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360" windowHeight="9210" activeTab="0"/>
  </bookViews>
  <sheets>
    <sheet name="C.ty XQG" sheetId="1" r:id="rId1"/>
  </sheets>
  <definedNames>
    <definedName name="_xlnm.Print_Area" localSheetId="0">'C.ty XQG'!$A$1:$P$52</definedName>
    <definedName name="_xlnm.Print_Titles" localSheetId="0">'C.ty XQG'!$28:$28</definedName>
  </definedNames>
  <calcPr fullCalcOnLoad="1"/>
</workbook>
</file>

<file path=xl/sharedStrings.xml><?xml version="1.0" encoding="utf-8"?>
<sst xmlns="http://schemas.openxmlformats.org/spreadsheetml/2006/main" count="137" uniqueCount="129">
  <si>
    <t>ĐẠI HỌC QUỐC GIA HÀ NỘI</t>
  </si>
  <si>
    <t>TRƯỜNG ĐẠI HỌC KINH TẾ</t>
  </si>
  <si>
    <t>DANH SÁCH ĐIỂM THÀNH PHẦN</t>
  </si>
  <si>
    <t>NGÀNH: KINH TẾ QUỐC TẾ       CHUYÊN NGÀNH: KTTG&amp;QHKTQT</t>
  </si>
  <si>
    <t xml:space="preserve">Môn học: </t>
  </si>
  <si>
    <t>Công ty xuyên quốc gia: Chuyển giao công nghệ và phát triển</t>
  </si>
  <si>
    <t xml:space="preserve">Số tín chỉ: </t>
  </si>
  <si>
    <t>A. Các bước thực hiện</t>
  </si>
  <si>
    <r>
      <t>1. Nhập tên điểm thành phần và trọng số tương ứng như quy định tại đề cương môn học vào mục B (lấy danh sách tại website của Trường:</t>
    </r>
    <r>
      <rPr>
        <b/>
        <sz val="10"/>
        <rFont val="Times New Roman"/>
        <family val="1"/>
      </rPr>
      <t xml:space="preserve"> www.ueb.edu.vn/Đào tạo/Đào tạo sau đại học/Phiếu nhập điểm</t>
    </r>
    <r>
      <rPr>
        <sz val="10"/>
        <rFont val="Times New Roman"/>
        <family val="1"/>
      </rPr>
      <t>)
Khi download, các thầy, cô lưu ý:</t>
    </r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</si>
  <si>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</si>
  <si>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</si>
  <si>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>c. Chọn sheet có tên môn học.</t>
  </si>
  <si>
    <t>2. Nhập điểm thành phần vào các cột tương ứng</t>
  </si>
  <si>
    <t>3. In bảng điểm, ký tên vào bảng điểm và thông báo điểm cho sinh viên</t>
  </si>
  <si>
    <t>4. Nộp bảng điểm đã ký (kèm theo file) về Phòng Đào tạo ngay khi kết thúc môn học</t>
  </si>
  <si>
    <t xml:space="preserve">B. Trọng số các điểm thành phần: </t>
  </si>
  <si>
    <t>Điểm thành phần</t>
  </si>
  <si>
    <t>Trọng số</t>
  </si>
  <si>
    <t>Điểm 1</t>
  </si>
  <si>
    <t>Điểm chuyên cần</t>
  </si>
  <si>
    <t>Điểm 2</t>
  </si>
  <si>
    <t>Điểm BT nhóm</t>
  </si>
  <si>
    <t>Điểm kiểm tra giữa kỳ</t>
  </si>
  <si>
    <t>Điểm 3</t>
  </si>
  <si>
    <t>Điểm tiểu luận</t>
  </si>
  <si>
    <t>Điểm 4</t>
  </si>
  <si>
    <t>Điểm 5</t>
  </si>
  <si>
    <r>
      <t>Tổng hệ số (</t>
    </r>
    <r>
      <rPr>
        <b/>
        <sz val="10"/>
        <rFont val="Arial"/>
        <family val="2"/>
      </rPr>
      <t>≤</t>
    </r>
    <r>
      <rPr>
        <b/>
        <sz val="10"/>
        <rFont val="Times New Roman"/>
        <family val="1"/>
      </rPr>
      <t xml:space="preserve"> 50%)</t>
    </r>
  </si>
  <si>
    <t>Mã lớp</t>
  </si>
  <si>
    <t>: QH-2011-E.CH(KTĐN )</t>
  </si>
  <si>
    <t>Giáo viên:</t>
  </si>
  <si>
    <t>TT</t>
  </si>
  <si>
    <t>Mã sinh viên</t>
  </si>
  <si>
    <t>Họ và tên</t>
  </si>
  <si>
    <t>Ngày sinh</t>
  </si>
  <si>
    <t>Điểm cuối hệ 10</t>
  </si>
  <si>
    <t>Điểm cuối hệ chữ</t>
  </si>
  <si>
    <t>Điểm cuối hệ 4</t>
  </si>
  <si>
    <t>Ghi chú</t>
  </si>
  <si>
    <t>1</t>
  </si>
  <si>
    <t>11058308</t>
  </si>
  <si>
    <t>Vũ Thị Vân</t>
  </si>
  <si>
    <t>Anh</t>
  </si>
  <si>
    <t>18/10/1987</t>
  </si>
  <si>
    <t>2</t>
  </si>
  <si>
    <t>11058001</t>
  </si>
  <si>
    <t xml:space="preserve">Ngô Ngọc </t>
  </si>
  <si>
    <t>Ánh</t>
  </si>
  <si>
    <t>30/01/1988</t>
  </si>
  <si>
    <t>3</t>
  </si>
  <si>
    <t>Trần Văn</t>
  </si>
  <si>
    <t>Chung</t>
  </si>
  <si>
    <t>03/12/1987</t>
  </si>
  <si>
    <t>4</t>
  </si>
  <si>
    <t xml:space="preserve">Hoàng Xuân </t>
  </si>
  <si>
    <t>Diễm</t>
  </si>
  <si>
    <t>04/10/1988</t>
  </si>
  <si>
    <t>5</t>
  </si>
  <si>
    <t>Cao Thị Kim</t>
  </si>
  <si>
    <t>Dung</t>
  </si>
  <si>
    <t>19/01/1984</t>
  </si>
  <si>
    <t>6</t>
  </si>
  <si>
    <t>11058003</t>
  </si>
  <si>
    <t xml:space="preserve">Phạm Thị </t>
  </si>
  <si>
    <t xml:space="preserve">Hoa </t>
  </si>
  <si>
    <t>22/10/1985</t>
  </si>
  <si>
    <t>7</t>
  </si>
  <si>
    <t>Nguyễn Mỹ</t>
  </si>
  <si>
    <t>Hương</t>
  </si>
  <si>
    <t>12/04/1968</t>
  </si>
  <si>
    <t>8</t>
  </si>
  <si>
    <t>11058316</t>
  </si>
  <si>
    <t>Nguyễn Thị</t>
  </si>
  <si>
    <t>Loan</t>
  </si>
  <si>
    <t>25/12/1988</t>
  </si>
  <si>
    <t>9</t>
  </si>
  <si>
    <t>11058311</t>
  </si>
  <si>
    <t>Ngân</t>
  </si>
  <si>
    <t>29/12/1988</t>
  </si>
  <si>
    <t>10</t>
  </si>
  <si>
    <t xml:space="preserve">Hỏa Hạnh </t>
  </si>
  <si>
    <t>Nhân</t>
  </si>
  <si>
    <t>29/04/1987</t>
  </si>
  <si>
    <t>11</t>
  </si>
  <si>
    <t>11058312</t>
  </si>
  <si>
    <t>Bùi Hùng</t>
  </si>
  <si>
    <t>Quân</t>
  </si>
  <si>
    <t>28/10/1984</t>
  </si>
  <si>
    <t>12</t>
  </si>
  <si>
    <t xml:space="preserve">Trần Văn </t>
  </si>
  <si>
    <t xml:space="preserve">Sơn </t>
  </si>
  <si>
    <t>30/06/1988</t>
  </si>
  <si>
    <t>13</t>
  </si>
  <si>
    <t>11058313</t>
  </si>
  <si>
    <t>Nguyễn Thanh</t>
  </si>
  <si>
    <t>Thảo</t>
  </si>
  <si>
    <t>10/09/1989</t>
  </si>
  <si>
    <t>14</t>
  </si>
  <si>
    <t>11058314</t>
  </si>
  <si>
    <t>Phan Thị Hồng</t>
  </si>
  <si>
    <t>Trang</t>
  </si>
  <si>
    <t>23/10/1988</t>
  </si>
  <si>
    <t>15</t>
  </si>
  <si>
    <t xml:space="preserve">Phạm Huy </t>
  </si>
  <si>
    <t xml:space="preserve">Trung </t>
  </si>
  <si>
    <t>03/02/1979</t>
  </si>
  <si>
    <t>16</t>
  </si>
  <si>
    <t>11058315</t>
  </si>
  <si>
    <t>Nguyễn Tuấn</t>
  </si>
  <si>
    <t>Trung</t>
  </si>
  <si>
    <t>31/05/1988</t>
  </si>
  <si>
    <t>17</t>
  </si>
  <si>
    <t>Bùi Cẩm</t>
  </si>
  <si>
    <t>Vân</t>
  </si>
  <si>
    <t>29/11/1986</t>
  </si>
  <si>
    <t>18</t>
  </si>
  <si>
    <t>Nguyễn Minh</t>
  </si>
  <si>
    <t>Tuấn</t>
  </si>
  <si>
    <t>03/03/1982</t>
  </si>
  <si>
    <t>Phan Đại</t>
  </si>
  <si>
    <t>Thích</t>
  </si>
  <si>
    <t>17/11/1988</t>
  </si>
  <si>
    <t>K17 KTĐN</t>
  </si>
  <si>
    <t>Hoàng Thị Hồng</t>
  </si>
  <si>
    <t>Quyên</t>
  </si>
  <si>
    <t>Danh sách gồm 20 học viên ./.</t>
  </si>
  <si>
    <t>Hà Nội, ngày     tháng      năm 2012</t>
  </si>
  <si>
    <t>Giáo viên</t>
  </si>
  <si>
    <t>(Ký và ghi rõ họ tên chức danh)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</si>
</sst>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2">
    <font>
      <sz val="10"/>
      <color theme="1"/>
      <name val="Arial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.VnTime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Arial"/>
      <family val="2"/>
    </font>
    <font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0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</borders>
  <cellStyleXfs count="69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2" fillId="0" borderId="0">
      <alignment/>
      <protection/>
    </xf>
    <xf numFmtId="0" fontId="43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3" fillId="32" borderId="7" applyNumberFormat="0" applyFont="0" applyAlignment="0" applyProtection="0"/>
    <xf numFmtId="0" fontId="56" fillId="27" borderId="8" applyNumberFormat="0" applyAlignment="0" applyProtection="0"/>
    <xf numFmtId="9" fontId="4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19" fillId="0" borderId="0" xfId="60" applyFont="1" applyFill="1" applyAlignment="1" applyProtection="1">
      <alignment horizontal="left" vertical="center"/>
      <protection/>
    </xf>
    <xf numFmtId="0" fontId="19" fillId="0" borderId="0" xfId="60" applyFont="1" applyFill="1" applyAlignment="1" applyProtection="1">
      <alignment vertical="center"/>
      <protection/>
    </xf>
    <xf numFmtId="0" fontId="19" fillId="0" borderId="0" xfId="60" applyFont="1" applyFill="1" applyAlignment="1" applyProtection="1">
      <alignment horizontal="center" vertical="center"/>
      <protection/>
    </xf>
    <xf numFmtId="0" fontId="19" fillId="0" borderId="0" xfId="60" applyFont="1" applyFill="1" applyAlignment="1" applyProtection="1">
      <alignment horizontal="center" vertical="center" wrapText="1"/>
      <protection locked="0"/>
    </xf>
    <xf numFmtId="0" fontId="20" fillId="0" borderId="0" xfId="60" applyFont="1" applyAlignment="1" applyProtection="1">
      <alignment vertical="center" wrapText="1"/>
      <protection locked="0"/>
    </xf>
    <xf numFmtId="0" fontId="20" fillId="0" borderId="0" xfId="60" applyFont="1" applyAlignment="1" applyProtection="1">
      <alignment vertical="center"/>
      <protection locked="0"/>
    </xf>
    <xf numFmtId="0" fontId="21" fillId="0" borderId="0" xfId="60" applyFont="1" applyFill="1" applyAlignment="1" applyProtection="1">
      <alignment horizontal="left" vertical="center"/>
      <protection/>
    </xf>
    <xf numFmtId="0" fontId="23" fillId="0" borderId="0" xfId="55" applyFont="1" applyFill="1" applyAlignment="1" applyProtection="1">
      <alignment horizontal="center" vertical="center"/>
      <protection/>
    </xf>
    <xf numFmtId="0" fontId="23" fillId="0" borderId="0" xfId="60" applyFont="1" applyFill="1" applyAlignment="1" applyProtection="1">
      <alignment vertical="center" wrapText="1"/>
      <protection/>
    </xf>
    <xf numFmtId="0" fontId="20" fillId="0" borderId="0" xfId="60" applyFont="1" applyAlignment="1" applyProtection="1">
      <alignment vertical="center" wrapText="1"/>
      <protection/>
    </xf>
    <xf numFmtId="0" fontId="24" fillId="0" borderId="0" xfId="57" applyFont="1" applyAlignment="1" applyProtection="1">
      <alignment horizontal="center" vertical="center"/>
      <protection/>
    </xf>
    <xf numFmtId="0" fontId="25" fillId="0" borderId="0" xfId="60" applyFont="1" applyAlignment="1" applyProtection="1">
      <alignment horizontal="left" vertical="center" wrapText="1"/>
      <protection locked="0"/>
    </xf>
    <xf numFmtId="0" fontId="25" fillId="0" borderId="0" xfId="60" applyFont="1" applyAlignment="1" applyProtection="1">
      <alignment horizontal="left" vertical="center"/>
      <protection locked="0"/>
    </xf>
    <xf numFmtId="0" fontId="20" fillId="0" borderId="0" xfId="60" applyFont="1" applyAlignment="1" applyProtection="1">
      <alignment vertical="center"/>
      <protection/>
    </xf>
    <xf numFmtId="0" fontId="26" fillId="0" borderId="0" xfId="60" applyFont="1" applyFill="1" applyAlignment="1" applyProtection="1">
      <alignment vertical="center" wrapText="1"/>
      <protection/>
    </xf>
    <xf numFmtId="0" fontId="21" fillId="0" borderId="0" xfId="60" applyFont="1" applyFill="1" applyAlignment="1" applyProtection="1">
      <alignment horizontal="right" vertical="center"/>
      <protection/>
    </xf>
    <xf numFmtId="0" fontId="21" fillId="0" borderId="0" xfId="60" applyFont="1" applyAlignment="1" applyProtection="1">
      <alignment horizontal="left" vertical="center"/>
      <protection/>
    </xf>
    <xf numFmtId="0" fontId="27" fillId="0" borderId="0" xfId="60" applyFont="1" applyAlignment="1" applyProtection="1">
      <alignment horizontal="left" vertical="center" wrapText="1"/>
      <protection/>
    </xf>
    <xf numFmtId="0" fontId="18" fillId="0" borderId="0" xfId="60" applyAlignment="1" applyProtection="1">
      <alignment horizontal="left" vertical="center" wrapText="1"/>
      <protection/>
    </xf>
    <xf numFmtId="0" fontId="20" fillId="0" borderId="0" xfId="60" applyFont="1" applyAlignment="1" applyProtection="1">
      <alignment horizontal="left" vertical="center" wrapText="1"/>
      <protection/>
    </xf>
    <xf numFmtId="0" fontId="21" fillId="0" borderId="0" xfId="60" applyFont="1" applyFill="1" applyAlignment="1" applyProtection="1">
      <alignment horizontal="left" vertical="center"/>
      <protection locked="0"/>
    </xf>
    <xf numFmtId="0" fontId="23" fillId="0" borderId="0" xfId="60" applyFont="1" applyFill="1" applyAlignment="1" applyProtection="1">
      <alignment horizontal="centerContinuous" vertical="center"/>
      <protection locked="0"/>
    </xf>
    <xf numFmtId="0" fontId="23" fillId="0" borderId="0" xfId="60" applyFont="1" applyFill="1" applyAlignment="1" applyProtection="1">
      <alignment horizontal="centerContinuous" vertical="center"/>
      <protection/>
    </xf>
    <xf numFmtId="0" fontId="23" fillId="0" borderId="0" xfId="60" applyFont="1" applyFill="1" applyAlignment="1" applyProtection="1">
      <alignment horizontal="left" vertical="center"/>
      <protection/>
    </xf>
    <xf numFmtId="0" fontId="23" fillId="0" borderId="0" xfId="60" applyFont="1" applyFill="1" applyAlignment="1" applyProtection="1">
      <alignment horizontal="center" vertical="center" wrapText="1"/>
      <protection locked="0"/>
    </xf>
    <xf numFmtId="0" fontId="28" fillId="0" borderId="0" xfId="60" applyFont="1" applyFill="1" applyAlignment="1" applyProtection="1">
      <alignment horizontal="left" vertical="center"/>
      <protection locked="0"/>
    </xf>
    <xf numFmtId="0" fontId="20" fillId="0" borderId="0" xfId="60" applyFont="1" applyFill="1" applyAlignment="1" applyProtection="1">
      <alignment horizontal="left" vertical="center" wrapText="1"/>
      <protection locked="0"/>
    </xf>
    <xf numFmtId="0" fontId="28" fillId="0" borderId="0" xfId="60" applyFont="1" applyAlignment="1" applyProtection="1">
      <alignment vertical="center" wrapText="1"/>
      <protection locked="0"/>
    </xf>
    <xf numFmtId="0" fontId="28" fillId="0" borderId="0" xfId="60" applyFont="1" applyAlignment="1" applyProtection="1">
      <alignment vertical="center"/>
      <protection locked="0"/>
    </xf>
    <xf numFmtId="0" fontId="30" fillId="0" borderId="0" xfId="60" applyFont="1" applyFill="1" applyAlignment="1" applyProtection="1">
      <alignment horizontal="left" vertical="center" wrapText="1"/>
      <protection locked="0"/>
    </xf>
    <xf numFmtId="0" fontId="20" fillId="0" borderId="0" xfId="60" applyFont="1" applyFill="1" applyAlignment="1" applyProtection="1">
      <alignment horizontal="left" vertical="center"/>
      <protection locked="0"/>
    </xf>
    <xf numFmtId="0" fontId="24" fillId="0" borderId="0" xfId="60" applyFont="1" applyFill="1" applyAlignment="1" applyProtection="1">
      <alignment horizontal="left" vertical="center"/>
      <protection locked="0"/>
    </xf>
    <xf numFmtId="0" fontId="28" fillId="0" borderId="0" xfId="60" applyFont="1" applyFill="1" applyAlignment="1" applyProtection="1">
      <alignment horizontal="centerContinuous" vertical="center"/>
      <protection locked="0"/>
    </xf>
    <xf numFmtId="0" fontId="28" fillId="0" borderId="0" xfId="60" applyFont="1" applyFill="1" applyAlignment="1" applyProtection="1">
      <alignment horizontal="center" vertical="center" wrapText="1"/>
      <protection locked="0"/>
    </xf>
    <xf numFmtId="0" fontId="28" fillId="0" borderId="0" xfId="60" applyFont="1" applyFill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 horizontal="left" vertical="center"/>
      <protection locked="0"/>
    </xf>
    <xf numFmtId="0" fontId="31" fillId="0" borderId="10" xfId="60" applyFont="1" applyFill="1" applyBorder="1" applyAlignment="1" applyProtection="1">
      <alignment horizontal="center" vertical="center"/>
      <protection/>
    </xf>
    <xf numFmtId="0" fontId="31" fillId="0" borderId="10" xfId="60" applyFont="1" applyFill="1" applyBorder="1" applyAlignment="1" applyProtection="1">
      <alignment horizontal="left" vertical="center"/>
      <protection/>
    </xf>
    <xf numFmtId="0" fontId="28" fillId="0" borderId="0" xfId="60" applyFont="1" applyAlignment="1" applyProtection="1">
      <alignment vertical="center"/>
      <protection/>
    </xf>
    <xf numFmtId="0" fontId="32" fillId="0" borderId="10" xfId="60" applyFont="1" applyFill="1" applyBorder="1" applyAlignment="1" applyProtection="1">
      <alignment horizontal="center" vertical="center"/>
      <protection/>
    </xf>
    <xf numFmtId="9" fontId="33" fillId="0" borderId="10" xfId="60" applyNumberFormat="1" applyFont="1" applyFill="1" applyBorder="1" applyAlignment="1" applyProtection="1">
      <alignment horizontal="center" vertical="center"/>
      <protection/>
    </xf>
    <xf numFmtId="0" fontId="33" fillId="0" borderId="0" xfId="60" applyFont="1" applyAlignment="1" applyProtection="1">
      <alignment horizontal="left" vertical="center"/>
      <protection/>
    </xf>
    <xf numFmtId="0" fontId="34" fillId="0" borderId="0" xfId="60" applyFont="1" applyFill="1" applyAlignment="1" applyProtection="1">
      <alignment horizontal="center" vertical="center"/>
      <protection locked="0"/>
    </xf>
    <xf numFmtId="0" fontId="33" fillId="0" borderId="0" xfId="60" applyFont="1" applyAlignment="1" applyProtection="1">
      <alignment horizontal="left" vertical="center"/>
      <protection locked="0"/>
    </xf>
    <xf numFmtId="0" fontId="32" fillId="0" borderId="0" xfId="60" applyFont="1" applyAlignment="1" applyProtection="1">
      <alignment vertical="center"/>
      <protection/>
    </xf>
    <xf numFmtId="0" fontId="32" fillId="0" borderId="0" xfId="60" applyFont="1" applyAlignment="1" applyProtection="1">
      <alignment vertical="center"/>
      <protection locked="0"/>
    </xf>
    <xf numFmtId="0" fontId="34" fillId="0" borderId="0" xfId="60" applyFont="1" applyAlignment="1" applyProtection="1">
      <alignment vertical="center"/>
      <protection/>
    </xf>
    <xf numFmtId="0" fontId="29" fillId="0" borderId="0" xfId="60" applyFont="1" applyFill="1" applyAlignment="1" applyProtection="1">
      <alignment horizontal="left" vertical="center"/>
      <protection/>
    </xf>
    <xf numFmtId="9" fontId="34" fillId="0" borderId="0" xfId="60" applyNumberFormat="1" applyFont="1" applyFill="1" applyAlignment="1" applyProtection="1">
      <alignment horizontal="center" vertical="center"/>
      <protection/>
    </xf>
    <xf numFmtId="9" fontId="60" fillId="0" borderId="0" xfId="60" applyNumberFormat="1" applyFont="1" applyFill="1" applyAlignment="1" applyProtection="1">
      <alignment horizontal="center" vertical="center"/>
      <protection/>
    </xf>
    <xf numFmtId="10" fontId="28" fillId="0" borderId="0" xfId="60" applyNumberFormat="1" applyFont="1" applyAlignment="1" applyProtection="1">
      <alignment vertical="center" wrapText="1"/>
      <protection locked="0"/>
    </xf>
    <xf numFmtId="9" fontId="34" fillId="0" borderId="0" xfId="60" applyNumberFormat="1" applyFont="1" applyFill="1" applyAlignment="1" applyProtection="1">
      <alignment horizontal="center" vertical="center"/>
      <protection locked="0"/>
    </xf>
    <xf numFmtId="0" fontId="28" fillId="0" borderId="0" xfId="60" applyFont="1" applyFill="1" applyAlignment="1" applyProtection="1">
      <alignment horizontal="centerContinuous" vertical="center"/>
      <protection/>
    </xf>
    <xf numFmtId="0" fontId="24" fillId="0" borderId="0" xfId="60" applyFont="1" applyFill="1" applyAlignment="1" applyProtection="1">
      <alignment horizontal="right" vertical="center"/>
      <protection/>
    </xf>
    <xf numFmtId="0" fontId="24" fillId="0" borderId="0" xfId="60" applyFont="1" applyFill="1" applyAlignment="1" applyProtection="1">
      <alignment horizontal="left" vertical="center"/>
      <protection/>
    </xf>
    <xf numFmtId="0" fontId="24" fillId="0" borderId="0" xfId="60" applyFont="1" applyFill="1" applyAlignment="1" applyProtection="1">
      <alignment horizontal="left" vertical="center" wrapText="1"/>
      <protection locked="0"/>
    </xf>
    <xf numFmtId="0" fontId="24" fillId="0" borderId="0" xfId="60" applyFont="1" applyAlignment="1" applyProtection="1">
      <alignment horizontal="left" vertical="center" wrapText="1"/>
      <protection locked="0"/>
    </xf>
    <xf numFmtId="0" fontId="32" fillId="0" borderId="0" xfId="60" applyFont="1" applyFill="1" applyAlignment="1" applyProtection="1">
      <alignment vertical="center" wrapText="1"/>
      <protection locked="0"/>
    </xf>
    <xf numFmtId="0" fontId="31" fillId="0" borderId="10" xfId="60" applyFont="1" applyFill="1" applyBorder="1" applyAlignment="1" applyProtection="1">
      <alignment horizontal="center" vertical="center" wrapText="1"/>
      <protection/>
    </xf>
    <xf numFmtId="0" fontId="31" fillId="0" borderId="10" xfId="60" applyFont="1" applyFill="1" applyBorder="1" applyAlignment="1" applyProtection="1">
      <alignment horizontal="center" vertical="center" wrapText="1"/>
      <protection/>
    </xf>
    <xf numFmtId="14" fontId="31" fillId="0" borderId="10" xfId="60" applyNumberFormat="1" applyFont="1" applyFill="1" applyBorder="1" applyAlignment="1" applyProtection="1">
      <alignment horizontal="center" vertical="center" wrapText="1"/>
      <protection/>
    </xf>
    <xf numFmtId="10" fontId="31" fillId="0" borderId="10" xfId="60" applyNumberFormat="1" applyFont="1" applyFill="1" applyBorder="1" applyAlignment="1" applyProtection="1">
      <alignment horizontal="center" vertical="center" wrapText="1"/>
      <protection/>
    </xf>
    <xf numFmtId="0" fontId="28" fillId="0" borderId="0" xfId="60" applyFont="1" applyAlignment="1" applyProtection="1">
      <alignment vertical="center" wrapText="1"/>
      <protection/>
    </xf>
    <xf numFmtId="0" fontId="28" fillId="0" borderId="11" xfId="60" applyFont="1" applyFill="1" applyBorder="1" applyAlignment="1" applyProtection="1">
      <alignment horizontal="center" vertical="center"/>
      <protection locked="0"/>
    </xf>
    <xf numFmtId="0" fontId="28" fillId="0" borderId="12" xfId="62" applyFont="1" applyBorder="1" applyAlignment="1" applyProtection="1">
      <alignment horizontal="left" vertical="center"/>
      <protection locked="0"/>
    </xf>
    <xf numFmtId="0" fontId="28" fillId="0" borderId="13" xfId="62" applyFont="1" applyBorder="1" applyAlignment="1" applyProtection="1">
      <alignment horizontal="left" vertical="center"/>
      <protection locked="0"/>
    </xf>
    <xf numFmtId="14" fontId="28" fillId="0" borderId="11" xfId="62" applyNumberFormat="1" applyFont="1" applyBorder="1" applyAlignment="1" applyProtection="1">
      <alignment horizontal="center" vertical="center"/>
      <protection locked="0"/>
    </xf>
    <xf numFmtId="164" fontId="28" fillId="0" borderId="11" xfId="60" applyNumberFormat="1" applyFont="1" applyFill="1" applyBorder="1" applyAlignment="1" applyProtection="1">
      <alignment horizontal="center" vertical="center"/>
      <protection locked="0"/>
    </xf>
    <xf numFmtId="164" fontId="24" fillId="0" borderId="11" xfId="60" applyNumberFormat="1" applyFont="1" applyFill="1" applyBorder="1" applyAlignment="1" applyProtection="1">
      <alignment horizontal="center" vertical="center"/>
      <protection/>
    </xf>
    <xf numFmtId="164" fontId="24" fillId="0" borderId="11" xfId="60" applyNumberFormat="1" applyFont="1" applyFill="1" applyBorder="1" applyAlignment="1" applyProtection="1">
      <alignment horizontal="center" vertical="center" wrapText="1"/>
      <protection locked="0"/>
    </xf>
    <xf numFmtId="164" fontId="24" fillId="0" borderId="11" xfId="60" applyNumberFormat="1" applyFont="1" applyFill="1" applyBorder="1" applyAlignment="1" applyProtection="1">
      <alignment horizontal="center" vertical="center" wrapText="1"/>
      <protection/>
    </xf>
    <xf numFmtId="0" fontId="28" fillId="0" borderId="0" xfId="60" applyFont="1" applyBorder="1" applyAlignment="1" applyProtection="1">
      <alignment vertical="center" wrapText="1"/>
      <protection locked="0"/>
    </xf>
    <xf numFmtId="0" fontId="28" fillId="0" borderId="0" xfId="60" applyFont="1" applyBorder="1" applyAlignment="1" applyProtection="1">
      <alignment vertical="center"/>
      <protection locked="0"/>
    </xf>
    <xf numFmtId="0" fontId="28" fillId="0" borderId="14" xfId="60" applyFont="1" applyFill="1" applyBorder="1" applyAlignment="1" applyProtection="1">
      <alignment horizontal="center" vertical="center"/>
      <protection locked="0"/>
    </xf>
    <xf numFmtId="0" fontId="28" fillId="0" borderId="15" xfId="62" applyFont="1" applyBorder="1" applyAlignment="1" applyProtection="1">
      <alignment horizontal="left" vertical="center"/>
      <protection locked="0"/>
    </xf>
    <xf numFmtId="0" fontId="28" fillId="0" borderId="16" xfId="62" applyFont="1" applyBorder="1" applyAlignment="1" applyProtection="1">
      <alignment horizontal="left" vertical="center"/>
      <protection locked="0"/>
    </xf>
    <xf numFmtId="14" fontId="28" fillId="0" borderId="14" xfId="62" applyNumberFormat="1" applyFont="1" applyBorder="1" applyAlignment="1" applyProtection="1">
      <alignment horizontal="center" vertical="center"/>
      <protection locked="0"/>
    </xf>
    <xf numFmtId="164" fontId="28" fillId="0" borderId="14" xfId="60" applyNumberFormat="1" applyFont="1" applyFill="1" applyBorder="1" applyAlignment="1" applyProtection="1">
      <alignment horizontal="center" vertical="center"/>
      <protection locked="0"/>
    </xf>
    <xf numFmtId="164" fontId="24" fillId="0" borderId="14" xfId="60" applyNumberFormat="1" applyFont="1" applyFill="1" applyBorder="1" applyAlignment="1" applyProtection="1">
      <alignment horizontal="center" vertical="center"/>
      <protection/>
    </xf>
    <xf numFmtId="164" fontId="24" fillId="0" borderId="14" xfId="60" applyNumberFormat="1" applyFont="1" applyFill="1" applyBorder="1" applyAlignment="1" applyProtection="1">
      <alignment horizontal="center" vertical="center" wrapText="1"/>
      <protection locked="0"/>
    </xf>
    <xf numFmtId="164" fontId="24" fillId="0" borderId="14" xfId="60" applyNumberFormat="1" applyFont="1" applyFill="1" applyBorder="1" applyAlignment="1" applyProtection="1">
      <alignment horizontal="center" vertical="center" wrapText="1"/>
      <protection/>
    </xf>
    <xf numFmtId="0" fontId="28" fillId="0" borderId="14" xfId="60" applyFont="1" applyFill="1" applyBorder="1" applyAlignment="1" applyProtection="1" quotePrefix="1">
      <alignment horizontal="center" vertical="center"/>
      <protection locked="0"/>
    </xf>
    <xf numFmtId="0" fontId="28" fillId="0" borderId="17" xfId="60" applyFont="1" applyFill="1" applyBorder="1" applyAlignment="1" applyProtection="1">
      <alignment horizontal="center" vertical="center"/>
      <protection locked="0"/>
    </xf>
    <xf numFmtId="0" fontId="32" fillId="0" borderId="17" xfId="60" applyFont="1" applyFill="1" applyBorder="1" applyAlignment="1" applyProtection="1">
      <alignment horizontal="center" vertical="center"/>
      <protection locked="0"/>
    </xf>
    <xf numFmtId="0" fontId="28" fillId="0" borderId="18" xfId="62" applyFont="1" applyBorder="1" applyAlignment="1" applyProtection="1">
      <alignment horizontal="left" vertical="center"/>
      <protection locked="0"/>
    </xf>
    <xf numFmtId="0" fontId="28" fillId="0" borderId="19" xfId="62" applyFont="1" applyBorder="1" applyAlignment="1" applyProtection="1">
      <alignment horizontal="left" vertical="center"/>
      <protection locked="0"/>
    </xf>
    <xf numFmtId="14" fontId="28" fillId="0" borderId="17" xfId="62" applyNumberFormat="1" applyFont="1" applyBorder="1" applyAlignment="1" applyProtection="1">
      <alignment horizontal="center" vertical="center"/>
      <protection locked="0"/>
    </xf>
    <xf numFmtId="164" fontId="28" fillId="0" borderId="17" xfId="60" applyNumberFormat="1" applyFont="1" applyFill="1" applyBorder="1" applyAlignment="1" applyProtection="1">
      <alignment horizontal="center" vertical="center"/>
      <protection locked="0"/>
    </xf>
    <xf numFmtId="164" fontId="24" fillId="0" borderId="17" xfId="60" applyNumberFormat="1" applyFont="1" applyFill="1" applyBorder="1" applyAlignment="1" applyProtection="1">
      <alignment horizontal="center" vertical="center"/>
      <protection/>
    </xf>
    <xf numFmtId="164" fontId="24" fillId="0" borderId="17" xfId="60" applyNumberFormat="1" applyFont="1" applyFill="1" applyBorder="1" applyAlignment="1" applyProtection="1">
      <alignment horizontal="center" vertical="center" wrapText="1"/>
      <protection locked="0"/>
    </xf>
    <xf numFmtId="164" fontId="24" fillId="0" borderId="17" xfId="60" applyNumberFormat="1" applyFont="1" applyFill="1" applyBorder="1" applyAlignment="1" applyProtection="1">
      <alignment horizontal="center" vertical="center" wrapText="1"/>
      <protection/>
    </xf>
    <xf numFmtId="49" fontId="61" fillId="0" borderId="0" xfId="0" applyNumberFormat="1" applyFont="1" applyAlignment="1">
      <alignment horizontal="left"/>
    </xf>
    <xf numFmtId="0" fontId="19" fillId="0" borderId="0" xfId="60" applyFont="1" applyAlignment="1" applyProtection="1">
      <alignment vertical="center"/>
      <protection locked="0"/>
    </xf>
    <xf numFmtId="0" fontId="1" fillId="0" borderId="0" xfId="61" applyFont="1" applyBorder="1" applyAlignment="1" applyProtection="1">
      <alignment vertical="center"/>
      <protection locked="0"/>
    </xf>
    <xf numFmtId="14" fontId="19" fillId="0" borderId="0" xfId="59" applyNumberFormat="1" applyFont="1" applyBorder="1" applyAlignment="1" applyProtection="1">
      <alignment horizontal="center" vertical="center" wrapText="1"/>
      <protection locked="0"/>
    </xf>
    <xf numFmtId="0" fontId="19" fillId="0" borderId="0" xfId="60" applyFont="1" applyAlignment="1" applyProtection="1">
      <alignment vertical="center"/>
      <protection/>
    </xf>
    <xf numFmtId="0" fontId="19" fillId="0" borderId="0" xfId="60" applyFont="1" applyAlignment="1" applyProtection="1">
      <alignment vertical="center" wrapText="1"/>
      <protection locked="0"/>
    </xf>
    <xf numFmtId="0" fontId="19" fillId="0" borderId="0" xfId="60" applyFont="1" applyAlignment="1" applyProtection="1">
      <alignment vertical="center" wrapText="1"/>
      <protection/>
    </xf>
    <xf numFmtId="0" fontId="38" fillId="0" borderId="0" xfId="60" applyFont="1" applyAlignment="1" applyProtection="1">
      <alignment vertical="center"/>
      <protection locked="0"/>
    </xf>
    <xf numFmtId="0" fontId="38" fillId="0" borderId="0" xfId="60" applyFont="1" applyAlignment="1" applyProtection="1">
      <alignment horizontal="left" vertical="center"/>
      <protection locked="0"/>
    </xf>
    <xf numFmtId="0" fontId="39" fillId="0" borderId="0" xfId="60" applyFont="1" applyAlignment="1" applyProtection="1">
      <alignment vertical="center"/>
      <protection locked="0"/>
    </xf>
    <xf numFmtId="0" fontId="39" fillId="0" borderId="0" xfId="60" applyFont="1" applyAlignment="1" applyProtection="1">
      <alignment horizontal="center" vertical="center"/>
      <protection locked="0"/>
    </xf>
    <xf numFmtId="0" fontId="39" fillId="0" borderId="0" xfId="60" applyFont="1" applyAlignment="1" applyProtection="1">
      <alignment horizontal="center" vertical="center"/>
      <protection/>
    </xf>
    <xf numFmtId="0" fontId="39" fillId="0" borderId="0" xfId="60" applyFont="1" applyAlignment="1" applyProtection="1">
      <alignment horizontal="center" vertical="center" wrapText="1"/>
      <protection locked="0"/>
    </xf>
    <xf numFmtId="0" fontId="40" fillId="0" borderId="0" xfId="60" applyFont="1" applyAlignment="1" applyProtection="1">
      <alignment horizontal="center" vertical="center" wrapText="1"/>
      <protection/>
    </xf>
    <xf numFmtId="0" fontId="41" fillId="0" borderId="0" xfId="60" applyFont="1" applyAlignment="1" applyProtection="1">
      <alignment horizontal="center" vertical="center" wrapText="1"/>
      <protection locked="0"/>
    </xf>
    <xf numFmtId="0" fontId="21" fillId="0" borderId="0" xfId="60" applyFont="1" applyAlignment="1" applyProtection="1">
      <alignment horizontal="center" vertical="center"/>
      <protection locked="0"/>
    </xf>
    <xf numFmtId="0" fontId="19" fillId="0" borderId="0" xfId="60" applyFont="1" applyAlignment="1" applyProtection="1">
      <alignment horizontal="center" vertical="center"/>
      <protection/>
    </xf>
    <xf numFmtId="0" fontId="19" fillId="0" borderId="0" xfId="60" applyFont="1" applyAlignment="1" applyProtection="1">
      <alignment horizontal="center" vertical="center" wrapText="1"/>
      <protection locked="0"/>
    </xf>
    <xf numFmtId="0" fontId="25" fillId="0" borderId="0" xfId="60" applyFont="1" applyAlignment="1" applyProtection="1">
      <alignment horizontal="center" vertical="center" wrapText="1"/>
      <protection/>
    </xf>
    <xf numFmtId="0" fontId="38" fillId="0" borderId="0" xfId="60" applyFont="1" applyAlignment="1" applyProtection="1">
      <alignment horizontal="center" vertical="center" wrapText="1"/>
      <protection locked="0"/>
    </xf>
    <xf numFmtId="0" fontId="19" fillId="0" borderId="0" xfId="60" applyFont="1" applyAlignment="1" applyProtection="1">
      <alignment horizontal="left" vertical="center"/>
      <protection locked="0"/>
    </xf>
    <xf numFmtId="0" fontId="25" fillId="0" borderId="0" xfId="60" applyFont="1" applyAlignment="1" applyProtection="1">
      <alignment vertical="center" wrapText="1"/>
      <protection/>
    </xf>
    <xf numFmtId="0" fontId="19" fillId="0" borderId="0" xfId="60" applyFont="1" applyProtection="1">
      <alignment/>
      <protection locked="0"/>
    </xf>
    <xf numFmtId="0" fontId="19" fillId="0" borderId="0" xfId="60" applyFont="1" applyAlignment="1" applyProtection="1">
      <alignment horizontal="left"/>
      <protection locked="0"/>
    </xf>
    <xf numFmtId="0" fontId="19" fillId="0" borderId="0" xfId="60" applyFont="1" applyProtection="1">
      <alignment/>
      <protection/>
    </xf>
    <xf numFmtId="0" fontId="19" fillId="0" borderId="0" xfId="60" applyFont="1" applyAlignment="1" applyProtection="1">
      <alignment wrapText="1"/>
      <protection locked="0"/>
    </xf>
    <xf numFmtId="0" fontId="19" fillId="0" borderId="0" xfId="60" applyFont="1" applyAlignment="1" applyProtection="1">
      <alignment wrapText="1"/>
      <protection/>
    </xf>
    <xf numFmtId="0" fontId="20" fillId="0" borderId="0" xfId="60" applyFont="1" applyAlignment="1" applyProtection="1">
      <alignment wrapText="1"/>
      <protection locked="0"/>
    </xf>
    <xf numFmtId="0" fontId="20" fillId="0" borderId="0" xfId="60" applyFont="1" applyProtection="1">
      <alignment/>
      <protection locked="0"/>
    </xf>
    <xf numFmtId="0" fontId="19" fillId="0" borderId="0" xfId="60" applyFont="1" applyFill="1" applyBorder="1" applyAlignment="1" applyProtection="1">
      <alignment horizontal="center"/>
      <protection locked="0"/>
    </xf>
    <xf numFmtId="0" fontId="19" fillId="0" borderId="0" xfId="60" applyFont="1" applyFill="1" applyBorder="1" applyProtection="1">
      <alignment/>
      <protection locked="0"/>
    </xf>
    <xf numFmtId="0" fontId="19" fillId="0" borderId="0" xfId="60" applyFont="1" applyFill="1" applyBorder="1" applyAlignment="1" applyProtection="1">
      <alignment horizontal="left"/>
      <protection locked="0"/>
    </xf>
    <xf numFmtId="14" fontId="19" fillId="0" borderId="0" xfId="60" applyNumberFormat="1" applyFont="1" applyFill="1" applyBorder="1" applyAlignment="1" applyProtection="1">
      <alignment horizontal="center"/>
      <protection locked="0"/>
    </xf>
    <xf numFmtId="14" fontId="19" fillId="0" borderId="0" xfId="60" applyNumberFormat="1" applyFont="1" applyFill="1" applyBorder="1" applyAlignment="1" applyProtection="1">
      <alignment horizontal="center"/>
      <protection/>
    </xf>
    <xf numFmtId="14" fontId="19" fillId="0" borderId="0" xfId="60" applyNumberFormat="1" applyFont="1" applyFill="1" applyBorder="1" applyAlignment="1" applyProtection="1">
      <alignment horizontal="center" wrapText="1"/>
      <protection locked="0"/>
    </xf>
    <xf numFmtId="14" fontId="19" fillId="0" borderId="0" xfId="60" applyNumberFormat="1" applyFont="1" applyFill="1" applyBorder="1" applyAlignment="1" applyProtection="1">
      <alignment horizontal="center" wrapText="1"/>
      <protection/>
    </xf>
    <xf numFmtId="0" fontId="19" fillId="0" borderId="0" xfId="58" applyFont="1" applyFill="1" applyBorder="1" applyAlignment="1" applyProtection="1">
      <alignment horizontal="center"/>
      <protection locked="0"/>
    </xf>
    <xf numFmtId="14" fontId="19" fillId="0" borderId="0" xfId="58" applyNumberFormat="1" applyFont="1" applyFill="1" applyBorder="1" applyProtection="1">
      <alignment/>
      <protection locked="0"/>
    </xf>
    <xf numFmtId="0" fontId="19" fillId="0" borderId="0" xfId="58" applyFont="1" applyFill="1" applyBorder="1" applyAlignment="1" applyProtection="1">
      <alignment horizontal="left"/>
      <protection locked="0"/>
    </xf>
    <xf numFmtId="0" fontId="19" fillId="0" borderId="0" xfId="58" applyFont="1" applyFill="1" applyBorder="1" applyProtection="1">
      <alignment/>
      <protection locked="0"/>
    </xf>
    <xf numFmtId="14" fontId="19" fillId="0" borderId="0" xfId="58" applyNumberFormat="1" applyFont="1" applyFill="1" applyBorder="1" applyAlignment="1" applyProtection="1">
      <alignment horizontal="center"/>
      <protection locked="0"/>
    </xf>
    <xf numFmtId="14" fontId="19" fillId="0" borderId="0" xfId="58" applyNumberFormat="1" applyFont="1" applyFill="1" applyBorder="1" applyAlignment="1" applyProtection="1">
      <alignment horizontal="center" wrapText="1"/>
      <protection locked="0"/>
    </xf>
    <xf numFmtId="0" fontId="19" fillId="0" borderId="0" xfId="60" applyFont="1" applyFill="1" applyBorder="1" applyAlignment="1" applyProtection="1">
      <alignment horizontal="center" wrapText="1"/>
      <protection locked="0"/>
    </xf>
    <xf numFmtId="0" fontId="38" fillId="0" borderId="0" xfId="60" applyFont="1" applyFill="1" applyBorder="1" applyAlignment="1" applyProtection="1">
      <alignment horizontal="center"/>
      <protection locked="0"/>
    </xf>
    <xf numFmtId="0" fontId="38" fillId="0" borderId="0" xfId="60" applyFont="1" applyFill="1" applyBorder="1" applyProtection="1">
      <alignment/>
      <protection locked="0"/>
    </xf>
    <xf numFmtId="0" fontId="38" fillId="0" borderId="0" xfId="60" applyFont="1" applyFill="1" applyBorder="1" applyAlignment="1" applyProtection="1">
      <alignment horizontal="left"/>
      <protection locked="0"/>
    </xf>
    <xf numFmtId="0" fontId="41" fillId="0" borderId="0" xfId="60" applyFont="1" applyFill="1" applyBorder="1" applyAlignment="1" applyProtection="1">
      <alignment horizontal="center"/>
      <protection locked="0"/>
    </xf>
    <xf numFmtId="0" fontId="41" fillId="0" borderId="0" xfId="60" applyFont="1" applyFill="1" applyBorder="1" applyAlignment="1" applyProtection="1">
      <alignment horizontal="center" wrapText="1"/>
      <protection locked="0"/>
    </xf>
    <xf numFmtId="0" fontId="26" fillId="0" borderId="0" xfId="60" applyFont="1" applyFill="1" applyBorder="1" applyAlignment="1" applyProtection="1">
      <alignment horizontal="center"/>
      <protection locked="0"/>
    </xf>
    <xf numFmtId="0" fontId="26" fillId="0" borderId="0" xfId="60" applyFont="1" applyFill="1" applyBorder="1" applyAlignment="1" applyProtection="1">
      <alignment horizontal="center" wrapText="1"/>
      <protection locked="0"/>
    </xf>
    <xf numFmtId="0" fontId="21" fillId="0" borderId="0" xfId="60" applyFont="1" applyFill="1" applyBorder="1" applyAlignment="1" applyProtection="1">
      <alignment horizontal="center"/>
      <protection locked="0"/>
    </xf>
    <xf numFmtId="0" fontId="21" fillId="0" borderId="0" xfId="60" applyFont="1" applyFill="1" applyBorder="1" applyAlignment="1" applyProtection="1">
      <alignment horizontal="center" wrapText="1"/>
      <protection locked="0"/>
    </xf>
    <xf numFmtId="0" fontId="39" fillId="0" borderId="0" xfId="60" applyFont="1" applyFill="1" applyBorder="1" applyProtection="1">
      <alignment/>
      <protection locked="0"/>
    </xf>
    <xf numFmtId="0" fontId="42" fillId="0" borderId="0" xfId="60" applyFont="1" applyFill="1" applyBorder="1" applyAlignment="1" applyProtection="1">
      <alignment horizontal="center"/>
      <protection locked="0"/>
    </xf>
    <xf numFmtId="0" fontId="42" fillId="0" borderId="0" xfId="60" applyFont="1" applyFill="1" applyBorder="1" applyAlignment="1" applyProtection="1">
      <alignment horizontal="center" wrapText="1"/>
      <protection locked="0"/>
    </xf>
    <xf numFmtId="0" fontId="19" fillId="0" borderId="0" xfId="60" applyFont="1" applyFill="1" applyBorder="1" applyAlignment="1" applyProtection="1">
      <alignment wrapText="1"/>
      <protection locked="0"/>
    </xf>
    <xf numFmtId="0" fontId="20" fillId="0" borderId="0" xfId="60" applyFont="1" applyBorder="1" applyProtection="1">
      <alignment/>
      <protection locked="0"/>
    </xf>
    <xf numFmtId="0" fontId="20" fillId="0" borderId="0" xfId="60" applyFont="1" applyBorder="1" applyAlignment="1" applyProtection="1">
      <alignment horizontal="left"/>
      <protection locked="0"/>
    </xf>
    <xf numFmtId="0" fontId="20" fillId="0" borderId="0" xfId="60" applyFont="1" applyBorder="1" applyAlignment="1" applyProtection="1">
      <alignment wrapText="1"/>
      <protection locked="0"/>
    </xf>
    <xf numFmtId="0" fontId="20" fillId="0" borderId="0" xfId="60" applyFont="1" applyAlignment="1" applyProtection="1">
      <alignment horizontal="left"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DANH SACH THI k18" xfId="57"/>
    <cellStyle name="Normal_Hssv 2006" xfId="58"/>
    <cellStyle name="Normal_K 17 QTKD 2 HN" xfId="59"/>
    <cellStyle name="Normal_Khoa 18 KTCT" xfId="60"/>
    <cellStyle name="Normal_Sheet1_K 17 QTKD 2 HN" xfId="61"/>
    <cellStyle name="Normal_Sheet1_Khoa 18 KTCT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48</xdr:row>
      <xdr:rowOff>0</xdr:rowOff>
    </xdr:from>
    <xdr:to>
      <xdr:col>25</xdr:col>
      <xdr:colOff>0</xdr:colOff>
      <xdr:row>48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9525" y="12944475"/>
          <a:ext cx="11934825" cy="0"/>
          <a:chOff x="21" y="15531"/>
          <a:chExt cx="11760" cy="1204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714047925" y="12944475"/>
            <a:ext cx="1176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369831260" y="12944475"/>
            <a:ext cx="817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  <xdr:twoCellAnchor>
    <xdr:from>
      <xdr:col>2</xdr:col>
      <xdr:colOff>9525</xdr:colOff>
      <xdr:row>48</xdr:row>
      <xdr:rowOff>0</xdr:rowOff>
    </xdr:from>
    <xdr:to>
      <xdr:col>26</xdr:col>
      <xdr:colOff>0</xdr:colOff>
      <xdr:row>48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952500" y="12944475"/>
          <a:ext cx="11601450" cy="0"/>
          <a:chOff x="21" y="15531"/>
          <a:chExt cx="11760" cy="1204"/>
        </a:xfrm>
        <a:solidFill>
          <a:srgbClr val="FFFFFF"/>
        </a:solidFill>
      </xdr:grpSpPr>
      <xdr:sp>
        <xdr:nvSpPr>
          <xdr:cNvPr id="5" name="Text Box 5"/>
          <xdr:cNvSpPr txBox="1">
            <a:spLocks noChangeArrowheads="1"/>
          </xdr:cNvSpPr>
        </xdr:nvSpPr>
        <xdr:spPr>
          <a:xfrm>
            <a:off x="21" y="12944475"/>
            <a:ext cx="1176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21" y="12944475"/>
            <a:ext cx="81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113"/>
  <sheetViews>
    <sheetView tabSelected="1" view="pageBreakPreview" zoomScaleSheetLayoutView="100" zoomScalePageLayoutView="0" workbookViewId="0" topLeftCell="A1">
      <selection activeCell="F18" sqref="F18"/>
    </sheetView>
  </sheetViews>
  <sheetFormatPr defaultColWidth="9.140625" defaultRowHeight="12.75"/>
  <cols>
    <col min="1" max="1" width="3.8515625" style="120" customWidth="1"/>
    <col min="2" max="2" width="10.28125" style="120" customWidth="1"/>
    <col min="3" max="3" width="19.421875" style="120" customWidth="1"/>
    <col min="4" max="4" width="7.8515625" style="120" customWidth="1"/>
    <col min="5" max="5" width="11.28125" style="151" customWidth="1"/>
    <col min="6" max="10" width="5.421875" style="120" customWidth="1"/>
    <col min="11" max="11" width="7.8515625" style="120" customWidth="1"/>
    <col min="12" max="15" width="8.7109375" style="119" hidden="1" customWidth="1"/>
    <col min="16" max="17" width="9.140625" style="119" customWidth="1"/>
    <col min="18" max="16384" width="9.140625" style="120" customWidth="1"/>
  </cols>
  <sheetData>
    <row r="1" spans="1:17" s="6" customFormat="1" ht="15.75">
      <c r="A1" s="1" t="s">
        <v>0</v>
      </c>
      <c r="B1" s="1"/>
      <c r="C1" s="2"/>
      <c r="D1" s="2"/>
      <c r="E1" s="1"/>
      <c r="F1" s="2"/>
      <c r="G1" s="2"/>
      <c r="H1" s="2"/>
      <c r="I1" s="2"/>
      <c r="J1" s="3"/>
      <c r="K1" s="3"/>
      <c r="L1" s="4"/>
      <c r="M1" s="4"/>
      <c r="N1" s="4"/>
      <c r="O1" s="4"/>
      <c r="P1" s="5"/>
      <c r="Q1" s="5"/>
    </row>
    <row r="2" spans="1:17" s="6" customFormat="1" ht="15.75">
      <c r="A2" s="7" t="s">
        <v>1</v>
      </c>
      <c r="B2" s="7"/>
      <c r="C2" s="2"/>
      <c r="D2" s="2"/>
      <c r="E2" s="1"/>
      <c r="F2" s="2"/>
      <c r="G2" s="2"/>
      <c r="H2" s="2"/>
      <c r="I2" s="2"/>
      <c r="J2" s="3"/>
      <c r="K2" s="3"/>
      <c r="L2" s="4"/>
      <c r="M2" s="4"/>
      <c r="N2" s="4"/>
      <c r="O2" s="4"/>
      <c r="P2" s="5"/>
      <c r="Q2" s="5"/>
    </row>
    <row r="3" spans="1:17" s="6" customFormat="1" ht="6.75" customHeight="1">
      <c r="A3" s="7"/>
      <c r="B3" s="7"/>
      <c r="C3" s="2"/>
      <c r="D3" s="2"/>
      <c r="E3" s="1"/>
      <c r="F3" s="2"/>
      <c r="G3" s="2"/>
      <c r="H3" s="2"/>
      <c r="I3" s="2"/>
      <c r="J3" s="3"/>
      <c r="K3" s="3"/>
      <c r="L3" s="4"/>
      <c r="M3" s="4"/>
      <c r="N3" s="4"/>
      <c r="O3" s="4"/>
      <c r="P3" s="5"/>
      <c r="Q3" s="5"/>
    </row>
    <row r="4" spans="1:17" s="6" customFormat="1" ht="28.5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9"/>
      <c r="N4" s="9"/>
      <c r="O4" s="9"/>
      <c r="P4" s="10"/>
      <c r="Q4" s="5"/>
    </row>
    <row r="5" spans="1:17" s="13" customFormat="1" ht="26.25" customHeight="1">
      <c r="A5" s="11" t="s">
        <v>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2"/>
    </row>
    <row r="6" spans="1:17" s="6" customFormat="1" ht="18.75" customHeight="1">
      <c r="A6" s="14"/>
      <c r="B6" s="15"/>
      <c r="C6" s="16" t="s">
        <v>4</v>
      </c>
      <c r="D6" s="17" t="s">
        <v>5</v>
      </c>
      <c r="E6" s="17"/>
      <c r="F6" s="17"/>
      <c r="G6" s="18"/>
      <c r="H6" s="18"/>
      <c r="I6" s="18"/>
      <c r="J6" s="18"/>
      <c r="K6" s="18"/>
      <c r="L6" s="19"/>
      <c r="M6" s="19"/>
      <c r="N6" s="19"/>
      <c r="O6" s="19"/>
      <c r="P6" s="20"/>
      <c r="Q6" s="5"/>
    </row>
    <row r="7" spans="1:17" s="6" customFormat="1" ht="18.75" customHeight="1">
      <c r="A7" s="14"/>
      <c r="B7" s="15"/>
      <c r="C7" s="16" t="s">
        <v>6</v>
      </c>
      <c r="D7" s="17">
        <v>3</v>
      </c>
      <c r="E7" s="17"/>
      <c r="F7" s="17"/>
      <c r="G7" s="18"/>
      <c r="H7" s="18"/>
      <c r="I7" s="18"/>
      <c r="J7" s="18"/>
      <c r="K7" s="18"/>
      <c r="L7" s="19"/>
      <c r="M7" s="19"/>
      <c r="N7" s="19"/>
      <c r="O7" s="19"/>
      <c r="P7" s="20"/>
      <c r="Q7" s="5"/>
    </row>
    <row r="8" spans="2:17" s="6" customFormat="1" ht="20.25">
      <c r="B8" s="21" t="s">
        <v>7</v>
      </c>
      <c r="C8" s="22"/>
      <c r="D8" s="23"/>
      <c r="E8" s="24"/>
      <c r="F8" s="22"/>
      <c r="G8" s="22"/>
      <c r="H8" s="22"/>
      <c r="I8" s="22"/>
      <c r="J8" s="22"/>
      <c r="K8" s="22"/>
      <c r="L8" s="25"/>
      <c r="M8" s="25"/>
      <c r="N8" s="25"/>
      <c r="O8" s="25"/>
      <c r="P8" s="5"/>
      <c r="Q8" s="5"/>
    </row>
    <row r="9" spans="1:17" s="29" customFormat="1" ht="46.5" customHeight="1">
      <c r="A9" s="26"/>
      <c r="B9" s="27" t="s">
        <v>8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8"/>
    </row>
    <row r="10" spans="1:17" s="29" customFormat="1" ht="26.25" customHeight="1">
      <c r="A10" s="26"/>
      <c r="B10" s="30" t="s">
        <v>9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28"/>
    </row>
    <row r="11" spans="1:17" s="29" customFormat="1" ht="15.75" customHeight="1">
      <c r="A11" s="26"/>
      <c r="B11" s="30" t="s">
        <v>10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28"/>
    </row>
    <row r="12" spans="1:17" s="29" customFormat="1" ht="15" customHeight="1">
      <c r="A12" s="26"/>
      <c r="B12" s="30" t="s">
        <v>11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28"/>
    </row>
    <row r="13" spans="1:17" s="29" customFormat="1" ht="15">
      <c r="A13" s="26"/>
      <c r="B13" s="31" t="s">
        <v>12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28"/>
    </row>
    <row r="14" spans="1:17" s="29" customFormat="1" ht="15">
      <c r="A14" s="26"/>
      <c r="B14" s="31" t="s">
        <v>13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28"/>
    </row>
    <row r="15" spans="1:17" s="29" customFormat="1" ht="15">
      <c r="A15" s="26"/>
      <c r="B15" s="31" t="s">
        <v>14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28"/>
    </row>
    <row r="16" spans="2:17" s="29" customFormat="1" ht="15">
      <c r="B16" s="32" t="s">
        <v>15</v>
      </c>
      <c r="C16" s="26"/>
      <c r="D16" s="26"/>
      <c r="E16" s="26"/>
      <c r="F16" s="33"/>
      <c r="G16" s="33"/>
      <c r="H16" s="33"/>
      <c r="I16" s="33"/>
      <c r="J16" s="33"/>
      <c r="K16" s="33"/>
      <c r="L16" s="34"/>
      <c r="M16" s="34"/>
      <c r="N16" s="34"/>
      <c r="O16" s="34"/>
      <c r="P16" s="28"/>
      <c r="Q16" s="28"/>
    </row>
    <row r="17" spans="1:17" s="29" customFormat="1" ht="15">
      <c r="A17" s="32"/>
      <c r="B17" s="32"/>
      <c r="C17" s="26"/>
      <c r="D17" s="26"/>
      <c r="E17" s="26"/>
      <c r="F17" s="35"/>
      <c r="H17" s="36"/>
      <c r="I17" s="35"/>
      <c r="J17" s="35"/>
      <c r="K17" s="35"/>
      <c r="L17" s="34"/>
      <c r="M17" s="34"/>
      <c r="N17" s="34"/>
      <c r="O17" s="34"/>
      <c r="P17" s="28"/>
      <c r="Q17" s="28"/>
    </row>
    <row r="18" spans="1:17" s="29" customFormat="1" ht="15">
      <c r="A18" s="26"/>
      <c r="B18" s="26"/>
      <c r="C18" s="37" t="s">
        <v>16</v>
      </c>
      <c r="D18" s="38" t="s">
        <v>17</v>
      </c>
      <c r="E18" s="39"/>
      <c r="F18" s="35"/>
      <c r="H18" s="36"/>
      <c r="I18" s="35"/>
      <c r="J18" s="35"/>
      <c r="K18" s="35"/>
      <c r="L18" s="34"/>
      <c r="M18" s="34"/>
      <c r="N18" s="34"/>
      <c r="O18" s="34"/>
      <c r="P18" s="28"/>
      <c r="Q18" s="28"/>
    </row>
    <row r="19" spans="1:17" s="29" customFormat="1" ht="15">
      <c r="A19" s="26"/>
      <c r="B19" s="26"/>
      <c r="C19" s="40" t="s">
        <v>18</v>
      </c>
      <c r="D19" s="41">
        <v>0.1</v>
      </c>
      <c r="E19" s="42" t="s">
        <v>19</v>
      </c>
      <c r="F19" s="43"/>
      <c r="G19" s="43"/>
      <c r="H19" s="35"/>
      <c r="I19" s="35"/>
      <c r="J19" s="35"/>
      <c r="K19" s="35"/>
      <c r="L19" s="34"/>
      <c r="M19" s="34"/>
      <c r="N19" s="34"/>
      <c r="O19" s="34"/>
      <c r="P19" s="28"/>
      <c r="Q19" s="44" t="s">
        <v>19</v>
      </c>
    </row>
    <row r="20" spans="1:17" s="29" customFormat="1" ht="15">
      <c r="A20" s="26"/>
      <c r="B20" s="26"/>
      <c r="C20" s="40" t="s">
        <v>20</v>
      </c>
      <c r="D20" s="41">
        <v>0.1</v>
      </c>
      <c r="E20" s="42" t="s">
        <v>21</v>
      </c>
      <c r="F20" s="43"/>
      <c r="G20" s="43"/>
      <c r="H20" s="35"/>
      <c r="I20" s="35"/>
      <c r="J20" s="35"/>
      <c r="K20" s="35"/>
      <c r="L20" s="34"/>
      <c r="M20" s="34"/>
      <c r="N20" s="34"/>
      <c r="O20" s="34"/>
      <c r="P20" s="28"/>
      <c r="Q20" s="44" t="s">
        <v>22</v>
      </c>
    </row>
    <row r="21" spans="1:17" s="29" customFormat="1" ht="15">
      <c r="A21" s="26"/>
      <c r="B21" s="26"/>
      <c r="C21" s="40" t="s">
        <v>23</v>
      </c>
      <c r="D21" s="41">
        <v>0.2</v>
      </c>
      <c r="E21" s="45" t="s">
        <v>24</v>
      </c>
      <c r="F21" s="43"/>
      <c r="G21" s="43"/>
      <c r="H21" s="35"/>
      <c r="I21" s="35"/>
      <c r="J21" s="35"/>
      <c r="K21" s="35"/>
      <c r="L21" s="34"/>
      <c r="M21" s="34"/>
      <c r="N21" s="34"/>
      <c r="O21" s="34"/>
      <c r="P21" s="28"/>
      <c r="Q21" s="46" t="s">
        <v>24</v>
      </c>
    </row>
    <row r="22" spans="1:17" s="29" customFormat="1" ht="15">
      <c r="A22" s="26"/>
      <c r="B22" s="26"/>
      <c r="C22" s="40" t="s">
        <v>25</v>
      </c>
      <c r="D22" s="41"/>
      <c r="E22" s="47"/>
      <c r="F22" s="35"/>
      <c r="G22" s="35"/>
      <c r="H22" s="35"/>
      <c r="I22" s="35"/>
      <c r="J22" s="35"/>
      <c r="K22" s="35"/>
      <c r="L22" s="34"/>
      <c r="M22" s="34"/>
      <c r="N22" s="34"/>
      <c r="O22" s="34"/>
      <c r="P22" s="28"/>
      <c r="Q22" s="28"/>
    </row>
    <row r="23" spans="1:17" s="29" customFormat="1" ht="15">
      <c r="A23" s="26"/>
      <c r="B23" s="26"/>
      <c r="C23" s="40" t="s">
        <v>26</v>
      </c>
      <c r="D23" s="41"/>
      <c r="E23" s="39"/>
      <c r="F23" s="35"/>
      <c r="G23" s="35"/>
      <c r="H23" s="35"/>
      <c r="I23" s="35"/>
      <c r="J23" s="35"/>
      <c r="K23" s="35"/>
      <c r="L23" s="34"/>
      <c r="M23" s="34"/>
      <c r="N23" s="34"/>
      <c r="O23" s="34"/>
      <c r="P23" s="28"/>
      <c r="Q23" s="28"/>
    </row>
    <row r="24" spans="1:17" s="29" customFormat="1" ht="15">
      <c r="A24" s="33"/>
      <c r="B24" s="33"/>
      <c r="C24" s="48" t="s">
        <v>27</v>
      </c>
      <c r="D24" s="49">
        <f>SUM(D19:D23)</f>
        <v>0.4</v>
      </c>
      <c r="E24" s="39"/>
      <c r="F24" s="35"/>
      <c r="G24" s="50">
        <f>100%-D24</f>
        <v>0.6</v>
      </c>
      <c r="H24" s="35"/>
      <c r="I24" s="35"/>
      <c r="J24" s="35"/>
      <c r="K24" s="35"/>
      <c r="L24" s="34"/>
      <c r="M24" s="34"/>
      <c r="N24" s="34"/>
      <c r="O24" s="34"/>
      <c r="P24" s="28"/>
      <c r="Q24" s="51"/>
    </row>
    <row r="25" spans="1:17" s="29" customFormat="1" ht="15">
      <c r="A25" s="33"/>
      <c r="B25" s="33"/>
      <c r="C25" s="32"/>
      <c r="D25" s="52"/>
      <c r="F25" s="35"/>
      <c r="G25" s="35"/>
      <c r="H25" s="35"/>
      <c r="I25" s="35"/>
      <c r="J25" s="35"/>
      <c r="K25" s="35"/>
      <c r="L25" s="34"/>
      <c r="M25" s="34"/>
      <c r="N25" s="34"/>
      <c r="O25" s="34"/>
      <c r="P25" s="28"/>
      <c r="Q25" s="28"/>
    </row>
    <row r="26" spans="1:17" s="29" customFormat="1" ht="19.5" customHeight="1">
      <c r="A26" s="53"/>
      <c r="B26" s="54" t="s">
        <v>28</v>
      </c>
      <c r="C26" s="55" t="s">
        <v>29</v>
      </c>
      <c r="D26" s="49"/>
      <c r="E26" s="39"/>
      <c r="F26" s="54" t="s">
        <v>30</v>
      </c>
      <c r="G26" s="32"/>
      <c r="H26" s="55"/>
      <c r="I26" s="32"/>
      <c r="J26" s="32"/>
      <c r="K26" s="32"/>
      <c r="L26" s="56"/>
      <c r="M26" s="56"/>
      <c r="N26" s="56"/>
      <c r="O26" s="56"/>
      <c r="P26" s="57"/>
      <c r="Q26" s="57"/>
    </row>
    <row r="27" spans="1:17" s="29" customFormat="1" ht="10.5" customHeight="1">
      <c r="A27" s="33"/>
      <c r="B27" s="33"/>
      <c r="F27" s="35"/>
      <c r="H27" s="35"/>
      <c r="I27" s="35"/>
      <c r="J27" s="35"/>
      <c r="K27" s="50" t="e">
        <f>100%-#REF!</f>
        <v>#REF!</v>
      </c>
      <c r="L27" s="34"/>
      <c r="M27" s="34"/>
      <c r="N27" s="34"/>
      <c r="O27" s="34"/>
      <c r="P27" s="58"/>
      <c r="Q27" s="51"/>
    </row>
    <row r="28" spans="1:17" s="39" customFormat="1" ht="60">
      <c r="A28" s="59" t="s">
        <v>31</v>
      </c>
      <c r="B28" s="59" t="s">
        <v>32</v>
      </c>
      <c r="C28" s="60" t="s">
        <v>33</v>
      </c>
      <c r="D28" s="60"/>
      <c r="E28" s="61" t="s">
        <v>34</v>
      </c>
      <c r="F28" s="61" t="s">
        <v>18</v>
      </c>
      <c r="G28" s="61" t="s">
        <v>20</v>
      </c>
      <c r="H28" s="61" t="s">
        <v>23</v>
      </c>
      <c r="I28" s="61" t="s">
        <v>25</v>
      </c>
      <c r="J28" s="61" t="s">
        <v>26</v>
      </c>
      <c r="K28" s="62" t="str">
        <f>"TB điểm  thành phần ("&amp;D24*100&amp;"% Điểm)"</f>
        <v>TB điểm  thành phần (40% Điểm)</v>
      </c>
      <c r="L28" s="62" t="str">
        <f>"Điểm thi ("&amp;G24*100&amp;"% Điểm)"</f>
        <v>Điểm thi (60% Điểm)</v>
      </c>
      <c r="M28" s="61" t="s">
        <v>35</v>
      </c>
      <c r="N28" s="61" t="s">
        <v>36</v>
      </c>
      <c r="O28" s="61" t="s">
        <v>37</v>
      </c>
      <c r="P28" s="61" t="s">
        <v>38</v>
      </c>
      <c r="Q28" s="63"/>
    </row>
    <row r="29" spans="1:17" s="73" customFormat="1" ht="24" customHeight="1">
      <c r="A29" s="64" t="s">
        <v>39</v>
      </c>
      <c r="B29" s="64" t="s">
        <v>40</v>
      </c>
      <c r="C29" s="65" t="s">
        <v>41</v>
      </c>
      <c r="D29" s="66" t="s">
        <v>42</v>
      </c>
      <c r="E29" s="67" t="s">
        <v>43</v>
      </c>
      <c r="F29" s="68"/>
      <c r="G29" s="68"/>
      <c r="H29" s="68"/>
      <c r="I29" s="68"/>
      <c r="J29" s="68"/>
      <c r="K29" s="69">
        <f aca="true" t="shared" si="0" ref="K29:K48">ROUND(($D$19*F29+$D$20*G29+$D$21*H29+$D$22*I29+$D$23*J29)/$D$24,1)</f>
        <v>0</v>
      </c>
      <c r="L29" s="70">
        <v>6</v>
      </c>
      <c r="M29" s="71">
        <f>ROUND(K29*$D$24+L29*(100%-$D$24),1)</f>
        <v>3.6</v>
      </c>
      <c r="N29" s="70" t="e">
        <f>#VALUE!</f>
        <v>#VALUE!</v>
      </c>
      <c r="O29" s="70" t="e">
        <f>#VALUE!</f>
        <v>#VALUE!</v>
      </c>
      <c r="P29" s="70"/>
      <c r="Q29" s="72"/>
    </row>
    <row r="30" spans="1:17" s="73" customFormat="1" ht="24" customHeight="1">
      <c r="A30" s="74" t="s">
        <v>44</v>
      </c>
      <c r="B30" s="74" t="s">
        <v>45</v>
      </c>
      <c r="C30" s="75" t="s">
        <v>46</v>
      </c>
      <c r="D30" s="76" t="s">
        <v>47</v>
      </c>
      <c r="E30" s="77" t="s">
        <v>48</v>
      </c>
      <c r="F30" s="78"/>
      <c r="G30" s="78"/>
      <c r="H30" s="78"/>
      <c r="I30" s="78"/>
      <c r="J30" s="78"/>
      <c r="K30" s="79">
        <f t="shared" si="0"/>
        <v>0</v>
      </c>
      <c r="L30" s="80"/>
      <c r="M30" s="81">
        <f aca="true" t="shared" si="1" ref="M30:M48">ROUND(K30*$D$24+L30*(100%-$D$24),1)</f>
        <v>0</v>
      </c>
      <c r="N30" s="80" t="e">
        <f>#VALUE!</f>
        <v>#VALUE!</v>
      </c>
      <c r="O30" s="80" t="e">
        <f>#VALUE!</f>
        <v>#VALUE!</v>
      </c>
      <c r="P30" s="80"/>
      <c r="Q30" s="72"/>
    </row>
    <row r="31" spans="1:17" s="73" customFormat="1" ht="24" customHeight="1">
      <c r="A31" s="74" t="s">
        <v>49</v>
      </c>
      <c r="B31" s="82">
        <v>11058309</v>
      </c>
      <c r="C31" s="75" t="s">
        <v>50</v>
      </c>
      <c r="D31" s="76" t="s">
        <v>51</v>
      </c>
      <c r="E31" s="77" t="s">
        <v>52</v>
      </c>
      <c r="F31" s="78"/>
      <c r="G31" s="78"/>
      <c r="H31" s="78"/>
      <c r="I31" s="78"/>
      <c r="J31" s="78"/>
      <c r="K31" s="79">
        <f t="shared" si="0"/>
        <v>0</v>
      </c>
      <c r="L31" s="80"/>
      <c r="M31" s="81">
        <f t="shared" si="1"/>
        <v>0</v>
      </c>
      <c r="N31" s="80" t="e">
        <f>#VALUE!</f>
        <v>#VALUE!</v>
      </c>
      <c r="O31" s="80" t="e">
        <f>#VALUE!</f>
        <v>#VALUE!</v>
      </c>
      <c r="P31" s="80"/>
      <c r="Q31" s="72"/>
    </row>
    <row r="32" spans="1:17" s="73" customFormat="1" ht="24" customHeight="1">
      <c r="A32" s="74" t="s">
        <v>53</v>
      </c>
      <c r="B32" s="74">
        <v>11058002</v>
      </c>
      <c r="C32" s="75" t="s">
        <v>54</v>
      </c>
      <c r="D32" s="76" t="s">
        <v>55</v>
      </c>
      <c r="E32" s="77" t="s">
        <v>56</v>
      </c>
      <c r="F32" s="78"/>
      <c r="G32" s="78"/>
      <c r="H32" s="78"/>
      <c r="I32" s="78"/>
      <c r="J32" s="78"/>
      <c r="K32" s="79">
        <f t="shared" si="0"/>
        <v>0</v>
      </c>
      <c r="L32" s="80"/>
      <c r="M32" s="81">
        <f t="shared" si="1"/>
        <v>0</v>
      </c>
      <c r="N32" s="80" t="e">
        <f>#VALUE!</f>
        <v>#VALUE!</v>
      </c>
      <c r="O32" s="80" t="e">
        <f>#VALUE!</f>
        <v>#VALUE!</v>
      </c>
      <c r="P32" s="80"/>
      <c r="Q32" s="72"/>
    </row>
    <row r="33" spans="1:17" s="73" customFormat="1" ht="24" customHeight="1">
      <c r="A33" s="74" t="s">
        <v>57</v>
      </c>
      <c r="B33" s="74">
        <v>11058310</v>
      </c>
      <c r="C33" s="75" t="s">
        <v>58</v>
      </c>
      <c r="D33" s="76" t="s">
        <v>59</v>
      </c>
      <c r="E33" s="77" t="s">
        <v>60</v>
      </c>
      <c r="F33" s="78"/>
      <c r="G33" s="78"/>
      <c r="H33" s="78"/>
      <c r="I33" s="78"/>
      <c r="J33" s="78"/>
      <c r="K33" s="79">
        <f t="shared" si="0"/>
        <v>0</v>
      </c>
      <c r="L33" s="80"/>
      <c r="M33" s="81">
        <f t="shared" si="1"/>
        <v>0</v>
      </c>
      <c r="N33" s="80" t="e">
        <f>#VALUE!</f>
        <v>#VALUE!</v>
      </c>
      <c r="O33" s="80" t="e">
        <f>#VALUE!</f>
        <v>#VALUE!</v>
      </c>
      <c r="P33" s="80"/>
      <c r="Q33" s="72"/>
    </row>
    <row r="34" spans="1:17" s="73" customFormat="1" ht="24" customHeight="1">
      <c r="A34" s="74" t="s">
        <v>61</v>
      </c>
      <c r="B34" s="74" t="s">
        <v>62</v>
      </c>
      <c r="C34" s="75" t="s">
        <v>63</v>
      </c>
      <c r="D34" s="76" t="s">
        <v>64</v>
      </c>
      <c r="E34" s="77" t="s">
        <v>65</v>
      </c>
      <c r="F34" s="78"/>
      <c r="G34" s="78"/>
      <c r="H34" s="78"/>
      <c r="I34" s="78"/>
      <c r="J34" s="78"/>
      <c r="K34" s="79">
        <f t="shared" si="0"/>
        <v>0</v>
      </c>
      <c r="L34" s="80"/>
      <c r="M34" s="81">
        <f t="shared" si="1"/>
        <v>0</v>
      </c>
      <c r="N34" s="80" t="e">
        <f>#VALUE!</f>
        <v>#VALUE!</v>
      </c>
      <c r="O34" s="80" t="e">
        <f>#VALUE!</f>
        <v>#VALUE!</v>
      </c>
      <c r="P34" s="80"/>
      <c r="Q34" s="72"/>
    </row>
    <row r="35" spans="1:17" s="73" customFormat="1" ht="24" customHeight="1">
      <c r="A35" s="74" t="s">
        <v>66</v>
      </c>
      <c r="B35" s="74">
        <v>11058004</v>
      </c>
      <c r="C35" s="75" t="s">
        <v>67</v>
      </c>
      <c r="D35" s="76" t="s">
        <v>68</v>
      </c>
      <c r="E35" s="77" t="s">
        <v>69</v>
      </c>
      <c r="F35" s="78"/>
      <c r="G35" s="78"/>
      <c r="H35" s="78"/>
      <c r="I35" s="78"/>
      <c r="J35" s="78"/>
      <c r="K35" s="79">
        <f t="shared" si="0"/>
        <v>0</v>
      </c>
      <c r="L35" s="80"/>
      <c r="M35" s="81">
        <f t="shared" si="1"/>
        <v>0</v>
      </c>
      <c r="N35" s="80" t="e">
        <f>#VALUE!</f>
        <v>#VALUE!</v>
      </c>
      <c r="O35" s="80" t="e">
        <f>#VALUE!</f>
        <v>#VALUE!</v>
      </c>
      <c r="P35" s="80"/>
      <c r="Q35" s="72"/>
    </row>
    <row r="36" spans="1:17" s="73" customFormat="1" ht="24" customHeight="1">
      <c r="A36" s="74" t="s">
        <v>70</v>
      </c>
      <c r="B36" s="74" t="s">
        <v>71</v>
      </c>
      <c r="C36" s="75" t="s">
        <v>72</v>
      </c>
      <c r="D36" s="76" t="s">
        <v>73</v>
      </c>
      <c r="E36" s="77" t="s">
        <v>74</v>
      </c>
      <c r="F36" s="78"/>
      <c r="G36" s="78"/>
      <c r="H36" s="78"/>
      <c r="I36" s="78"/>
      <c r="J36" s="78"/>
      <c r="K36" s="79">
        <f t="shared" si="0"/>
        <v>0</v>
      </c>
      <c r="L36" s="80"/>
      <c r="M36" s="81">
        <f t="shared" si="1"/>
        <v>0</v>
      </c>
      <c r="N36" s="80" t="e">
        <f>#VALUE!</f>
        <v>#VALUE!</v>
      </c>
      <c r="O36" s="80" t="e">
        <f>#VALUE!</f>
        <v>#VALUE!</v>
      </c>
      <c r="P36" s="80"/>
      <c r="Q36" s="72"/>
    </row>
    <row r="37" spans="1:17" s="73" customFormat="1" ht="24" customHeight="1">
      <c r="A37" s="74" t="s">
        <v>75</v>
      </c>
      <c r="B37" s="82" t="s">
        <v>76</v>
      </c>
      <c r="C37" s="75" t="s">
        <v>72</v>
      </c>
      <c r="D37" s="76" t="s">
        <v>77</v>
      </c>
      <c r="E37" s="77" t="s">
        <v>78</v>
      </c>
      <c r="F37" s="78"/>
      <c r="G37" s="78"/>
      <c r="H37" s="78"/>
      <c r="I37" s="78"/>
      <c r="J37" s="78"/>
      <c r="K37" s="79">
        <f t="shared" si="0"/>
        <v>0</v>
      </c>
      <c r="L37" s="80"/>
      <c r="M37" s="81">
        <f t="shared" si="1"/>
        <v>0</v>
      </c>
      <c r="N37" s="80" t="e">
        <f>#VALUE!</f>
        <v>#VALUE!</v>
      </c>
      <c r="O37" s="80" t="e">
        <f>#VALUE!</f>
        <v>#VALUE!</v>
      </c>
      <c r="P37" s="80"/>
      <c r="Q37" s="72"/>
    </row>
    <row r="38" spans="1:17" s="73" customFormat="1" ht="24" customHeight="1">
      <c r="A38" s="74" t="s">
        <v>79</v>
      </c>
      <c r="B38" s="74">
        <v>11058005</v>
      </c>
      <c r="C38" s="75" t="s">
        <v>80</v>
      </c>
      <c r="D38" s="76" t="s">
        <v>81</v>
      </c>
      <c r="E38" s="77" t="s">
        <v>82</v>
      </c>
      <c r="F38" s="78"/>
      <c r="G38" s="78"/>
      <c r="H38" s="78"/>
      <c r="I38" s="78"/>
      <c r="J38" s="78"/>
      <c r="K38" s="79">
        <f t="shared" si="0"/>
        <v>0</v>
      </c>
      <c r="L38" s="80"/>
      <c r="M38" s="81">
        <f t="shared" si="1"/>
        <v>0</v>
      </c>
      <c r="N38" s="80" t="e">
        <f>#VALUE!</f>
        <v>#VALUE!</v>
      </c>
      <c r="O38" s="80" t="e">
        <f>#VALUE!</f>
        <v>#VALUE!</v>
      </c>
      <c r="P38" s="80"/>
      <c r="Q38" s="72"/>
    </row>
    <row r="39" spans="1:17" s="73" customFormat="1" ht="24" customHeight="1">
      <c r="A39" s="74" t="s">
        <v>83</v>
      </c>
      <c r="B39" s="74" t="s">
        <v>84</v>
      </c>
      <c r="C39" s="75" t="s">
        <v>85</v>
      </c>
      <c r="D39" s="76" t="s">
        <v>86</v>
      </c>
      <c r="E39" s="77" t="s">
        <v>87</v>
      </c>
      <c r="F39" s="78"/>
      <c r="G39" s="78"/>
      <c r="H39" s="78"/>
      <c r="I39" s="78"/>
      <c r="J39" s="78"/>
      <c r="K39" s="79">
        <f t="shared" si="0"/>
        <v>0</v>
      </c>
      <c r="L39" s="80"/>
      <c r="M39" s="81">
        <f t="shared" si="1"/>
        <v>0</v>
      </c>
      <c r="N39" s="80" t="e">
        <f>#VALUE!</f>
        <v>#VALUE!</v>
      </c>
      <c r="O39" s="80" t="e">
        <f>#VALUE!</f>
        <v>#VALUE!</v>
      </c>
      <c r="P39" s="80"/>
      <c r="Q39" s="72"/>
    </row>
    <row r="40" spans="1:17" s="73" customFormat="1" ht="24" customHeight="1">
      <c r="A40" s="74" t="s">
        <v>88</v>
      </c>
      <c r="B40" s="74">
        <v>11058006</v>
      </c>
      <c r="C40" s="75" t="s">
        <v>89</v>
      </c>
      <c r="D40" s="76" t="s">
        <v>90</v>
      </c>
      <c r="E40" s="77" t="s">
        <v>91</v>
      </c>
      <c r="F40" s="78"/>
      <c r="G40" s="78"/>
      <c r="H40" s="78"/>
      <c r="I40" s="78"/>
      <c r="J40" s="78"/>
      <c r="K40" s="79">
        <f t="shared" si="0"/>
        <v>0</v>
      </c>
      <c r="L40" s="80"/>
      <c r="M40" s="81">
        <f t="shared" si="1"/>
        <v>0</v>
      </c>
      <c r="N40" s="80" t="e">
        <f>#VALUE!</f>
        <v>#VALUE!</v>
      </c>
      <c r="O40" s="80" t="e">
        <f>#VALUE!</f>
        <v>#VALUE!</v>
      </c>
      <c r="P40" s="80"/>
      <c r="Q40" s="72"/>
    </row>
    <row r="41" spans="1:17" s="73" customFormat="1" ht="24" customHeight="1">
      <c r="A41" s="74" t="s">
        <v>92</v>
      </c>
      <c r="B41" s="82" t="s">
        <v>93</v>
      </c>
      <c r="C41" s="75" t="s">
        <v>94</v>
      </c>
      <c r="D41" s="76" t="s">
        <v>95</v>
      </c>
      <c r="E41" s="77" t="s">
        <v>96</v>
      </c>
      <c r="F41" s="78"/>
      <c r="G41" s="78"/>
      <c r="H41" s="78"/>
      <c r="I41" s="78"/>
      <c r="J41" s="78"/>
      <c r="K41" s="79">
        <f t="shared" si="0"/>
        <v>0</v>
      </c>
      <c r="L41" s="80"/>
      <c r="M41" s="81">
        <f t="shared" si="1"/>
        <v>0</v>
      </c>
      <c r="N41" s="80" t="e">
        <f>#VALUE!</f>
        <v>#VALUE!</v>
      </c>
      <c r="O41" s="80" t="e">
        <f>#VALUE!</f>
        <v>#VALUE!</v>
      </c>
      <c r="P41" s="80"/>
      <c r="Q41" s="72"/>
    </row>
    <row r="42" spans="1:17" s="73" customFormat="1" ht="24" customHeight="1">
      <c r="A42" s="74" t="s">
        <v>97</v>
      </c>
      <c r="B42" s="74" t="s">
        <v>98</v>
      </c>
      <c r="C42" s="75" t="s">
        <v>99</v>
      </c>
      <c r="D42" s="76" t="s">
        <v>100</v>
      </c>
      <c r="E42" s="77" t="s">
        <v>101</v>
      </c>
      <c r="F42" s="78"/>
      <c r="G42" s="78"/>
      <c r="H42" s="78"/>
      <c r="I42" s="78"/>
      <c r="J42" s="78"/>
      <c r="K42" s="79">
        <f t="shared" si="0"/>
        <v>0</v>
      </c>
      <c r="L42" s="80"/>
      <c r="M42" s="81">
        <f t="shared" si="1"/>
        <v>0</v>
      </c>
      <c r="N42" s="80" t="e">
        <f>#VALUE!</f>
        <v>#VALUE!</v>
      </c>
      <c r="O42" s="80" t="e">
        <f>#VALUE!</f>
        <v>#VALUE!</v>
      </c>
      <c r="P42" s="80"/>
      <c r="Q42" s="72"/>
    </row>
    <row r="43" spans="1:17" s="73" customFormat="1" ht="24" customHeight="1">
      <c r="A43" s="74" t="s">
        <v>102</v>
      </c>
      <c r="B43" s="74">
        <v>11058007</v>
      </c>
      <c r="C43" s="75" t="s">
        <v>103</v>
      </c>
      <c r="D43" s="76" t="s">
        <v>104</v>
      </c>
      <c r="E43" s="77" t="s">
        <v>105</v>
      </c>
      <c r="F43" s="78"/>
      <c r="G43" s="78"/>
      <c r="H43" s="78"/>
      <c r="I43" s="78"/>
      <c r="J43" s="78"/>
      <c r="K43" s="79">
        <f t="shared" si="0"/>
        <v>0</v>
      </c>
      <c r="L43" s="80"/>
      <c r="M43" s="81">
        <f t="shared" si="1"/>
        <v>0</v>
      </c>
      <c r="N43" s="80" t="e">
        <f>#VALUE!</f>
        <v>#VALUE!</v>
      </c>
      <c r="O43" s="80" t="e">
        <f>#VALUE!</f>
        <v>#VALUE!</v>
      </c>
      <c r="P43" s="80"/>
      <c r="Q43" s="72"/>
    </row>
    <row r="44" spans="1:17" s="73" customFormat="1" ht="24" customHeight="1">
      <c r="A44" s="74" t="s">
        <v>106</v>
      </c>
      <c r="B44" s="74" t="s">
        <v>107</v>
      </c>
      <c r="C44" s="75" t="s">
        <v>108</v>
      </c>
      <c r="D44" s="76" t="s">
        <v>109</v>
      </c>
      <c r="E44" s="77" t="s">
        <v>110</v>
      </c>
      <c r="F44" s="78"/>
      <c r="G44" s="78"/>
      <c r="H44" s="78"/>
      <c r="I44" s="78"/>
      <c r="J44" s="78"/>
      <c r="K44" s="79">
        <f t="shared" si="0"/>
        <v>0</v>
      </c>
      <c r="L44" s="80"/>
      <c r="M44" s="81">
        <f t="shared" si="1"/>
        <v>0</v>
      </c>
      <c r="N44" s="80" t="e">
        <f>#VALUE!</f>
        <v>#VALUE!</v>
      </c>
      <c r="O44" s="80" t="e">
        <f>#VALUE!</f>
        <v>#VALUE!</v>
      </c>
      <c r="P44" s="80"/>
      <c r="Q44" s="72"/>
    </row>
    <row r="45" spans="1:17" s="73" customFormat="1" ht="24" customHeight="1">
      <c r="A45" s="74" t="s">
        <v>111</v>
      </c>
      <c r="B45" s="74">
        <v>11058008</v>
      </c>
      <c r="C45" s="75" t="s">
        <v>112</v>
      </c>
      <c r="D45" s="76" t="s">
        <v>113</v>
      </c>
      <c r="E45" s="77" t="s">
        <v>114</v>
      </c>
      <c r="F45" s="78"/>
      <c r="G45" s="78"/>
      <c r="H45" s="78"/>
      <c r="I45" s="78"/>
      <c r="J45" s="78"/>
      <c r="K45" s="79">
        <f t="shared" si="0"/>
        <v>0</v>
      </c>
      <c r="L45" s="80"/>
      <c r="M45" s="81">
        <f t="shared" si="1"/>
        <v>0</v>
      </c>
      <c r="N45" s="80" t="e">
        <f>#VALUE!</f>
        <v>#VALUE!</v>
      </c>
      <c r="O45" s="80" t="e">
        <f>#VALUE!</f>
        <v>#VALUE!</v>
      </c>
      <c r="P45" s="80"/>
      <c r="Q45" s="72"/>
    </row>
    <row r="46" spans="1:17" s="73" customFormat="1" ht="24" customHeight="1">
      <c r="A46" s="74" t="s">
        <v>115</v>
      </c>
      <c r="B46" s="74">
        <v>11059021</v>
      </c>
      <c r="C46" s="75" t="s">
        <v>116</v>
      </c>
      <c r="D46" s="76" t="s">
        <v>117</v>
      </c>
      <c r="E46" s="77" t="s">
        <v>118</v>
      </c>
      <c r="F46" s="78"/>
      <c r="G46" s="78"/>
      <c r="H46" s="78"/>
      <c r="I46" s="78"/>
      <c r="J46" s="78"/>
      <c r="K46" s="79">
        <f>ROUND(($D$19*F46+$D$20*G46+$D$21*H46+$D$22*I46+$D$23*J46)/$D$24,1)</f>
        <v>0</v>
      </c>
      <c r="L46" s="80"/>
      <c r="M46" s="81">
        <f>ROUND(K46*$D$24+L46*(100%-$D$24),1)</f>
        <v>0</v>
      </c>
      <c r="N46" s="80" t="e">
        <f>#VALUE!</f>
        <v>#VALUE!</v>
      </c>
      <c r="O46" s="80" t="e">
        <f>#VALUE!</f>
        <v>#VALUE!</v>
      </c>
      <c r="P46" s="80"/>
      <c r="Q46" s="72"/>
    </row>
    <row r="47" spans="1:17" s="73" customFormat="1" ht="24" customHeight="1">
      <c r="A47" s="74">
        <v>19</v>
      </c>
      <c r="B47" s="74">
        <v>10058383</v>
      </c>
      <c r="C47" s="75" t="s">
        <v>119</v>
      </c>
      <c r="D47" s="76" t="s">
        <v>120</v>
      </c>
      <c r="E47" s="77" t="s">
        <v>121</v>
      </c>
      <c r="F47" s="78"/>
      <c r="G47" s="78"/>
      <c r="H47" s="78"/>
      <c r="I47" s="78"/>
      <c r="J47" s="78"/>
      <c r="K47" s="79">
        <f>ROUND(($D$19*F47+$D$20*G47+$D$21*H47+$D$22*I47+$D$23*J47)/$D$24,1)</f>
        <v>0</v>
      </c>
      <c r="L47" s="80"/>
      <c r="M47" s="81">
        <f>ROUND(K47*$D$24+L47*(100%-$D$24),1)</f>
        <v>0</v>
      </c>
      <c r="N47" s="80" t="e">
        <f>#VALUE!</f>
        <v>#VALUE!</v>
      </c>
      <c r="O47" s="80" t="e">
        <f>#VALUE!</f>
        <v>#VALUE!</v>
      </c>
      <c r="P47" s="80"/>
      <c r="Q47" s="72"/>
    </row>
    <row r="48" spans="1:17" s="73" customFormat="1" ht="24" customHeight="1">
      <c r="A48" s="83">
        <v>20</v>
      </c>
      <c r="B48" s="84" t="s">
        <v>122</v>
      </c>
      <c r="C48" s="85" t="s">
        <v>123</v>
      </c>
      <c r="D48" s="86" t="s">
        <v>124</v>
      </c>
      <c r="E48" s="87">
        <v>31422</v>
      </c>
      <c r="F48" s="88"/>
      <c r="G48" s="88"/>
      <c r="H48" s="88"/>
      <c r="I48" s="88"/>
      <c r="J48" s="88"/>
      <c r="K48" s="89">
        <f t="shared" si="0"/>
        <v>0</v>
      </c>
      <c r="L48" s="90"/>
      <c r="M48" s="91">
        <f t="shared" si="1"/>
        <v>0</v>
      </c>
      <c r="N48" s="90" t="e">
        <f>#VALUE!</f>
        <v>#VALUE!</v>
      </c>
      <c r="O48" s="90" t="e">
        <f>#VALUE!</f>
        <v>#VALUE!</v>
      </c>
      <c r="P48" s="90"/>
      <c r="Q48" s="72"/>
    </row>
    <row r="49" spans="1:17" s="6" customFormat="1" ht="18.75" customHeight="1">
      <c r="A49" s="92" t="s">
        <v>125</v>
      </c>
      <c r="B49" s="93"/>
      <c r="C49" s="94"/>
      <c r="D49" s="94"/>
      <c r="E49" s="95"/>
      <c r="F49" s="93"/>
      <c r="G49" s="93"/>
      <c r="H49" s="93"/>
      <c r="I49" s="93"/>
      <c r="J49" s="93"/>
      <c r="K49" s="96"/>
      <c r="L49" s="97"/>
      <c r="M49" s="98"/>
      <c r="N49" s="97" t="e">
        <f>#VALUE!</f>
        <v>#VALUE!</v>
      </c>
      <c r="O49" s="97" t="e">
        <f>#VALUE!</f>
        <v>#VALUE!</v>
      </c>
      <c r="P49" s="5"/>
      <c r="Q49" s="5"/>
    </row>
    <row r="50" spans="1:17" s="6" customFormat="1" ht="18.75">
      <c r="A50" s="99"/>
      <c r="B50" s="99"/>
      <c r="C50" s="99"/>
      <c r="D50" s="99"/>
      <c r="E50" s="100"/>
      <c r="F50" s="93"/>
      <c r="G50" s="101" t="s">
        <v>126</v>
      </c>
      <c r="H50" s="93"/>
      <c r="I50" s="93"/>
      <c r="J50" s="102"/>
      <c r="K50" s="103"/>
      <c r="L50" s="104"/>
      <c r="M50" s="105"/>
      <c r="N50" s="106" t="e">
        <f>#VALUE!</f>
        <v>#VALUE!</v>
      </c>
      <c r="O50" s="106" t="e">
        <f>#VALUE!</f>
        <v>#VALUE!</v>
      </c>
      <c r="P50" s="5"/>
      <c r="Q50" s="5"/>
    </row>
    <row r="51" spans="1:17" s="6" customFormat="1" ht="18.75">
      <c r="A51" s="99"/>
      <c r="B51" s="99"/>
      <c r="C51" s="99"/>
      <c r="D51" s="99"/>
      <c r="E51" s="100"/>
      <c r="F51" s="93"/>
      <c r="G51" s="93"/>
      <c r="H51" s="93"/>
      <c r="I51" s="107" t="s">
        <v>127</v>
      </c>
      <c r="J51" s="107"/>
      <c r="K51" s="108"/>
      <c r="L51" s="109"/>
      <c r="M51" s="110"/>
      <c r="N51" s="111" t="e">
        <f>#VALUE!</f>
        <v>#VALUE!</v>
      </c>
      <c r="O51" s="111" t="e">
        <f>#VALUE!</f>
        <v>#VALUE!</v>
      </c>
      <c r="P51" s="5"/>
      <c r="Q51" s="5"/>
    </row>
    <row r="52" spans="1:17" s="6" customFormat="1" ht="16.5">
      <c r="A52" s="93"/>
      <c r="B52" s="93"/>
      <c r="C52" s="93"/>
      <c r="D52" s="93"/>
      <c r="E52" s="112"/>
      <c r="F52" s="93"/>
      <c r="G52" s="93"/>
      <c r="H52" s="93"/>
      <c r="I52" s="102" t="s">
        <v>128</v>
      </c>
      <c r="J52" s="93"/>
      <c r="K52" s="96"/>
      <c r="L52" s="97"/>
      <c r="M52" s="113"/>
      <c r="N52" s="97" t="e">
        <f>#VALUE!</f>
        <v>#VALUE!</v>
      </c>
      <c r="O52" s="97" t="e">
        <f>#VALUE!</f>
        <v>#VALUE!</v>
      </c>
      <c r="P52" s="5"/>
      <c r="Q52" s="5"/>
    </row>
    <row r="53" spans="1:15" ht="15.75">
      <c r="A53" s="114"/>
      <c r="B53" s="114"/>
      <c r="C53" s="114"/>
      <c r="D53" s="114"/>
      <c r="E53" s="115"/>
      <c r="F53" s="114"/>
      <c r="G53" s="114"/>
      <c r="H53" s="114"/>
      <c r="I53" s="114"/>
      <c r="J53" s="114"/>
      <c r="K53" s="116"/>
      <c r="L53" s="117"/>
      <c r="M53" s="118"/>
      <c r="N53" s="117"/>
      <c r="O53" s="117"/>
    </row>
    <row r="54" spans="1:15" ht="15.75">
      <c r="A54" s="114"/>
      <c r="B54" s="114"/>
      <c r="C54" s="114"/>
      <c r="D54" s="114"/>
      <c r="E54" s="115"/>
      <c r="F54" s="114"/>
      <c r="G54" s="114"/>
      <c r="H54" s="114"/>
      <c r="I54" s="114"/>
      <c r="J54" s="114"/>
      <c r="K54" s="116"/>
      <c r="L54" s="117"/>
      <c r="M54" s="118"/>
      <c r="N54" s="117"/>
      <c r="O54" s="117"/>
    </row>
    <row r="55" spans="1:15" ht="15.75">
      <c r="A55" s="114"/>
      <c r="B55" s="114"/>
      <c r="C55" s="114"/>
      <c r="D55" s="114"/>
      <c r="E55" s="115"/>
      <c r="F55" s="114"/>
      <c r="G55" s="114"/>
      <c r="H55" s="114"/>
      <c r="I55" s="114"/>
      <c r="J55" s="114"/>
      <c r="K55" s="116"/>
      <c r="L55" s="117"/>
      <c r="M55" s="118"/>
      <c r="N55" s="117"/>
      <c r="O55" s="117"/>
    </row>
    <row r="56" spans="1:15" ht="15.75">
      <c r="A56" s="114"/>
      <c r="B56" s="114"/>
      <c r="C56" s="114"/>
      <c r="D56" s="114"/>
      <c r="E56" s="115"/>
      <c r="F56" s="114"/>
      <c r="G56" s="114"/>
      <c r="H56" s="114"/>
      <c r="I56" s="114"/>
      <c r="J56" s="114"/>
      <c r="K56" s="116"/>
      <c r="L56" s="117"/>
      <c r="M56" s="118"/>
      <c r="N56" s="117"/>
      <c r="O56" s="117"/>
    </row>
    <row r="57" spans="1:15" ht="15.75">
      <c r="A57" s="114"/>
      <c r="B57" s="114"/>
      <c r="C57" s="114"/>
      <c r="D57" s="114"/>
      <c r="E57" s="115"/>
      <c r="F57" s="114"/>
      <c r="G57" s="114"/>
      <c r="H57" s="114"/>
      <c r="I57" s="114"/>
      <c r="J57" s="114"/>
      <c r="K57" s="116"/>
      <c r="L57" s="117"/>
      <c r="M57" s="118"/>
      <c r="N57" s="117"/>
      <c r="O57" s="117"/>
    </row>
    <row r="58" spans="1:15" ht="15.75">
      <c r="A58" s="121"/>
      <c r="B58" s="121"/>
      <c r="C58" s="122"/>
      <c r="D58" s="122"/>
      <c r="E58" s="123"/>
      <c r="F58" s="122"/>
      <c r="G58" s="122"/>
      <c r="H58" s="122"/>
      <c r="I58" s="122"/>
      <c r="J58" s="124"/>
      <c r="K58" s="125"/>
      <c r="L58" s="126"/>
      <c r="M58" s="127"/>
      <c r="N58" s="126"/>
      <c r="O58" s="126"/>
    </row>
    <row r="59" spans="1:15" ht="15.75">
      <c r="A59" s="121"/>
      <c r="B59" s="121"/>
      <c r="C59" s="122"/>
      <c r="D59" s="122"/>
      <c r="E59" s="123"/>
      <c r="F59" s="122"/>
      <c r="G59" s="122"/>
      <c r="H59" s="122"/>
      <c r="I59" s="122"/>
      <c r="J59" s="124"/>
      <c r="K59" s="124"/>
      <c r="L59" s="126"/>
      <c r="M59" s="127"/>
      <c r="N59" s="126"/>
      <c r="O59" s="126"/>
    </row>
    <row r="60" spans="1:15" ht="15.75">
      <c r="A60" s="121"/>
      <c r="B60" s="121"/>
      <c r="C60" s="122"/>
      <c r="D60" s="122"/>
      <c r="E60" s="123"/>
      <c r="F60" s="122"/>
      <c r="G60" s="122"/>
      <c r="H60" s="122"/>
      <c r="I60" s="122"/>
      <c r="J60" s="124"/>
      <c r="K60" s="124"/>
      <c r="L60" s="126"/>
      <c r="M60" s="126"/>
      <c r="N60" s="126"/>
      <c r="O60" s="126"/>
    </row>
    <row r="61" spans="1:15" ht="15.75">
      <c r="A61" s="121"/>
      <c r="B61" s="121"/>
      <c r="C61" s="122"/>
      <c r="D61" s="122"/>
      <c r="E61" s="123"/>
      <c r="F61" s="122"/>
      <c r="G61" s="122"/>
      <c r="H61" s="122"/>
      <c r="I61" s="122"/>
      <c r="J61" s="124"/>
      <c r="K61" s="124"/>
      <c r="L61" s="126"/>
      <c r="M61" s="126"/>
      <c r="N61" s="126"/>
      <c r="O61" s="126"/>
    </row>
    <row r="62" spans="1:15" ht="15.75">
      <c r="A62" s="121"/>
      <c r="B62" s="121"/>
      <c r="C62" s="122"/>
      <c r="D62" s="122"/>
      <c r="E62" s="123"/>
      <c r="F62" s="122"/>
      <c r="G62" s="122"/>
      <c r="H62" s="122"/>
      <c r="I62" s="122"/>
      <c r="J62" s="124"/>
      <c r="K62" s="124"/>
      <c r="L62" s="126"/>
      <c r="M62" s="126"/>
      <c r="N62" s="126"/>
      <c r="O62" s="126"/>
    </row>
    <row r="63" spans="1:15" ht="15.75">
      <c r="A63" s="121"/>
      <c r="B63" s="121"/>
      <c r="C63" s="122"/>
      <c r="D63" s="122"/>
      <c r="E63" s="123"/>
      <c r="F63" s="122"/>
      <c r="G63" s="122"/>
      <c r="H63" s="122"/>
      <c r="I63" s="122"/>
      <c r="J63" s="124"/>
      <c r="K63" s="124"/>
      <c r="L63" s="126"/>
      <c r="M63" s="126"/>
      <c r="N63" s="126"/>
      <c r="O63" s="126"/>
    </row>
    <row r="64" spans="1:15" ht="15.75">
      <c r="A64" s="121"/>
      <c r="B64" s="121"/>
      <c r="C64" s="122"/>
      <c r="D64" s="122"/>
      <c r="E64" s="123"/>
      <c r="F64" s="122"/>
      <c r="G64" s="122"/>
      <c r="H64" s="122"/>
      <c r="I64" s="122"/>
      <c r="J64" s="124"/>
      <c r="K64" s="124"/>
      <c r="L64" s="126"/>
      <c r="M64" s="126"/>
      <c r="N64" s="126"/>
      <c r="O64" s="126"/>
    </row>
    <row r="65" spans="1:15" ht="15.75">
      <c r="A65" s="121"/>
      <c r="B65" s="121"/>
      <c r="C65" s="122"/>
      <c r="D65" s="122"/>
      <c r="E65" s="123"/>
      <c r="F65" s="122"/>
      <c r="G65" s="122"/>
      <c r="H65" s="122"/>
      <c r="I65" s="122"/>
      <c r="J65" s="124"/>
      <c r="K65" s="124"/>
      <c r="L65" s="126"/>
      <c r="M65" s="126"/>
      <c r="N65" s="126"/>
      <c r="O65" s="126"/>
    </row>
    <row r="66" spans="1:15" s="119" customFormat="1" ht="15.75">
      <c r="A66" s="121"/>
      <c r="B66" s="121"/>
      <c r="C66" s="122"/>
      <c r="D66" s="122"/>
      <c r="E66" s="123"/>
      <c r="F66" s="122"/>
      <c r="G66" s="122"/>
      <c r="H66" s="122"/>
      <c r="I66" s="122"/>
      <c r="J66" s="124"/>
      <c r="K66" s="124"/>
      <c r="L66" s="126"/>
      <c r="M66" s="126"/>
      <c r="N66" s="126"/>
      <c r="O66" s="126"/>
    </row>
    <row r="67" spans="1:15" s="119" customFormat="1" ht="15.75">
      <c r="A67" s="121"/>
      <c r="B67" s="121"/>
      <c r="C67" s="122"/>
      <c r="D67" s="122"/>
      <c r="E67" s="123"/>
      <c r="F67" s="122"/>
      <c r="G67" s="122"/>
      <c r="H67" s="122"/>
      <c r="I67" s="122"/>
      <c r="J67" s="124"/>
      <c r="K67" s="124"/>
      <c r="L67" s="126"/>
      <c r="M67" s="126"/>
      <c r="N67" s="126"/>
      <c r="O67" s="126"/>
    </row>
    <row r="68" spans="1:15" s="119" customFormat="1" ht="15.75">
      <c r="A68" s="121"/>
      <c r="B68" s="121"/>
      <c r="C68" s="122"/>
      <c r="D68" s="122"/>
      <c r="E68" s="123"/>
      <c r="F68" s="122"/>
      <c r="G68" s="122"/>
      <c r="H68" s="122"/>
      <c r="I68" s="122"/>
      <c r="J68" s="124"/>
      <c r="K68" s="124"/>
      <c r="L68" s="126"/>
      <c r="M68" s="126"/>
      <c r="N68" s="126"/>
      <c r="O68" s="126"/>
    </row>
    <row r="69" spans="1:15" s="119" customFormat="1" ht="15.75">
      <c r="A69" s="121"/>
      <c r="B69" s="121"/>
      <c r="C69" s="122"/>
      <c r="D69" s="122"/>
      <c r="E69" s="123"/>
      <c r="F69" s="122"/>
      <c r="G69" s="122"/>
      <c r="H69" s="122"/>
      <c r="I69" s="122"/>
      <c r="J69" s="124"/>
      <c r="K69" s="124"/>
      <c r="L69" s="126"/>
      <c r="M69" s="126"/>
      <c r="N69" s="126"/>
      <c r="O69" s="126"/>
    </row>
    <row r="70" spans="1:15" s="119" customFormat="1" ht="15.75">
      <c r="A70" s="121"/>
      <c r="B70" s="121"/>
      <c r="C70" s="122"/>
      <c r="D70" s="122"/>
      <c r="E70" s="123"/>
      <c r="F70" s="122"/>
      <c r="G70" s="122"/>
      <c r="H70" s="122"/>
      <c r="I70" s="122"/>
      <c r="J70" s="124"/>
      <c r="K70" s="124"/>
      <c r="L70" s="126"/>
      <c r="M70" s="126"/>
      <c r="N70" s="126"/>
      <c r="O70" s="126"/>
    </row>
    <row r="71" spans="1:15" s="119" customFormat="1" ht="15.75">
      <c r="A71" s="121"/>
      <c r="B71" s="121"/>
      <c r="C71" s="122"/>
      <c r="D71" s="122"/>
      <c r="E71" s="123"/>
      <c r="F71" s="122"/>
      <c r="G71" s="122"/>
      <c r="H71" s="122"/>
      <c r="I71" s="122"/>
      <c r="J71" s="124"/>
      <c r="K71" s="124"/>
      <c r="L71" s="126"/>
      <c r="M71" s="126"/>
      <c r="N71" s="126"/>
      <c r="O71" s="126"/>
    </row>
    <row r="72" spans="1:15" s="119" customFormat="1" ht="15.75">
      <c r="A72" s="121"/>
      <c r="B72" s="121"/>
      <c r="C72" s="122"/>
      <c r="D72" s="122"/>
      <c r="E72" s="123"/>
      <c r="F72" s="122"/>
      <c r="G72" s="122"/>
      <c r="H72" s="122"/>
      <c r="I72" s="122"/>
      <c r="J72" s="124"/>
      <c r="K72" s="124"/>
      <c r="L72" s="126"/>
      <c r="M72" s="126"/>
      <c r="N72" s="126"/>
      <c r="O72" s="126"/>
    </row>
    <row r="73" spans="1:15" s="119" customFormat="1" ht="15.75">
      <c r="A73" s="121"/>
      <c r="B73" s="121"/>
      <c r="C73" s="122"/>
      <c r="D73" s="122"/>
      <c r="E73" s="123"/>
      <c r="F73" s="122"/>
      <c r="G73" s="122"/>
      <c r="H73" s="122"/>
      <c r="I73" s="122"/>
      <c r="J73" s="124"/>
      <c r="K73" s="124"/>
      <c r="L73" s="126"/>
      <c r="M73" s="126"/>
      <c r="N73" s="126"/>
      <c r="O73" s="126"/>
    </row>
    <row r="74" spans="1:15" s="119" customFormat="1" ht="15.75">
      <c r="A74" s="121"/>
      <c r="B74" s="121"/>
      <c r="C74" s="122"/>
      <c r="D74" s="122"/>
      <c r="E74" s="123"/>
      <c r="F74" s="122"/>
      <c r="G74" s="122"/>
      <c r="H74" s="122"/>
      <c r="I74" s="122"/>
      <c r="J74" s="124"/>
      <c r="K74" s="124"/>
      <c r="L74" s="126"/>
      <c r="M74" s="126"/>
      <c r="N74" s="126"/>
      <c r="O74" s="126"/>
    </row>
    <row r="75" spans="1:15" s="119" customFormat="1" ht="15.75">
      <c r="A75" s="121"/>
      <c r="B75" s="121"/>
      <c r="C75" s="122"/>
      <c r="D75" s="122"/>
      <c r="E75" s="123"/>
      <c r="F75" s="122"/>
      <c r="G75" s="122"/>
      <c r="H75" s="122"/>
      <c r="I75" s="122"/>
      <c r="J75" s="124"/>
      <c r="K75" s="124"/>
      <c r="L75" s="126"/>
      <c r="M75" s="126"/>
      <c r="N75" s="126"/>
      <c r="O75" s="126"/>
    </row>
    <row r="76" spans="1:15" s="119" customFormat="1" ht="15.75">
      <c r="A76" s="121"/>
      <c r="B76" s="121"/>
      <c r="C76" s="122"/>
      <c r="D76" s="122"/>
      <c r="E76" s="123"/>
      <c r="F76" s="122"/>
      <c r="G76" s="122"/>
      <c r="H76" s="122"/>
      <c r="I76" s="122"/>
      <c r="J76" s="124"/>
      <c r="K76" s="124"/>
      <c r="L76" s="126"/>
      <c r="M76" s="126"/>
      <c r="N76" s="126"/>
      <c r="O76" s="126"/>
    </row>
    <row r="77" spans="1:15" s="119" customFormat="1" ht="15.75">
      <c r="A77" s="121"/>
      <c r="B77" s="121"/>
      <c r="C77" s="122"/>
      <c r="D77" s="122"/>
      <c r="E77" s="123"/>
      <c r="F77" s="122"/>
      <c r="G77" s="122"/>
      <c r="H77" s="122"/>
      <c r="I77" s="122"/>
      <c r="J77" s="124"/>
      <c r="K77" s="124"/>
      <c r="L77" s="126"/>
      <c r="M77" s="126"/>
      <c r="N77" s="126"/>
      <c r="O77" s="126"/>
    </row>
    <row r="78" spans="1:15" s="119" customFormat="1" ht="15.75">
      <c r="A78" s="121"/>
      <c r="B78" s="121"/>
      <c r="C78" s="122"/>
      <c r="D78" s="122"/>
      <c r="E78" s="123"/>
      <c r="F78" s="122"/>
      <c r="G78" s="122"/>
      <c r="H78" s="122"/>
      <c r="I78" s="122"/>
      <c r="J78" s="124"/>
      <c r="K78" s="124"/>
      <c r="L78" s="126"/>
      <c r="M78" s="126"/>
      <c r="N78" s="126"/>
      <c r="O78" s="126"/>
    </row>
    <row r="79" spans="1:15" s="119" customFormat="1" ht="15.75">
      <c r="A79" s="121"/>
      <c r="B79" s="121"/>
      <c r="C79" s="122"/>
      <c r="D79" s="122"/>
      <c r="E79" s="123"/>
      <c r="F79" s="122"/>
      <c r="G79" s="122"/>
      <c r="H79" s="122"/>
      <c r="I79" s="122"/>
      <c r="J79" s="124"/>
      <c r="K79" s="124"/>
      <c r="L79" s="126"/>
      <c r="M79" s="126"/>
      <c r="N79" s="126"/>
      <c r="O79" s="126"/>
    </row>
    <row r="80" spans="1:15" s="119" customFormat="1" ht="15.75">
      <c r="A80" s="128"/>
      <c r="B80" s="128"/>
      <c r="C80" s="129"/>
      <c r="D80" s="129"/>
      <c r="E80" s="130"/>
      <c r="F80" s="131"/>
      <c r="G80" s="131"/>
      <c r="H80" s="131"/>
      <c r="I80" s="131"/>
      <c r="J80" s="132"/>
      <c r="K80" s="132"/>
      <c r="L80" s="133"/>
      <c r="M80" s="133"/>
      <c r="N80" s="133"/>
      <c r="O80" s="133"/>
    </row>
    <row r="81" spans="1:15" s="119" customFormat="1" ht="15.75">
      <c r="A81" s="121"/>
      <c r="B81" s="121"/>
      <c r="C81" s="122"/>
      <c r="D81" s="122"/>
      <c r="E81" s="123"/>
      <c r="F81" s="122"/>
      <c r="G81" s="122"/>
      <c r="H81" s="122"/>
      <c r="I81" s="122"/>
      <c r="J81" s="121"/>
      <c r="K81" s="121"/>
      <c r="L81" s="134"/>
      <c r="M81" s="134"/>
      <c r="N81" s="134"/>
      <c r="O81" s="134"/>
    </row>
    <row r="82" spans="1:15" s="119" customFormat="1" ht="18.75">
      <c r="A82" s="135"/>
      <c r="B82" s="135"/>
      <c r="C82" s="136"/>
      <c r="D82" s="136"/>
      <c r="E82" s="137"/>
      <c r="F82" s="136"/>
      <c r="G82" s="136"/>
      <c r="H82" s="136"/>
      <c r="I82" s="136"/>
      <c r="J82" s="138"/>
      <c r="K82" s="138"/>
      <c r="L82" s="139"/>
      <c r="M82" s="139"/>
      <c r="N82" s="139"/>
      <c r="O82" s="139"/>
    </row>
    <row r="83" spans="1:15" s="119" customFormat="1" ht="18.75">
      <c r="A83" s="135"/>
      <c r="B83" s="135"/>
      <c r="C83" s="136"/>
      <c r="D83" s="136"/>
      <c r="E83" s="137"/>
      <c r="F83" s="136"/>
      <c r="G83" s="136"/>
      <c r="H83" s="136"/>
      <c r="I83" s="136"/>
      <c r="J83" s="140"/>
      <c r="K83" s="140"/>
      <c r="L83" s="141"/>
      <c r="M83" s="141"/>
      <c r="N83" s="141"/>
      <c r="O83" s="141"/>
    </row>
    <row r="84" spans="1:15" s="119" customFormat="1" ht="15.75">
      <c r="A84" s="121"/>
      <c r="B84" s="121"/>
      <c r="C84" s="122"/>
      <c r="D84" s="122"/>
      <c r="E84" s="123"/>
      <c r="F84" s="122"/>
      <c r="G84" s="122"/>
      <c r="H84" s="122"/>
      <c r="I84" s="122"/>
      <c r="J84" s="142"/>
      <c r="K84" s="142"/>
      <c r="L84" s="143"/>
      <c r="M84" s="143"/>
      <c r="N84" s="143"/>
      <c r="O84" s="143"/>
    </row>
    <row r="85" spans="1:15" s="119" customFormat="1" ht="15.75">
      <c r="A85" s="121"/>
      <c r="B85" s="121"/>
      <c r="C85" s="144"/>
      <c r="D85" s="144"/>
      <c r="E85" s="123"/>
      <c r="F85" s="122"/>
      <c r="G85" s="122"/>
      <c r="H85" s="122"/>
      <c r="I85" s="122"/>
      <c r="J85" s="142"/>
      <c r="K85" s="142"/>
      <c r="L85" s="143"/>
      <c r="M85" s="143"/>
      <c r="N85" s="143"/>
      <c r="O85" s="143"/>
    </row>
    <row r="86" spans="1:15" s="119" customFormat="1" ht="15.75">
      <c r="A86" s="121"/>
      <c r="B86" s="121"/>
      <c r="C86" s="122"/>
      <c r="D86" s="122"/>
      <c r="E86" s="123"/>
      <c r="F86" s="122"/>
      <c r="G86" s="122"/>
      <c r="H86" s="122"/>
      <c r="I86" s="122"/>
      <c r="J86" s="145"/>
      <c r="K86" s="145"/>
      <c r="L86" s="146"/>
      <c r="M86" s="146"/>
      <c r="N86" s="146"/>
      <c r="O86" s="146"/>
    </row>
    <row r="87" spans="1:15" s="119" customFormat="1" ht="15.75">
      <c r="A87" s="121"/>
      <c r="B87" s="121"/>
      <c r="C87" s="122"/>
      <c r="D87" s="122"/>
      <c r="E87" s="123"/>
      <c r="F87" s="122"/>
      <c r="G87" s="122"/>
      <c r="H87" s="122"/>
      <c r="I87" s="122"/>
      <c r="J87" s="142"/>
      <c r="K87" s="142"/>
      <c r="L87" s="143"/>
      <c r="M87" s="143"/>
      <c r="N87" s="143"/>
      <c r="O87" s="143"/>
    </row>
    <row r="88" spans="1:15" s="119" customFormat="1" ht="15.75">
      <c r="A88" s="121"/>
      <c r="B88" s="121"/>
      <c r="C88" s="122"/>
      <c r="D88" s="122"/>
      <c r="E88" s="123"/>
      <c r="F88" s="122"/>
      <c r="G88" s="122"/>
      <c r="H88" s="122"/>
      <c r="I88" s="122"/>
      <c r="J88" s="142"/>
      <c r="K88" s="142"/>
      <c r="L88" s="143"/>
      <c r="M88" s="143"/>
      <c r="N88" s="143"/>
      <c r="O88" s="143"/>
    </row>
    <row r="89" spans="1:15" s="119" customFormat="1" ht="15.75">
      <c r="A89" s="121"/>
      <c r="B89" s="121"/>
      <c r="C89" s="122"/>
      <c r="D89" s="122"/>
      <c r="E89" s="123"/>
      <c r="F89" s="122"/>
      <c r="G89" s="122"/>
      <c r="H89" s="122"/>
      <c r="I89" s="122"/>
      <c r="J89" s="122"/>
      <c r="K89" s="122"/>
      <c r="L89" s="147"/>
      <c r="M89" s="147"/>
      <c r="N89" s="147"/>
      <c r="O89" s="147"/>
    </row>
    <row r="90" spans="1:15" s="119" customFormat="1" ht="15.75">
      <c r="A90" s="121"/>
      <c r="B90" s="121"/>
      <c r="C90" s="122"/>
      <c r="D90" s="122"/>
      <c r="E90" s="123"/>
      <c r="F90" s="122"/>
      <c r="G90" s="122"/>
      <c r="H90" s="122"/>
      <c r="I90" s="122"/>
      <c r="J90" s="142"/>
      <c r="K90" s="142"/>
      <c r="L90" s="143"/>
      <c r="M90" s="143"/>
      <c r="N90" s="143"/>
      <c r="O90" s="143"/>
    </row>
    <row r="91" spans="1:15" s="119" customFormat="1" ht="15.75">
      <c r="A91" s="121"/>
      <c r="B91" s="121"/>
      <c r="C91" s="122"/>
      <c r="D91" s="122"/>
      <c r="E91" s="123"/>
      <c r="F91" s="122"/>
      <c r="G91" s="122"/>
      <c r="H91" s="122"/>
      <c r="I91" s="122"/>
      <c r="J91" s="121"/>
      <c r="K91" s="121"/>
      <c r="L91" s="134"/>
      <c r="M91" s="134"/>
      <c r="N91" s="134"/>
      <c r="O91" s="134"/>
    </row>
    <row r="92" spans="1:15" s="119" customFormat="1" ht="15.75">
      <c r="A92" s="121"/>
      <c r="B92" s="121"/>
      <c r="C92" s="122"/>
      <c r="D92" s="122"/>
      <c r="E92" s="123"/>
      <c r="F92" s="122"/>
      <c r="G92" s="122"/>
      <c r="H92" s="122"/>
      <c r="I92" s="122"/>
      <c r="J92" s="121"/>
      <c r="K92" s="121"/>
      <c r="L92" s="134"/>
      <c r="M92" s="134"/>
      <c r="N92" s="134"/>
      <c r="O92" s="134"/>
    </row>
    <row r="93" spans="1:15" s="119" customFormat="1" ht="15.75">
      <c r="A93" s="121"/>
      <c r="B93" s="121"/>
      <c r="C93" s="122"/>
      <c r="D93" s="122"/>
      <c r="E93" s="123"/>
      <c r="F93" s="122"/>
      <c r="G93" s="122"/>
      <c r="H93" s="122"/>
      <c r="I93" s="122"/>
      <c r="J93" s="142"/>
      <c r="K93" s="142"/>
      <c r="L93" s="143"/>
      <c r="M93" s="143"/>
      <c r="N93" s="143"/>
      <c r="O93" s="143"/>
    </row>
    <row r="94" spans="1:15" s="119" customFormat="1" ht="15.75">
      <c r="A94" s="121"/>
      <c r="B94" s="121"/>
      <c r="C94" s="122"/>
      <c r="D94" s="122"/>
      <c r="E94" s="123"/>
      <c r="F94" s="122"/>
      <c r="G94" s="122"/>
      <c r="H94" s="122"/>
      <c r="I94" s="122"/>
      <c r="J94" s="121"/>
      <c r="K94" s="121"/>
      <c r="L94" s="134"/>
      <c r="M94" s="134"/>
      <c r="N94" s="134"/>
      <c r="O94" s="134"/>
    </row>
    <row r="95" spans="1:15" s="119" customFormat="1" ht="15.75">
      <c r="A95" s="121"/>
      <c r="B95" s="121"/>
      <c r="C95" s="122"/>
      <c r="D95" s="122"/>
      <c r="E95" s="123"/>
      <c r="F95" s="122"/>
      <c r="G95" s="122"/>
      <c r="H95" s="122"/>
      <c r="I95" s="122"/>
      <c r="J95" s="121"/>
      <c r="K95" s="121"/>
      <c r="L95" s="134"/>
      <c r="M95" s="134"/>
      <c r="N95" s="134"/>
      <c r="O95" s="134"/>
    </row>
    <row r="96" spans="1:15" s="119" customFormat="1" ht="15.75">
      <c r="A96" s="121"/>
      <c r="B96" s="121"/>
      <c r="C96" s="122"/>
      <c r="D96" s="122"/>
      <c r="E96" s="123"/>
      <c r="F96" s="122"/>
      <c r="G96" s="122"/>
      <c r="H96" s="122"/>
      <c r="I96" s="122"/>
      <c r="J96" s="121"/>
      <c r="K96" s="121"/>
      <c r="L96" s="134"/>
      <c r="M96" s="134"/>
      <c r="N96" s="134"/>
      <c r="O96" s="134"/>
    </row>
    <row r="97" spans="1:15" s="119" customFormat="1" ht="12.75">
      <c r="A97" s="148"/>
      <c r="B97" s="148"/>
      <c r="C97" s="148"/>
      <c r="D97" s="148"/>
      <c r="E97" s="149"/>
      <c r="F97" s="148"/>
      <c r="G97" s="148"/>
      <c r="H97" s="148"/>
      <c r="I97" s="148"/>
      <c r="J97" s="148"/>
      <c r="K97" s="148"/>
      <c r="L97" s="150"/>
      <c r="M97" s="150"/>
      <c r="N97" s="150"/>
      <c r="O97" s="150"/>
    </row>
    <row r="98" spans="1:15" s="119" customFormat="1" ht="12.75">
      <c r="A98" s="148"/>
      <c r="B98" s="148"/>
      <c r="C98" s="148"/>
      <c r="D98" s="148"/>
      <c r="E98" s="149"/>
      <c r="F98" s="148"/>
      <c r="G98" s="148"/>
      <c r="H98" s="148"/>
      <c r="I98" s="148"/>
      <c r="J98" s="148"/>
      <c r="K98" s="148"/>
      <c r="L98" s="150"/>
      <c r="M98" s="150"/>
      <c r="N98" s="150"/>
      <c r="O98" s="150"/>
    </row>
    <row r="99" spans="1:15" s="119" customFormat="1" ht="12.75">
      <c r="A99" s="148"/>
      <c r="B99" s="148"/>
      <c r="C99" s="148"/>
      <c r="D99" s="148"/>
      <c r="E99" s="149"/>
      <c r="F99" s="148"/>
      <c r="G99" s="148"/>
      <c r="H99" s="148"/>
      <c r="I99" s="148"/>
      <c r="J99" s="148"/>
      <c r="K99" s="148"/>
      <c r="L99" s="150"/>
      <c r="M99" s="150"/>
      <c r="N99" s="150"/>
      <c r="O99" s="150"/>
    </row>
    <row r="100" spans="1:15" s="119" customFormat="1" ht="12.75">
      <c r="A100" s="148"/>
      <c r="B100" s="148"/>
      <c r="C100" s="148"/>
      <c r="D100" s="148"/>
      <c r="E100" s="149"/>
      <c r="F100" s="148"/>
      <c r="G100" s="148"/>
      <c r="H100" s="148"/>
      <c r="I100" s="148"/>
      <c r="J100" s="148"/>
      <c r="K100" s="148"/>
      <c r="L100" s="150"/>
      <c r="M100" s="150"/>
      <c r="N100" s="150"/>
      <c r="O100" s="150"/>
    </row>
    <row r="101" spans="1:15" s="119" customFormat="1" ht="12.75">
      <c r="A101" s="148"/>
      <c r="B101" s="148"/>
      <c r="C101" s="148"/>
      <c r="D101" s="148"/>
      <c r="E101" s="149"/>
      <c r="F101" s="148"/>
      <c r="G101" s="148"/>
      <c r="H101" s="148"/>
      <c r="I101" s="148"/>
      <c r="J101" s="148"/>
      <c r="K101" s="148"/>
      <c r="L101" s="150"/>
      <c r="M101" s="150"/>
      <c r="N101" s="150"/>
      <c r="O101" s="150"/>
    </row>
    <row r="102" spans="1:15" s="119" customFormat="1" ht="12.75">
      <c r="A102" s="148"/>
      <c r="B102" s="148"/>
      <c r="C102" s="148"/>
      <c r="D102" s="148"/>
      <c r="E102" s="149"/>
      <c r="F102" s="148"/>
      <c r="G102" s="148"/>
      <c r="H102" s="148"/>
      <c r="I102" s="148"/>
      <c r="J102" s="148"/>
      <c r="K102" s="148"/>
      <c r="L102" s="150"/>
      <c r="M102" s="150"/>
      <c r="N102" s="150"/>
      <c r="O102" s="150"/>
    </row>
    <row r="103" spans="1:15" s="119" customFormat="1" ht="12.75">
      <c r="A103" s="148"/>
      <c r="B103" s="148"/>
      <c r="C103" s="148"/>
      <c r="D103" s="148"/>
      <c r="E103" s="149"/>
      <c r="F103" s="148"/>
      <c r="G103" s="148"/>
      <c r="H103" s="148"/>
      <c r="I103" s="148"/>
      <c r="J103" s="148"/>
      <c r="K103" s="148"/>
      <c r="L103" s="150"/>
      <c r="M103" s="150"/>
      <c r="N103" s="150"/>
      <c r="O103" s="150"/>
    </row>
    <row r="104" spans="1:15" s="119" customFormat="1" ht="12.75">
      <c r="A104" s="148"/>
      <c r="B104" s="148"/>
      <c r="C104" s="148"/>
      <c r="D104" s="148"/>
      <c r="E104" s="149"/>
      <c r="F104" s="148"/>
      <c r="G104" s="148"/>
      <c r="H104" s="148"/>
      <c r="I104" s="148"/>
      <c r="J104" s="148"/>
      <c r="K104" s="148"/>
      <c r="L104" s="150"/>
      <c r="M104" s="150"/>
      <c r="N104" s="150"/>
      <c r="O104" s="150"/>
    </row>
    <row r="105" spans="1:15" s="119" customFormat="1" ht="12.75">
      <c r="A105" s="148"/>
      <c r="B105" s="148"/>
      <c r="C105" s="148"/>
      <c r="D105" s="148"/>
      <c r="E105" s="149"/>
      <c r="F105" s="148"/>
      <c r="G105" s="148"/>
      <c r="H105" s="148"/>
      <c r="I105" s="148"/>
      <c r="J105" s="148"/>
      <c r="K105" s="148"/>
      <c r="L105" s="150"/>
      <c r="M105" s="150"/>
      <c r="N105" s="150"/>
      <c r="O105" s="150"/>
    </row>
    <row r="106" spans="1:15" s="119" customFormat="1" ht="12.75">
      <c r="A106" s="148"/>
      <c r="B106" s="148"/>
      <c r="C106" s="148"/>
      <c r="D106" s="148"/>
      <c r="E106" s="149"/>
      <c r="F106" s="148"/>
      <c r="G106" s="148"/>
      <c r="H106" s="148"/>
      <c r="I106" s="148"/>
      <c r="J106" s="148"/>
      <c r="K106" s="148"/>
      <c r="L106" s="150"/>
      <c r="M106" s="150"/>
      <c r="N106" s="150"/>
      <c r="O106" s="150"/>
    </row>
    <row r="107" spans="1:15" s="119" customFormat="1" ht="12.75">
      <c r="A107" s="148"/>
      <c r="B107" s="148"/>
      <c r="C107" s="148"/>
      <c r="D107" s="148"/>
      <c r="E107" s="149"/>
      <c r="F107" s="148"/>
      <c r="G107" s="148"/>
      <c r="H107" s="148"/>
      <c r="I107" s="148"/>
      <c r="J107" s="148"/>
      <c r="K107" s="148"/>
      <c r="L107" s="150"/>
      <c r="M107" s="150"/>
      <c r="N107" s="150"/>
      <c r="O107" s="150"/>
    </row>
    <row r="108" spans="1:15" s="119" customFormat="1" ht="12.75">
      <c r="A108" s="148"/>
      <c r="B108" s="148"/>
      <c r="C108" s="148"/>
      <c r="D108" s="148"/>
      <c r="E108" s="149"/>
      <c r="F108" s="148"/>
      <c r="G108" s="148"/>
      <c r="H108" s="148"/>
      <c r="I108" s="148"/>
      <c r="J108" s="148"/>
      <c r="K108" s="148"/>
      <c r="L108" s="150"/>
      <c r="M108" s="150"/>
      <c r="N108" s="150"/>
      <c r="O108" s="150"/>
    </row>
    <row r="109" spans="1:15" s="119" customFormat="1" ht="12.75">
      <c r="A109" s="148"/>
      <c r="B109" s="148"/>
      <c r="C109" s="148"/>
      <c r="D109" s="148"/>
      <c r="E109" s="149"/>
      <c r="F109" s="148"/>
      <c r="G109" s="148"/>
      <c r="H109" s="148"/>
      <c r="I109" s="148"/>
      <c r="J109" s="148"/>
      <c r="K109" s="148"/>
      <c r="L109" s="150"/>
      <c r="M109" s="150"/>
      <c r="N109" s="150"/>
      <c r="O109" s="150"/>
    </row>
    <row r="110" spans="1:15" s="119" customFormat="1" ht="12.75">
      <c r="A110" s="148"/>
      <c r="B110" s="148"/>
      <c r="C110" s="148"/>
      <c r="D110" s="148"/>
      <c r="E110" s="149"/>
      <c r="F110" s="148"/>
      <c r="G110" s="148"/>
      <c r="H110" s="148"/>
      <c r="I110" s="148"/>
      <c r="J110" s="148"/>
      <c r="K110" s="148"/>
      <c r="L110" s="150"/>
      <c r="M110" s="150"/>
      <c r="N110" s="150"/>
      <c r="O110" s="150"/>
    </row>
    <row r="111" spans="1:15" s="119" customFormat="1" ht="12.75">
      <c r="A111" s="148"/>
      <c r="B111" s="148"/>
      <c r="C111" s="148"/>
      <c r="D111" s="148"/>
      <c r="E111" s="149"/>
      <c r="F111" s="148"/>
      <c r="G111" s="148"/>
      <c r="H111" s="148"/>
      <c r="I111" s="148"/>
      <c r="J111" s="148"/>
      <c r="K111" s="148"/>
      <c r="L111" s="150"/>
      <c r="M111" s="150"/>
      <c r="N111" s="150"/>
      <c r="O111" s="150"/>
    </row>
    <row r="112" spans="1:15" s="119" customFormat="1" ht="12.75">
      <c r="A112" s="148"/>
      <c r="B112" s="148"/>
      <c r="C112" s="148"/>
      <c r="D112" s="148"/>
      <c r="E112" s="149"/>
      <c r="F112" s="148"/>
      <c r="G112" s="148"/>
      <c r="H112" s="148"/>
      <c r="I112" s="148"/>
      <c r="J112" s="148"/>
      <c r="K112" s="148"/>
      <c r="L112" s="150"/>
      <c r="M112" s="150"/>
      <c r="N112" s="150"/>
      <c r="O112" s="150"/>
    </row>
    <row r="113" spans="1:15" s="119" customFormat="1" ht="12.75">
      <c r="A113" s="148"/>
      <c r="B113" s="148"/>
      <c r="C113" s="148"/>
      <c r="D113" s="148"/>
      <c r="E113" s="149"/>
      <c r="F113" s="148"/>
      <c r="G113" s="148"/>
      <c r="H113" s="148"/>
      <c r="I113" s="148"/>
      <c r="J113" s="148"/>
      <c r="K113" s="148"/>
      <c r="L113" s="150"/>
      <c r="M113" s="150"/>
      <c r="N113" s="150"/>
      <c r="O113" s="150"/>
    </row>
  </sheetData>
  <sheetProtection selectLockedCells="1"/>
  <mergeCells count="10">
    <mergeCell ref="B13:P13"/>
    <mergeCell ref="B14:P14"/>
    <mergeCell ref="B15:P15"/>
    <mergeCell ref="C28:D28"/>
    <mergeCell ref="A4:K4"/>
    <mergeCell ref="A5:P5"/>
    <mergeCell ref="B9:P9"/>
    <mergeCell ref="B10:P10"/>
    <mergeCell ref="B11:P11"/>
    <mergeCell ref="B12:P12"/>
  </mergeCells>
  <dataValidations count="1">
    <dataValidation type="textLength" allowBlank="1" showInputMessage="1" showErrorMessage="1" errorTitle="Lưu ý:" error="Đề nghị các thầy cô không sủa chữa công thức" sqref="K65512:K65536 K29:K48">
      <formula1>111111</formula1>
      <formula2>222222</formula2>
    </dataValidation>
  </dataValidations>
  <printOptions horizontalCentered="1"/>
  <pageMargins left="0.25" right="0.25" top="0.75" bottom="0.5" header="0.25" footer="0.17"/>
  <pageSetup horizontalDpi="600" verticalDpi="600" orientation="portrait" paperSize="9" r:id="rId2"/>
  <headerFooter alignWithMargins="0">
    <oddFooter>&amp;C&amp;"Times New Roman,Regular"&amp;12Trang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Lê Khánh Cường</dc:creator>
  <cp:keywords/>
  <dc:description/>
  <cp:lastModifiedBy>Lê Khánh Cường</cp:lastModifiedBy>
  <dcterms:created xsi:type="dcterms:W3CDTF">2012-11-19T03:03:52Z</dcterms:created>
  <dcterms:modified xsi:type="dcterms:W3CDTF">2012-11-19T03:06:56Z</dcterms:modified>
  <cp:category/>
  <cp:version/>
  <cp:contentType/>
  <cp:contentStatus/>
</cp:coreProperties>
</file>