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120" yWindow="2940" windowWidth="12390" windowHeight="6480" tabRatio="601" firstSheet="3" activeTab="3"/>
  </bookViews>
  <sheets>
    <sheet name="CUONG (2)" sheetId="29" state="hidden" r:id="rId1"/>
    <sheet name="Tổng hợp" sheetId="27" state="hidden" r:id="rId2"/>
    <sheet name="HK2-2018-2019" sheetId="28" state="hidden" r:id="rId3"/>
    <sheet name="TBK 2 2018-2019" sheetId="30" r:id="rId4"/>
    <sheet name="Giang duong" sheetId="31" state="hidden" r:id="rId5"/>
    <sheet name="data" sheetId="32" state="hidden" r:id="rId6"/>
    <sheet name="Sheet2" sheetId="33" state="hidden" r:id="rId7"/>
    <sheet name="Ca" sheetId="34" state="hidden" r:id="rId8"/>
    <sheet name="Sheet4" sheetId="35" state="hidden" r:id="rId9"/>
    <sheet name="Sheet5" sheetId="36" state="hidden" r:id="rId10"/>
    <sheet name="Dieu chinh thoi gian hoc" sheetId="40" r:id="rId11"/>
    <sheet name="HP Huy" sheetId="39" r:id="rId12"/>
    <sheet name="Thay doi GV" sheetId="38" r:id="rId13"/>
    <sheet name="KQDKlan2" sheetId="37" state="hidden" r:id="rId14"/>
  </sheets>
  <externalReferences>
    <externalReference r:id="rId15"/>
    <externalReference r:id="rId16"/>
    <externalReference r:id="rId17"/>
  </externalReferences>
  <definedNames>
    <definedName name="_xlnm._FilterDatabase" localSheetId="0" hidden="1">'CUONG (2)'!$A$7:$AC$270</definedName>
    <definedName name="_xlnm._FilterDatabase" localSheetId="5" hidden="1">data!$A$1:$F$346</definedName>
    <definedName name="_xlnm._FilterDatabase" localSheetId="2" hidden="1">'HK2-2018-2019'!$A$169:$HA$215</definedName>
    <definedName name="_xlnm._FilterDatabase" localSheetId="9" hidden="1">Sheet5!$A$1:$Q$310</definedName>
    <definedName name="_xlnm._FilterDatabase" localSheetId="3" hidden="1">'TBK 2 2018-2019'!$A$9:$GY$307</definedName>
    <definedName name="_xlnm._FilterDatabase" localSheetId="12" hidden="1">'Thay doi GV'!$A$7:$AH$23</definedName>
    <definedName name="_xlnm._FilterDatabase" localSheetId="1" hidden="1">'Tổng hợp'!$A$8:$II$338</definedName>
    <definedName name="_xlnm.Print_Area" localSheetId="0">'CUONG (2)'!$A$1:$Y$270</definedName>
    <definedName name="_xlnm.Print_Area" localSheetId="10">'Dieu chinh thoi gian hoc'!$A$1:$V$11</definedName>
    <definedName name="_xlnm.Print_Area" localSheetId="2">'HK2-2018-2019'!$A$1:$X$215</definedName>
    <definedName name="_xlnm.Print_Area" localSheetId="11">'HP Huy'!$A$1:$W$30</definedName>
    <definedName name="_xlnm.Print_Area" localSheetId="3">'TBK 2 2018-2019'!$A$1:$V$308</definedName>
    <definedName name="_xlnm.Print_Area" localSheetId="12">'Thay doi GV'!$A$1:$R$49</definedName>
    <definedName name="_xlnm.Print_Area" localSheetId="1">'Tổng hợp'!$A$1:$Z$334</definedName>
    <definedName name="_xlnm.Print_Titles" localSheetId="0">'CUONG (2)'!$7:$7</definedName>
    <definedName name="_xlnm.Print_Titles" localSheetId="2">'HK2-2018-2019'!$7:$7</definedName>
    <definedName name="_xlnm.Print_Titles" localSheetId="11">'HP Huy'!$7:$7</definedName>
    <definedName name="_xlnm.Print_Titles" localSheetId="9">Sheet5!$1:$1</definedName>
    <definedName name="_xlnm.Print_Titles" localSheetId="3">'TBK 2 2018-2019'!$9:$9</definedName>
    <definedName name="_xlnm.Print_Titles" localSheetId="1">'Tổng hợp'!$8:$8</definedName>
  </definedNames>
  <calcPr calcId="125725"/>
</workbook>
</file>

<file path=xl/calcChain.xml><?xml version="1.0" encoding="utf-8"?>
<calcChain xmlns="http://schemas.openxmlformats.org/spreadsheetml/2006/main">
  <c r="B10" i="40"/>
  <c r="P8"/>
  <c r="P31" i="38"/>
  <c r="P301" i="30" l="1"/>
  <c r="P300"/>
  <c r="P299"/>
  <c r="P298"/>
  <c r="P297"/>
  <c r="P296"/>
  <c r="P295"/>
  <c r="P294"/>
  <c r="P293"/>
  <c r="P292"/>
  <c r="P291"/>
  <c r="P290"/>
  <c r="P289"/>
  <c r="P288"/>
  <c r="P287"/>
  <c r="P286"/>
  <c r="P285"/>
  <c r="P284"/>
  <c r="P283"/>
  <c r="P282"/>
  <c r="P281"/>
  <c r="P280"/>
  <c r="P279"/>
  <c r="P278"/>
  <c r="P277"/>
  <c r="P276"/>
  <c r="P275"/>
  <c r="P274"/>
  <c r="P273"/>
  <c r="P272"/>
  <c r="P271"/>
  <c r="P270"/>
  <c r="P269"/>
  <c r="P268"/>
  <c r="P267"/>
  <c r="P266"/>
  <c r="P265"/>
  <c r="P264"/>
  <c r="P263"/>
  <c r="P262"/>
  <c r="P261"/>
  <c r="P260"/>
  <c r="P259"/>
  <c r="P258"/>
  <c r="P257"/>
  <c r="P256"/>
  <c r="P255"/>
  <c r="P254"/>
  <c r="P253"/>
  <c r="P252"/>
  <c r="P251"/>
  <c r="P250"/>
  <c r="P249"/>
  <c r="P248"/>
  <c r="P247"/>
  <c r="P246"/>
  <c r="P245"/>
  <c r="P244"/>
  <c r="P243"/>
  <c r="P242"/>
  <c r="P241"/>
  <c r="P240"/>
  <c r="P239"/>
  <c r="P238"/>
  <c r="P237"/>
  <c r="P236"/>
  <c r="P235"/>
  <c r="P234"/>
  <c r="P233"/>
  <c r="P232"/>
  <c r="P231"/>
  <c r="P230"/>
  <c r="P229"/>
  <c r="P228"/>
  <c r="P227"/>
  <c r="P226"/>
  <c r="P225"/>
  <c r="P224"/>
  <c r="P223"/>
  <c r="P222"/>
  <c r="P221"/>
  <c r="P220"/>
  <c r="P219"/>
  <c r="P218"/>
  <c r="P217"/>
  <c r="P216"/>
  <c r="P215"/>
  <c r="P214"/>
  <c r="P213"/>
  <c r="P212"/>
  <c r="P211"/>
  <c r="P210"/>
  <c r="P209"/>
  <c r="P208"/>
  <c r="P207"/>
  <c r="P206"/>
  <c r="P205"/>
  <c r="P204"/>
  <c r="P203"/>
  <c r="P202"/>
  <c r="P201"/>
  <c r="P200"/>
  <c r="P199"/>
  <c r="P198"/>
  <c r="P197"/>
  <c r="P196"/>
  <c r="P195"/>
  <c r="P194"/>
  <c r="P193"/>
  <c r="P192"/>
  <c r="P191"/>
  <c r="P190"/>
  <c r="P189"/>
  <c r="P188"/>
  <c r="P187"/>
  <c r="P186"/>
  <c r="P185"/>
  <c r="P184"/>
  <c r="P183"/>
  <c r="P182"/>
  <c r="P181"/>
  <c r="P180"/>
  <c r="P179"/>
  <c r="P178"/>
  <c r="P177"/>
  <c r="P176"/>
  <c r="P175"/>
  <c r="P174"/>
  <c r="P173"/>
  <c r="P172"/>
  <c r="P171"/>
  <c r="P170"/>
  <c r="P169"/>
  <c r="P168"/>
  <c r="P167"/>
  <c r="P166"/>
  <c r="P165"/>
  <c r="P164"/>
  <c r="P163"/>
  <c r="P162"/>
  <c r="P161"/>
  <c r="P318"/>
  <c r="P160"/>
  <c r="P159"/>
  <c r="P158"/>
  <c r="P157"/>
  <c r="P156"/>
  <c r="P155"/>
  <c r="P154"/>
  <c r="P153"/>
  <c r="P152"/>
  <c r="P151"/>
  <c r="P150"/>
  <c r="P149"/>
  <c r="P148"/>
  <c r="P147"/>
  <c r="P146"/>
  <c r="P145"/>
  <c r="P144"/>
  <c r="P143"/>
  <c r="P142"/>
  <c r="P141"/>
  <c r="P140"/>
  <c r="P139"/>
  <c r="P138"/>
  <c r="P137"/>
  <c r="P136"/>
  <c r="P135"/>
  <c r="P134"/>
  <c r="P133"/>
  <c r="P132"/>
  <c r="P131"/>
  <c r="P130"/>
  <c r="P129"/>
  <c r="P128"/>
  <c r="P127"/>
  <c r="P126"/>
  <c r="P125"/>
  <c r="P124"/>
  <c r="P123"/>
  <c r="P122"/>
  <c r="P121"/>
  <c r="P120"/>
  <c r="P119"/>
  <c r="P118"/>
  <c r="P117"/>
  <c r="P116"/>
  <c r="P115"/>
  <c r="P114"/>
  <c r="P113"/>
  <c r="P112"/>
  <c r="P111"/>
  <c r="P110"/>
  <c r="P109"/>
  <c r="P108"/>
  <c r="P107"/>
  <c r="P106"/>
  <c r="P105"/>
  <c r="P104"/>
  <c r="P103"/>
  <c r="P102"/>
  <c r="P101"/>
  <c r="P100"/>
  <c r="P99"/>
  <c r="P98"/>
  <c r="P97"/>
  <c r="P96"/>
  <c r="P95"/>
  <c r="P94"/>
  <c r="P93"/>
  <c r="P92"/>
  <c r="P91"/>
  <c r="P90"/>
  <c r="P89"/>
  <c r="P88"/>
  <c r="P87"/>
  <c r="P86"/>
  <c r="P85"/>
  <c r="P84"/>
  <c r="P83"/>
  <c r="P82"/>
  <c r="P81"/>
  <c r="P80"/>
  <c r="P79"/>
  <c r="P78"/>
  <c r="P77"/>
  <c r="P76"/>
  <c r="P75"/>
  <c r="P74"/>
  <c r="P73"/>
  <c r="P72"/>
  <c r="P71"/>
  <c r="P70"/>
  <c r="P69"/>
  <c r="P68"/>
  <c r="P67"/>
  <c r="P66"/>
  <c r="P65"/>
  <c r="P64"/>
  <c r="P63"/>
  <c r="P62"/>
  <c r="P61"/>
  <c r="P60"/>
  <c r="P59"/>
  <c r="P58"/>
  <c r="P57"/>
  <c r="P56"/>
  <c r="P55"/>
  <c r="P54"/>
  <c r="P53"/>
  <c r="P52"/>
  <c r="P51"/>
  <c r="P50"/>
  <c r="P49"/>
  <c r="P48"/>
  <c r="P47"/>
  <c r="P46"/>
  <c r="P45"/>
  <c r="P44"/>
  <c r="P43"/>
  <c r="P42"/>
  <c r="P41"/>
  <c r="P40"/>
  <c r="P39"/>
  <c r="P38"/>
  <c r="P37"/>
  <c r="P36"/>
  <c r="P35"/>
  <c r="P34"/>
  <c r="P33"/>
  <c r="P32"/>
  <c r="P31"/>
  <c r="P30"/>
  <c r="P29"/>
  <c r="P28"/>
  <c r="P27"/>
  <c r="P26"/>
  <c r="P25"/>
  <c r="P24"/>
  <c r="P23"/>
  <c r="P22"/>
  <c r="P21"/>
  <c r="P20"/>
  <c r="P19"/>
  <c r="P18"/>
  <c r="P17"/>
  <c r="P16"/>
  <c r="P15"/>
  <c r="P14"/>
  <c r="P13"/>
  <c r="P12"/>
  <c r="P11"/>
  <c r="P10"/>
  <c r="AD21" i="39" l="1"/>
  <c r="AA21"/>
  <c r="P21"/>
  <c r="AE21" s="1"/>
  <c r="O21"/>
  <c r="AE14"/>
  <c r="AD14"/>
  <c r="AA14"/>
  <c r="P14"/>
  <c r="O14"/>
  <c r="AD13"/>
  <c r="AA13"/>
  <c r="P13"/>
  <c r="AE13" s="1"/>
  <c r="O13"/>
  <c r="AD9"/>
  <c r="AA9"/>
  <c r="P9"/>
  <c r="AE9" s="1"/>
  <c r="O9"/>
  <c r="AD8"/>
  <c r="AA8"/>
  <c r="P8"/>
  <c r="AE8" s="1"/>
  <c r="O8"/>
  <c r="AD9" i="38"/>
  <c r="AA9"/>
  <c r="P9"/>
  <c r="AE9" s="1"/>
  <c r="O9"/>
  <c r="AD337" i="30" l="1"/>
  <c r="AA337"/>
  <c r="P337"/>
  <c r="AE337" s="1"/>
  <c r="O337"/>
  <c r="AD330"/>
  <c r="AA330"/>
  <c r="P330"/>
  <c r="AE330" s="1"/>
  <c r="O330"/>
  <c r="AD329"/>
  <c r="AA329"/>
  <c r="P329"/>
  <c r="AE329" s="1"/>
  <c r="O329"/>
  <c r="P324" l="1"/>
  <c r="AE324" s="1"/>
  <c r="P325"/>
  <c r="AE325" s="1"/>
  <c r="E2" i="32"/>
  <c r="AD323" i="30"/>
  <c r="AA323"/>
  <c r="O323"/>
  <c r="AD322"/>
  <c r="AA322"/>
  <c r="O322"/>
  <c r="AD324"/>
  <c r="AD325"/>
  <c r="Q310" i="36"/>
  <c r="O310"/>
  <c r="Q309"/>
  <c r="O309"/>
  <c r="Q308"/>
  <c r="O308"/>
  <c r="Q307"/>
  <c r="O307"/>
  <c r="Q306"/>
  <c r="O306"/>
  <c r="Q305"/>
  <c r="O305"/>
  <c r="Q304"/>
  <c r="O304"/>
  <c r="Q303"/>
  <c r="O303"/>
  <c r="Q302"/>
  <c r="O302"/>
  <c r="Q301"/>
  <c r="O301"/>
  <c r="Q300"/>
  <c r="O300"/>
  <c r="Q299"/>
  <c r="O299"/>
  <c r="Q298"/>
  <c r="O298"/>
  <c r="Q297"/>
  <c r="O297"/>
  <c r="Q296"/>
  <c r="O296"/>
  <c r="Q295"/>
  <c r="O295"/>
  <c r="Q294"/>
  <c r="O294"/>
  <c r="Q293"/>
  <c r="O293"/>
  <c r="Q292"/>
  <c r="O292"/>
  <c r="Q291"/>
  <c r="O291"/>
  <c r="O290"/>
  <c r="O289"/>
  <c r="Q288"/>
  <c r="O288"/>
  <c r="O287"/>
  <c r="Q286"/>
  <c r="O286"/>
  <c r="Q285"/>
  <c r="O285"/>
  <c r="Q284"/>
  <c r="O284"/>
  <c r="Q283"/>
  <c r="O283"/>
  <c r="Q282"/>
  <c r="O282"/>
  <c r="Q281"/>
  <c r="O281"/>
  <c r="Q280"/>
  <c r="O280"/>
  <c r="Q279"/>
  <c r="O279"/>
  <c r="Q278"/>
  <c r="O278"/>
  <c r="Q277"/>
  <c r="O277"/>
  <c r="O276"/>
  <c r="O275"/>
  <c r="Q274"/>
  <c r="O274"/>
  <c r="Q273"/>
  <c r="O273"/>
  <c r="Q272"/>
  <c r="O272"/>
  <c r="Q271"/>
  <c r="O271"/>
  <c r="Q270"/>
  <c r="O270"/>
  <c r="Q269"/>
  <c r="O269"/>
  <c r="Q268"/>
  <c r="O268"/>
  <c r="Q267"/>
  <c r="O267"/>
  <c r="Q266"/>
  <c r="O266"/>
  <c r="Q265"/>
  <c r="O265"/>
  <c r="Q264"/>
  <c r="O264"/>
  <c r="Q263"/>
  <c r="O263"/>
  <c r="Q262"/>
  <c r="O262"/>
  <c r="Q261"/>
  <c r="O261"/>
  <c r="Q260"/>
  <c r="O260"/>
  <c r="Q259"/>
  <c r="O259"/>
  <c r="O258"/>
  <c r="Q257"/>
  <c r="O257"/>
  <c r="Q256"/>
  <c r="O256"/>
  <c r="Q255"/>
  <c r="O255"/>
  <c r="Q254"/>
  <c r="O254"/>
  <c r="Q253"/>
  <c r="O253"/>
  <c r="Q252"/>
  <c r="O252"/>
  <c r="Q251"/>
  <c r="O251"/>
  <c r="Q250"/>
  <c r="O250"/>
  <c r="Q249"/>
  <c r="O249"/>
  <c r="Q248"/>
  <c r="O248"/>
  <c r="Q247"/>
  <c r="O247"/>
  <c r="Q246"/>
  <c r="O246"/>
  <c r="Q245"/>
  <c r="O245"/>
  <c r="Q244"/>
  <c r="O244"/>
  <c r="Q243"/>
  <c r="O243"/>
  <c r="Q242"/>
  <c r="O242"/>
  <c r="Q241"/>
  <c r="O241"/>
  <c r="Q240"/>
  <c r="O240"/>
  <c r="Q239"/>
  <c r="O239"/>
  <c r="Q238"/>
  <c r="O238"/>
  <c r="Q237"/>
  <c r="O237"/>
  <c r="Q236"/>
  <c r="O236"/>
  <c r="Q235"/>
  <c r="O235"/>
  <c r="Q234"/>
  <c r="O234"/>
  <c r="Q233"/>
  <c r="O233"/>
  <c r="Q232"/>
  <c r="O232"/>
  <c r="Q231"/>
  <c r="O231"/>
  <c r="Q230"/>
  <c r="O230"/>
  <c r="O229"/>
  <c r="O228"/>
  <c r="O227"/>
  <c r="O226"/>
  <c r="O225"/>
  <c r="O224"/>
  <c r="O223"/>
  <c r="O222"/>
  <c r="O221"/>
  <c r="O220"/>
  <c r="O219"/>
  <c r="O218"/>
  <c r="O217"/>
  <c r="O216"/>
  <c r="O215"/>
  <c r="O214"/>
  <c r="O213"/>
  <c r="O212"/>
  <c r="O211"/>
  <c r="O210"/>
  <c r="O209"/>
  <c r="O208"/>
  <c r="Q207"/>
  <c r="Q206"/>
  <c r="Q205"/>
  <c r="Q204"/>
  <c r="O203"/>
  <c r="O202"/>
  <c r="O201"/>
  <c r="O200"/>
  <c r="O199"/>
  <c r="O198"/>
  <c r="O197"/>
  <c r="O196"/>
  <c r="O195"/>
  <c r="O194"/>
  <c r="O193"/>
  <c r="O192"/>
  <c r="O191"/>
  <c r="O190"/>
  <c r="O189"/>
  <c r="O188"/>
  <c r="O187"/>
  <c r="O186"/>
  <c r="O185"/>
  <c r="O184"/>
  <c r="O183"/>
  <c r="O182"/>
  <c r="O181"/>
  <c r="Q180"/>
  <c r="O180"/>
  <c r="O179"/>
  <c r="O178"/>
  <c r="O177"/>
  <c r="O176"/>
  <c r="O175"/>
  <c r="Q174"/>
  <c r="O174"/>
  <c r="Q173"/>
  <c r="O173"/>
  <c r="Q172"/>
  <c r="O172"/>
  <c r="Q171"/>
  <c r="O171"/>
  <c r="Q170"/>
  <c r="O170"/>
  <c r="Q169"/>
  <c r="O169"/>
  <c r="Q168"/>
  <c r="O168"/>
  <c r="Q167"/>
  <c r="O167"/>
  <c r="Q166"/>
  <c r="O166"/>
  <c r="Q165"/>
  <c r="O165"/>
  <c r="Q164"/>
  <c r="O164"/>
  <c r="O163"/>
  <c r="Q162"/>
  <c r="O162"/>
  <c r="Q161"/>
  <c r="O161"/>
  <c r="Q160"/>
  <c r="O160"/>
  <c r="Q159"/>
  <c r="O159"/>
  <c r="Q158"/>
  <c r="O158"/>
  <c r="Q157"/>
  <c r="O157"/>
  <c r="Q156"/>
  <c r="O156"/>
  <c r="Q155"/>
  <c r="O155"/>
  <c r="Q154"/>
  <c r="O154"/>
  <c r="Q153"/>
  <c r="O153"/>
  <c r="Q152"/>
  <c r="O152"/>
  <c r="Q151"/>
  <c r="O151"/>
  <c r="Q150"/>
  <c r="O150"/>
  <c r="O149"/>
  <c r="O148"/>
  <c r="O147"/>
  <c r="O146"/>
  <c r="O145"/>
  <c r="O144"/>
  <c r="O143"/>
  <c r="O142"/>
  <c r="O141"/>
  <c r="Q140"/>
  <c r="O140"/>
  <c r="Q139"/>
  <c r="O139"/>
  <c r="Q138"/>
  <c r="O138"/>
  <c r="O137"/>
  <c r="O136"/>
  <c r="O135"/>
  <c r="Q134"/>
  <c r="O134"/>
  <c r="O133"/>
  <c r="O132"/>
  <c r="O131"/>
  <c r="O130"/>
  <c r="O129"/>
  <c r="O128"/>
  <c r="O127"/>
  <c r="O126"/>
  <c r="O125"/>
  <c r="O124"/>
  <c r="O123"/>
  <c r="O122"/>
  <c r="O121"/>
  <c r="O120"/>
  <c r="Q119"/>
  <c r="O119"/>
  <c r="Q118"/>
  <c r="O118"/>
  <c r="O117"/>
  <c r="O116"/>
  <c r="O115"/>
  <c r="O114"/>
  <c r="O113"/>
  <c r="O112"/>
  <c r="O111"/>
  <c r="O110"/>
  <c r="O109"/>
  <c r="O108"/>
  <c r="O107"/>
  <c r="O106"/>
  <c r="O105"/>
  <c r="O104"/>
  <c r="O103"/>
  <c r="O102"/>
  <c r="O101"/>
  <c r="O100"/>
  <c r="O99"/>
  <c r="O95"/>
  <c r="O94"/>
  <c r="O93"/>
  <c r="O92"/>
  <c r="O91"/>
  <c r="O90"/>
  <c r="O89"/>
  <c r="O88"/>
  <c r="O87"/>
  <c r="O86"/>
  <c r="O85"/>
  <c r="O84"/>
  <c r="O83"/>
  <c r="O82"/>
  <c r="O81"/>
  <c r="O80"/>
  <c r="O79"/>
  <c r="O78"/>
  <c r="O77"/>
  <c r="O76"/>
  <c r="O75"/>
  <c r="O74"/>
  <c r="O73"/>
  <c r="O72"/>
  <c r="O71"/>
  <c r="O70"/>
  <c r="Q69"/>
  <c r="Q68"/>
  <c r="O67"/>
  <c r="O66"/>
  <c r="O65"/>
  <c r="O64"/>
  <c r="O63"/>
  <c r="O62"/>
  <c r="O61"/>
  <c r="O60"/>
  <c r="O59"/>
  <c r="O58"/>
  <c r="Q57"/>
  <c r="Q56"/>
  <c r="Q55"/>
  <c r="Q52"/>
  <c r="O51"/>
  <c r="O50"/>
  <c r="O49"/>
  <c r="Q48"/>
  <c r="O48"/>
  <c r="Q47"/>
  <c r="O47"/>
  <c r="Q46"/>
  <c r="O46"/>
  <c r="Q45"/>
  <c r="O45"/>
  <c r="Q44"/>
  <c r="O44"/>
  <c r="Q43"/>
  <c r="O43"/>
  <c r="Q42"/>
  <c r="O42"/>
  <c r="Q41"/>
  <c r="O41"/>
  <c r="Q40"/>
  <c r="O40"/>
  <c r="O39"/>
  <c r="O38"/>
  <c r="O37"/>
  <c r="O36"/>
  <c r="O35"/>
  <c r="O34"/>
  <c r="O33"/>
  <c r="O32"/>
  <c r="O31"/>
  <c r="O30"/>
  <c r="O29"/>
  <c r="O28"/>
  <c r="O27"/>
  <c r="O26"/>
  <c r="O25"/>
  <c r="O24"/>
  <c r="O23"/>
  <c r="O22"/>
  <c r="O21"/>
  <c r="O20"/>
  <c r="Q19"/>
  <c r="Q18"/>
  <c r="Q17"/>
  <c r="Q16"/>
  <c r="Q15"/>
  <c r="Q14"/>
  <c r="Q13"/>
  <c r="Q12"/>
  <c r="Q11"/>
  <c r="Q10"/>
  <c r="Q9"/>
  <c r="Q8"/>
  <c r="Q7"/>
  <c r="Q6"/>
  <c r="Q5"/>
  <c r="Q4"/>
  <c r="Q3"/>
  <c r="Q2"/>
  <c r="L3" i="35"/>
  <c r="L4"/>
  <c r="L5"/>
  <c r="L6"/>
  <c r="L7"/>
  <c r="L8"/>
  <c r="L9"/>
  <c r="L10"/>
  <c r="L11"/>
  <c r="L12"/>
  <c r="L13"/>
  <c r="L14"/>
  <c r="L15"/>
  <c r="L16"/>
  <c r="L17"/>
  <c r="L18"/>
  <c r="L19"/>
  <c r="L20"/>
  <c r="L21"/>
  <c r="L22"/>
  <c r="L23"/>
  <c r="L24"/>
  <c r="L25"/>
  <c r="L26"/>
  <c r="L27"/>
  <c r="L28"/>
  <c r="L29"/>
  <c r="L30"/>
  <c r="L31"/>
  <c r="L32"/>
  <c r="L33"/>
  <c r="L40"/>
  <c r="L41"/>
  <c r="L42"/>
  <c r="L43"/>
  <c r="L44"/>
  <c r="L45"/>
  <c r="L46"/>
  <c r="L47"/>
  <c r="L48"/>
  <c r="L49"/>
  <c r="L2"/>
  <c r="K2"/>
  <c r="K3"/>
  <c r="K4"/>
  <c r="K5"/>
  <c r="K6"/>
  <c r="K7"/>
  <c r="K8"/>
  <c r="K9"/>
  <c r="K10"/>
  <c r="K11"/>
  <c r="K12"/>
  <c r="K13"/>
  <c r="K14"/>
  <c r="K15"/>
  <c r="K16"/>
  <c r="K17"/>
  <c r="K18"/>
  <c r="K19"/>
  <c r="K20"/>
  <c r="K21"/>
  <c r="K22"/>
  <c r="K23"/>
  <c r="K24"/>
  <c r="K25"/>
  <c r="K26"/>
  <c r="K27"/>
  <c r="K28"/>
  <c r="K29"/>
  <c r="K30"/>
  <c r="K31"/>
  <c r="K32"/>
  <c r="K33"/>
  <c r="K34"/>
  <c r="K35"/>
  <c r="K36"/>
  <c r="K37"/>
  <c r="K38"/>
  <c r="K39"/>
  <c r="K40"/>
  <c r="K41"/>
  <c r="K42"/>
  <c r="K43"/>
  <c r="K44"/>
  <c r="K45"/>
  <c r="K46"/>
  <c r="K47"/>
  <c r="K48"/>
  <c r="K49"/>
  <c r="AA324" i="30"/>
  <c r="AA325"/>
  <c r="E313" i="32"/>
  <c r="E312"/>
  <c r="E311"/>
  <c r="E310"/>
  <c r="E309"/>
  <c r="E308"/>
  <c r="E307"/>
  <c r="E306"/>
  <c r="E305"/>
  <c r="E304"/>
  <c r="E303"/>
  <c r="E302"/>
  <c r="E301"/>
  <c r="E300"/>
  <c r="E299"/>
  <c r="E298"/>
  <c r="E297"/>
  <c r="E296"/>
  <c r="E295"/>
  <c r="E294"/>
  <c r="E293"/>
  <c r="E292"/>
  <c r="E291"/>
  <c r="E290"/>
  <c r="E289"/>
  <c r="E288"/>
  <c r="E287"/>
  <c r="E286"/>
  <c r="E285"/>
  <c r="E284"/>
  <c r="E283"/>
  <c r="E282"/>
  <c r="E281"/>
  <c r="E280"/>
  <c r="E279"/>
  <c r="E278"/>
  <c r="E277"/>
  <c r="E276"/>
  <c r="E275"/>
  <c r="E274"/>
  <c r="E273"/>
  <c r="E272"/>
  <c r="E271"/>
  <c r="E270"/>
  <c r="E269"/>
  <c r="E268"/>
  <c r="E267"/>
  <c r="E266"/>
  <c r="E265"/>
  <c r="E263"/>
  <c r="E262"/>
  <c r="E261"/>
  <c r="E260"/>
  <c r="E259"/>
  <c r="E258"/>
  <c r="E257"/>
  <c r="E256"/>
  <c r="E255"/>
  <c r="E254"/>
  <c r="E252"/>
  <c r="E251"/>
  <c r="E250"/>
  <c r="E249"/>
  <c r="E248"/>
  <c r="E247"/>
  <c r="E246"/>
  <c r="E245"/>
  <c r="E244"/>
  <c r="E243"/>
  <c r="E242"/>
  <c r="E241"/>
  <c r="E240"/>
  <c r="E239"/>
  <c r="E238"/>
  <c r="E237"/>
  <c r="E236"/>
  <c r="E235"/>
  <c r="E206"/>
  <c r="E205"/>
  <c r="E204"/>
  <c r="E203"/>
  <c r="E202"/>
  <c r="E201"/>
  <c r="E200"/>
  <c r="E199"/>
  <c r="E198"/>
  <c r="E197"/>
  <c r="E196"/>
  <c r="E195"/>
  <c r="E194"/>
  <c r="E193"/>
  <c r="E192"/>
  <c r="E191"/>
  <c r="E190"/>
  <c r="E189"/>
  <c r="E188"/>
  <c r="E187"/>
  <c r="E186"/>
  <c r="E184"/>
  <c r="E183"/>
  <c r="E182"/>
  <c r="E180"/>
  <c r="E179"/>
  <c r="E178"/>
  <c r="E176"/>
  <c r="E175"/>
  <c r="E174"/>
  <c r="E173"/>
  <c r="E172"/>
  <c r="E171"/>
  <c r="E170"/>
  <c r="E169"/>
  <c r="E168"/>
  <c r="E167"/>
  <c r="E165"/>
  <c r="E164"/>
  <c r="E162"/>
  <c r="E160"/>
  <c r="E159"/>
  <c r="E158"/>
  <c r="E157"/>
  <c r="E156"/>
  <c r="E155"/>
  <c r="E154"/>
  <c r="E153"/>
  <c r="E152"/>
  <c r="E151"/>
  <c r="E150"/>
  <c r="E149"/>
  <c r="E148"/>
  <c r="E147"/>
  <c r="E146"/>
  <c r="E145"/>
  <c r="E144"/>
  <c r="E143"/>
  <c r="E142"/>
  <c r="E141"/>
  <c r="E140"/>
  <c r="E139"/>
  <c r="E138"/>
  <c r="E137"/>
  <c r="E136"/>
  <c r="E135"/>
  <c r="E134"/>
  <c r="E133"/>
  <c r="E132"/>
  <c r="E131"/>
  <c r="E130"/>
  <c r="E129"/>
  <c r="E128"/>
  <c r="E127"/>
  <c r="E126"/>
  <c r="E124"/>
  <c r="E123"/>
  <c r="E122"/>
  <c r="E121"/>
  <c r="E120"/>
  <c r="E119"/>
  <c r="E118"/>
  <c r="E117"/>
  <c r="E116"/>
  <c r="E115"/>
  <c r="E114"/>
  <c r="E113"/>
  <c r="E112"/>
  <c r="E111"/>
  <c r="E110"/>
  <c r="E109"/>
  <c r="E108"/>
  <c r="E107"/>
  <c r="E106"/>
  <c r="E105"/>
  <c r="E104"/>
  <c r="E103"/>
  <c r="E102"/>
  <c r="E101"/>
  <c r="E100"/>
  <c r="E99"/>
  <c r="E98"/>
  <c r="E97"/>
  <c r="E96"/>
  <c r="E95"/>
  <c r="E94"/>
  <c r="E93"/>
  <c r="E92"/>
  <c r="E91"/>
  <c r="E90"/>
  <c r="E89"/>
  <c r="E88"/>
  <c r="E87"/>
  <c r="E86"/>
  <c r="E85"/>
  <c r="E84"/>
  <c r="E83"/>
  <c r="E82"/>
  <c r="E81"/>
  <c r="E80"/>
  <c r="E79"/>
  <c r="E78"/>
  <c r="E77"/>
  <c r="E76"/>
  <c r="E75"/>
  <c r="E74"/>
  <c r="E73"/>
  <c r="E72"/>
  <c r="E71"/>
  <c r="E70"/>
  <c r="E69"/>
  <c r="E68"/>
  <c r="E67"/>
  <c r="E66"/>
  <c r="E65"/>
  <c r="E64"/>
  <c r="E63"/>
  <c r="E62"/>
  <c r="E61"/>
  <c r="E60"/>
  <c r="E59"/>
  <c r="E58"/>
  <c r="E57"/>
  <c r="E56"/>
  <c r="E55"/>
  <c r="E54"/>
  <c r="E53"/>
  <c r="E52"/>
  <c r="E51"/>
  <c r="E50"/>
  <c r="E48"/>
  <c r="E47"/>
  <c r="E46"/>
  <c r="E45"/>
  <c r="E44"/>
  <c r="E41"/>
  <c r="E40"/>
  <c r="E39"/>
  <c r="E38"/>
  <c r="E37"/>
  <c r="E36"/>
  <c r="E35"/>
  <c r="E34"/>
  <c r="E33"/>
  <c r="E32"/>
  <c r="E30"/>
  <c r="E29"/>
  <c r="E28"/>
  <c r="E27"/>
  <c r="E26"/>
  <c r="E25"/>
  <c r="E24"/>
  <c r="E23"/>
  <c r="E22"/>
  <c r="E21"/>
  <c r="E20"/>
  <c r="E19"/>
  <c r="E18"/>
  <c r="E17"/>
  <c r="E15"/>
  <c r="E14"/>
  <c r="E13"/>
  <c r="E12"/>
  <c r="E11"/>
  <c r="E10"/>
  <c r="E9"/>
  <c r="E8"/>
  <c r="E7"/>
  <c r="E6"/>
  <c r="E5"/>
  <c r="E4"/>
  <c r="E3"/>
  <c r="E346"/>
  <c r="E345"/>
  <c r="E344"/>
  <c r="E343"/>
  <c r="E342"/>
  <c r="E341"/>
  <c r="E340"/>
  <c r="E339"/>
  <c r="E338"/>
  <c r="E337"/>
  <c r="E336"/>
  <c r="E335"/>
  <c r="E334"/>
  <c r="E333"/>
  <c r="E332"/>
  <c r="E331"/>
  <c r="E330"/>
  <c r="E329"/>
  <c r="E328"/>
  <c r="E327"/>
  <c r="E326"/>
  <c r="E325"/>
  <c r="E324"/>
  <c r="E323"/>
  <c r="E322"/>
  <c r="E321"/>
  <c r="E320"/>
  <c r="E319"/>
  <c r="E318"/>
  <c r="E317"/>
  <c r="E316"/>
  <c r="E315"/>
  <c r="E314"/>
  <c r="E264"/>
  <c r="E253"/>
  <c r="E234"/>
  <c r="E233"/>
  <c r="E232"/>
  <c r="E231"/>
  <c r="E230"/>
  <c r="E229"/>
  <c r="E228"/>
  <c r="E227"/>
  <c r="E226"/>
  <c r="E225"/>
  <c r="E224"/>
  <c r="E223"/>
  <c r="E222"/>
  <c r="E221"/>
  <c r="E220"/>
  <c r="E219"/>
  <c r="E218"/>
  <c r="E217"/>
  <c r="E216"/>
  <c r="E215"/>
  <c r="E214"/>
  <c r="E213"/>
  <c r="E212"/>
  <c r="E211"/>
  <c r="E210"/>
  <c r="E209"/>
  <c r="E208"/>
  <c r="E207"/>
  <c r="E185"/>
  <c r="E181"/>
  <c r="E177"/>
  <c r="E166"/>
  <c r="E163"/>
  <c r="E161"/>
  <c r="E125"/>
  <c r="E49"/>
  <c r="E43"/>
  <c r="E42"/>
  <c r="E31"/>
  <c r="E16"/>
  <c r="P9" i="31"/>
  <c r="P3"/>
  <c r="V4"/>
  <c r="W4"/>
  <c r="X4"/>
  <c r="Y4"/>
  <c r="V5"/>
  <c r="W5"/>
  <c r="X5"/>
  <c r="Y5"/>
  <c r="V6"/>
  <c r="W6"/>
  <c r="X6"/>
  <c r="Y6"/>
  <c r="V7"/>
  <c r="W7"/>
  <c r="X7"/>
  <c r="Y7"/>
  <c r="V8"/>
  <c r="W8"/>
  <c r="X8"/>
  <c r="Y8"/>
  <c r="V9"/>
  <c r="W9"/>
  <c r="X9"/>
  <c r="Y9"/>
  <c r="V10"/>
  <c r="W10"/>
  <c r="X10"/>
  <c r="Y10"/>
  <c r="V11"/>
  <c r="W11"/>
  <c r="X11"/>
  <c r="Y11"/>
  <c r="V12"/>
  <c r="W12"/>
  <c r="X12"/>
  <c r="Y12"/>
  <c r="V13"/>
  <c r="W13"/>
  <c r="X13"/>
  <c r="Y13"/>
  <c r="V14"/>
  <c r="W14"/>
  <c r="X14"/>
  <c r="Y14"/>
  <c r="V15"/>
  <c r="W15"/>
  <c r="X15"/>
  <c r="Y15"/>
  <c r="V16"/>
  <c r="W16"/>
  <c r="X16"/>
  <c r="Y16"/>
  <c r="V17"/>
  <c r="W17"/>
  <c r="X17"/>
  <c r="Y17"/>
  <c r="V18"/>
  <c r="W18"/>
  <c r="X18"/>
  <c r="Y18"/>
  <c r="V19"/>
  <c r="W19"/>
  <c r="X19"/>
  <c r="Y19"/>
  <c r="V20"/>
  <c r="W20"/>
  <c r="X20"/>
  <c r="Y20"/>
  <c r="V21"/>
  <c r="W21"/>
  <c r="X21"/>
  <c r="Y21"/>
  <c r="V22"/>
  <c r="W22"/>
  <c r="X22"/>
  <c r="Y22"/>
  <c r="V23"/>
  <c r="W23"/>
  <c r="X23"/>
  <c r="Y23"/>
  <c r="V24"/>
  <c r="W24"/>
  <c r="X24"/>
  <c r="Y24"/>
  <c r="V25"/>
  <c r="W25"/>
  <c r="X25"/>
  <c r="Y25"/>
  <c r="V26"/>
  <c r="W26"/>
  <c r="X26"/>
  <c r="Y26"/>
  <c r="V27"/>
  <c r="W27"/>
  <c r="X27"/>
  <c r="Y27"/>
  <c r="Q4"/>
  <c r="R4"/>
  <c r="S4"/>
  <c r="T4"/>
  <c r="Q5"/>
  <c r="R5"/>
  <c r="S5"/>
  <c r="T5"/>
  <c r="Q6"/>
  <c r="R6"/>
  <c r="S6"/>
  <c r="T6"/>
  <c r="Q7"/>
  <c r="R7"/>
  <c r="S7"/>
  <c r="T7"/>
  <c r="Q8"/>
  <c r="R8"/>
  <c r="S8"/>
  <c r="T8"/>
  <c r="Q9"/>
  <c r="R9"/>
  <c r="S9"/>
  <c r="T9"/>
  <c r="Q10"/>
  <c r="R10"/>
  <c r="S10"/>
  <c r="T10"/>
  <c r="Q11"/>
  <c r="R11"/>
  <c r="S11"/>
  <c r="T11"/>
  <c r="Q12"/>
  <c r="R12"/>
  <c r="S12"/>
  <c r="T12"/>
  <c r="Q13"/>
  <c r="R13"/>
  <c r="S13"/>
  <c r="T13"/>
  <c r="Q14"/>
  <c r="R14"/>
  <c r="S14"/>
  <c r="T14"/>
  <c r="Q15"/>
  <c r="R15"/>
  <c r="S15"/>
  <c r="T15"/>
  <c r="Q16"/>
  <c r="R16"/>
  <c r="S16"/>
  <c r="T16"/>
  <c r="Q17"/>
  <c r="R17"/>
  <c r="S17"/>
  <c r="T17"/>
  <c r="Q18"/>
  <c r="R18"/>
  <c r="S18"/>
  <c r="T18"/>
  <c r="Q19"/>
  <c r="R19"/>
  <c r="S19"/>
  <c r="T19"/>
  <c r="Q20"/>
  <c r="R20"/>
  <c r="S20"/>
  <c r="T20"/>
  <c r="Q21"/>
  <c r="R21"/>
  <c r="S21"/>
  <c r="T21"/>
  <c r="Q22"/>
  <c r="R22"/>
  <c r="S22"/>
  <c r="T22"/>
  <c r="Q23"/>
  <c r="R23"/>
  <c r="S23"/>
  <c r="T23"/>
  <c r="Q24"/>
  <c r="R24"/>
  <c r="S24"/>
  <c r="T24"/>
  <c r="Q25"/>
  <c r="R25"/>
  <c r="S25"/>
  <c r="T25"/>
  <c r="Q26"/>
  <c r="R26"/>
  <c r="S26"/>
  <c r="T26"/>
  <c r="Q27"/>
  <c r="R27"/>
  <c r="S27"/>
  <c r="T27"/>
  <c r="V3"/>
  <c r="W3"/>
  <c r="X3"/>
  <c r="Y3"/>
  <c r="U3"/>
  <c r="T3"/>
  <c r="Q3"/>
  <c r="R3"/>
  <c r="S3"/>
  <c r="P4"/>
  <c r="U4"/>
  <c r="P5"/>
  <c r="U5"/>
  <c r="P6"/>
  <c r="U6"/>
  <c r="P7"/>
  <c r="U7"/>
  <c r="P8"/>
  <c r="U8"/>
  <c r="U9"/>
  <c r="P10"/>
  <c r="U10"/>
  <c r="P11"/>
  <c r="U11"/>
  <c r="P12"/>
  <c r="U12"/>
  <c r="P13"/>
  <c r="U13"/>
  <c r="P14"/>
  <c r="U14"/>
  <c r="P15"/>
  <c r="U15"/>
  <c r="P16"/>
  <c r="U16"/>
  <c r="P17"/>
  <c r="U17"/>
  <c r="P18"/>
  <c r="U18"/>
  <c r="P19"/>
  <c r="U19"/>
  <c r="P20"/>
  <c r="U20"/>
  <c r="P21"/>
  <c r="U21"/>
  <c r="P22"/>
  <c r="U22"/>
  <c r="P23"/>
  <c r="U23"/>
  <c r="P24"/>
  <c r="U24"/>
  <c r="P25"/>
  <c r="U25"/>
  <c r="P26"/>
  <c r="U26"/>
  <c r="P27"/>
  <c r="U27"/>
  <c r="AE27" s="1"/>
  <c r="O321" i="30"/>
  <c r="AI24" i="31"/>
  <c r="Z26"/>
  <c r="AC15"/>
  <c r="AC17"/>
  <c r="AG9"/>
  <c r="AI5"/>
  <c r="AE26"/>
  <c r="AH15"/>
  <c r="AG10"/>
  <c r="AA6"/>
  <c r="O319" i="30"/>
  <c r="O325"/>
  <c r="O320"/>
  <c r="O324"/>
  <c r="I18" i="31"/>
  <c r="I17"/>
  <c r="I16"/>
  <c r="I15"/>
  <c r="I14"/>
  <c r="I13"/>
  <c r="I12"/>
  <c r="I11"/>
  <c r="I10"/>
  <c r="I9"/>
  <c r="I8"/>
  <c r="I7"/>
  <c r="I6"/>
  <c r="I5"/>
  <c r="I4"/>
  <c r="I3"/>
  <c r="A225" i="28"/>
  <c r="A226" s="1"/>
  <c r="A227" s="1"/>
  <c r="A228" s="1"/>
  <c r="A229" s="1"/>
  <c r="A230" s="1"/>
  <c r="A134"/>
  <c r="A135"/>
  <c r="A136" s="1"/>
  <c r="A137" s="1"/>
  <c r="A138" s="1"/>
  <c r="A139" s="1"/>
  <c r="A140" s="1"/>
  <c r="A141" s="1"/>
  <c r="A142" s="1"/>
  <c r="A143" s="1"/>
  <c r="A144" s="1"/>
  <c r="A145" s="1"/>
  <c r="A146" s="1"/>
  <c r="A147" s="1"/>
  <c r="A148" s="1"/>
  <c r="A149" s="1"/>
  <c r="A150" s="1"/>
  <c r="A151" s="1"/>
  <c r="A152" s="1"/>
  <c r="A153" s="1"/>
  <c r="A154" s="1"/>
  <c r="A155" s="1"/>
  <c r="A220" s="1"/>
  <c r="A221" s="1"/>
  <c r="A222" s="1"/>
  <c r="A156" s="1"/>
  <c r="A160" s="1"/>
  <c r="A161" s="1"/>
  <c r="A162" s="1"/>
  <c r="A163" s="1"/>
  <c r="A164" s="1"/>
  <c r="A165" s="1"/>
  <c r="A166" s="1"/>
  <c r="A167" s="1"/>
  <c r="A168" s="1"/>
  <c r="A57"/>
  <c r="A58" s="1"/>
  <c r="A59" s="1"/>
  <c r="A60" s="1"/>
  <c r="A61" s="1"/>
  <c r="A62" s="1"/>
  <c r="A63" s="1"/>
  <c r="A64" s="1"/>
  <c r="A65" s="1"/>
  <c r="A66" s="1"/>
  <c r="A67" s="1"/>
  <c r="A68" s="1"/>
  <c r="A69" s="1"/>
  <c r="A70" s="1"/>
  <c r="A71" s="1"/>
  <c r="A72" s="1"/>
  <c r="A73" s="1"/>
  <c r="A74" s="1"/>
  <c r="A75" s="1"/>
  <c r="A76" s="1"/>
  <c r="A33"/>
  <c r="A34" s="1"/>
  <c r="A35" s="1"/>
  <c r="A36" s="1"/>
  <c r="A37" s="1"/>
  <c r="A38" s="1"/>
  <c r="A39" s="1"/>
  <c r="A40" s="1"/>
  <c r="A41" s="1"/>
  <c r="A42" s="1"/>
  <c r="A43" s="1"/>
  <c r="A44" s="1"/>
  <c r="A45" s="1"/>
  <c r="A46" s="1"/>
  <c r="A47" s="1"/>
  <c r="A48" s="1"/>
  <c r="A49" s="1"/>
  <c r="A50" s="1"/>
  <c r="A51" s="1"/>
  <c r="A52" s="1"/>
  <c r="A53" s="1"/>
  <c r="A54" s="1"/>
  <c r="A10"/>
  <c r="A11" s="1"/>
  <c r="A12" s="1"/>
  <c r="A13" s="1"/>
  <c r="A14" s="1"/>
  <c r="A15" s="1"/>
  <c r="A16" s="1"/>
  <c r="A17" s="1"/>
  <c r="A18" s="1"/>
  <c r="A19" s="1"/>
  <c r="A20" s="1"/>
  <c r="A21" s="1"/>
  <c r="A22" s="1"/>
  <c r="A23" s="1"/>
  <c r="A24" s="1"/>
  <c r="A25" s="1"/>
  <c r="A26" s="1"/>
  <c r="A27" s="1"/>
  <c r="A28" s="1"/>
  <c r="A29" s="1"/>
  <c r="A30" s="1"/>
  <c r="AB333" i="27"/>
  <c r="AB332"/>
  <c r="AB331"/>
  <c r="AB330"/>
  <c r="AB329"/>
  <c r="AB328"/>
  <c r="AB327"/>
  <c r="AB326"/>
  <c r="AB325"/>
  <c r="AB324"/>
  <c r="AB323"/>
  <c r="AB322"/>
  <c r="AB321"/>
  <c r="AB320"/>
  <c r="AB319"/>
  <c r="AB318"/>
  <c r="AB317"/>
  <c r="AB316"/>
  <c r="AB315"/>
  <c r="AB314"/>
  <c r="AB313"/>
  <c r="AB312"/>
  <c r="AB311"/>
  <c r="AB310"/>
  <c r="AB309"/>
  <c r="AB308"/>
  <c r="AB307"/>
  <c r="AB306"/>
  <c r="AB305"/>
  <c r="AB304"/>
  <c r="AB303"/>
  <c r="AB302"/>
  <c r="AB301"/>
  <c r="AB300"/>
  <c r="AB299"/>
  <c r="AB298"/>
  <c r="AB297"/>
  <c r="AB296"/>
  <c r="AB295"/>
  <c r="AB294"/>
  <c r="AB293"/>
  <c r="AB292"/>
  <c r="AB291"/>
  <c r="AB290"/>
  <c r="AB289"/>
  <c r="AB288"/>
  <c r="AB287"/>
  <c r="AB286"/>
  <c r="AB285"/>
  <c r="AB284"/>
  <c r="AB283"/>
  <c r="AB282"/>
  <c r="AB281"/>
  <c r="AB280"/>
  <c r="AB279"/>
  <c r="AB278"/>
  <c r="AB277"/>
  <c r="AB276"/>
  <c r="AB275"/>
  <c r="AB274"/>
  <c r="AB273"/>
  <c r="AB272"/>
  <c r="AB271"/>
  <c r="AB270"/>
  <c r="AB269"/>
  <c r="AB268"/>
  <c r="AB267"/>
  <c r="AB266"/>
  <c r="AB265"/>
  <c r="AB264"/>
  <c r="AB263"/>
  <c r="AB262"/>
  <c r="AB261"/>
  <c r="AB260"/>
  <c r="AB259"/>
  <c r="AB258"/>
  <c r="AB257"/>
  <c r="AB256"/>
  <c r="AB255"/>
  <c r="AB254"/>
  <c r="AB253"/>
  <c r="AB252"/>
  <c r="AB251"/>
  <c r="AB250"/>
  <c r="AB249"/>
  <c r="AB248"/>
  <c r="AB247"/>
  <c r="AB246"/>
  <c r="AB245"/>
  <c r="AB244"/>
  <c r="AB243"/>
  <c r="AB242"/>
  <c r="AB241"/>
  <c r="AB240"/>
  <c r="AB239"/>
  <c r="AB238"/>
  <c r="AB237"/>
  <c r="AB236"/>
  <c r="AB235"/>
  <c r="AB234"/>
  <c r="AB233"/>
  <c r="AB232"/>
  <c r="AB231"/>
  <c r="AB230"/>
  <c r="AB229"/>
  <c r="AB228"/>
  <c r="AB227"/>
  <c r="AB226"/>
  <c r="AB225"/>
  <c r="AB224"/>
  <c r="AB223"/>
  <c r="AB222"/>
  <c r="AB221"/>
  <c r="AB220"/>
  <c r="AB219"/>
  <c r="AB218"/>
  <c r="AB217"/>
  <c r="AB216"/>
  <c r="AB215"/>
  <c r="AB214"/>
  <c r="AB213"/>
  <c r="AB212"/>
  <c r="AB211"/>
  <c r="AB210"/>
  <c r="AB209"/>
  <c r="AB208"/>
  <c r="AB207"/>
  <c r="AB206"/>
  <c r="AB205"/>
  <c r="AB204"/>
  <c r="AB203"/>
  <c r="AB202"/>
  <c r="AB201"/>
  <c r="AB200"/>
  <c r="AB199"/>
  <c r="AB198"/>
  <c r="AB197"/>
  <c r="AB196"/>
  <c r="AB195"/>
  <c r="AB194"/>
  <c r="AB193"/>
  <c r="AB192"/>
  <c r="AB191"/>
  <c r="AB190"/>
  <c r="AB189"/>
  <c r="AB188"/>
  <c r="AB187"/>
  <c r="AB186"/>
  <c r="AB185"/>
  <c r="AB184"/>
  <c r="AB183"/>
  <c r="AB182"/>
  <c r="AB181"/>
  <c r="AB180"/>
  <c r="AB179"/>
  <c r="AB178"/>
  <c r="AB177"/>
  <c r="AB176"/>
  <c r="AB175"/>
  <c r="AB174"/>
  <c r="AB173"/>
  <c r="AB172"/>
  <c r="AB171"/>
  <c r="AB170"/>
  <c r="AB169"/>
  <c r="AB168"/>
  <c r="AB167"/>
  <c r="AB166"/>
  <c r="AB165"/>
  <c r="AB164"/>
  <c r="AB163"/>
  <c r="AB162"/>
  <c r="AB161"/>
  <c r="AB160"/>
  <c r="AB159"/>
  <c r="AB158"/>
  <c r="AB157"/>
  <c r="AB156"/>
  <c r="AB155"/>
  <c r="AB154"/>
  <c r="AB153"/>
  <c r="AB152"/>
  <c r="AB151"/>
  <c r="AB150"/>
  <c r="AB149"/>
  <c r="AB148"/>
  <c r="AB147"/>
  <c r="AB146"/>
  <c r="AB145"/>
  <c r="AB144"/>
  <c r="AB143"/>
  <c r="AB142"/>
  <c r="AB141"/>
  <c r="AB140"/>
  <c r="AB139"/>
  <c r="AB138"/>
  <c r="AB137"/>
  <c r="AB136"/>
  <c r="AB135"/>
  <c r="AB134"/>
  <c r="AB133"/>
  <c r="AB132"/>
  <c r="AB131"/>
  <c r="AB130"/>
  <c r="AB129"/>
  <c r="AB128"/>
  <c r="AB127"/>
  <c r="AB126"/>
  <c r="AB125"/>
  <c r="AB124"/>
  <c r="AB123"/>
  <c r="AB122"/>
  <c r="AB121"/>
  <c r="AB120"/>
  <c r="AB119"/>
  <c r="AB118"/>
  <c r="AB117"/>
  <c r="AB116"/>
  <c r="AB115"/>
  <c r="AB114"/>
  <c r="AB113"/>
  <c r="AB112"/>
  <c r="AB111"/>
  <c r="AB110"/>
  <c r="AB109"/>
  <c r="AB108"/>
  <c r="AB107"/>
  <c r="AB106"/>
  <c r="AB105"/>
  <c r="AB104"/>
  <c r="AB103"/>
  <c r="AB102"/>
  <c r="AB101"/>
  <c r="AB100"/>
  <c r="AB99"/>
  <c r="AB98"/>
  <c r="AB97"/>
  <c r="AB96"/>
  <c r="AB95"/>
  <c r="AB94"/>
  <c r="AB93"/>
  <c r="AB92"/>
  <c r="AB91"/>
  <c r="AB90"/>
  <c r="AB89"/>
  <c r="AB88"/>
  <c r="AB87"/>
  <c r="AB86"/>
  <c r="AB85"/>
  <c r="AB84"/>
  <c r="AB83"/>
  <c r="AB82"/>
  <c r="AB81"/>
  <c r="AB80"/>
  <c r="AB79"/>
  <c r="AB78"/>
  <c r="AB77"/>
  <c r="AB76"/>
  <c r="AB75"/>
  <c r="AB74"/>
  <c r="AB73"/>
  <c r="AB72"/>
  <c r="AB71"/>
  <c r="AB70"/>
  <c r="AB69"/>
  <c r="AB68"/>
  <c r="AB67"/>
  <c r="AB66"/>
  <c r="AB65"/>
  <c r="AB64"/>
  <c r="AB63"/>
  <c r="AB62"/>
  <c r="AB61"/>
  <c r="AB60"/>
  <c r="AB59"/>
  <c r="AB58"/>
  <c r="AB57"/>
  <c r="AB56"/>
  <c r="AB55"/>
  <c r="AB54"/>
  <c r="AB53"/>
  <c r="AB52"/>
  <c r="AB51"/>
  <c r="AB50"/>
  <c r="AB49"/>
  <c r="AB48"/>
  <c r="AB47"/>
  <c r="AB46"/>
  <c r="AB45"/>
  <c r="AB44"/>
  <c r="AB43"/>
  <c r="AB42"/>
  <c r="AB41"/>
  <c r="AB40"/>
  <c r="AB39"/>
  <c r="AB38"/>
  <c r="AB37"/>
  <c r="AB36"/>
  <c r="AB35"/>
  <c r="AB34"/>
  <c r="AB33"/>
  <c r="AB32"/>
  <c r="AB31"/>
  <c r="AB30"/>
  <c r="AB29"/>
  <c r="AB28"/>
  <c r="AB27"/>
  <c r="AB26"/>
  <c r="AB25"/>
  <c r="AB24"/>
  <c r="AB23"/>
  <c r="AB22"/>
  <c r="AB21"/>
  <c r="AB20"/>
  <c r="AB19"/>
  <c r="AB18"/>
  <c r="AB17"/>
  <c r="AB16"/>
  <c r="AB15"/>
  <c r="AB14"/>
  <c r="AB13"/>
  <c r="AB12"/>
  <c r="AB11"/>
  <c r="AB10"/>
  <c r="AB9"/>
  <c r="A224" i="29"/>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03"/>
  <c r="A204" s="1"/>
  <c r="A205" s="1"/>
  <c r="A206" s="1"/>
  <c r="A207" s="1"/>
  <c r="A208" s="1"/>
  <c r="A209" s="1"/>
  <c r="A210" s="1"/>
  <c r="A211" s="1"/>
  <c r="A212" s="1"/>
  <c r="A213" s="1"/>
  <c r="A214" s="1"/>
  <c r="A215" s="1"/>
  <c r="A216" s="1"/>
  <c r="A217" s="1"/>
  <c r="A218" s="1"/>
  <c r="A219" s="1"/>
  <c r="A220" s="1"/>
  <c r="A221" s="1"/>
  <c r="A222" s="1"/>
  <c r="A223" s="1"/>
  <c r="A201"/>
  <c r="A202" s="1"/>
  <c r="A178"/>
  <c r="A179" s="1"/>
  <c r="A180" s="1"/>
  <c r="A181" s="1"/>
  <c r="A182" s="1"/>
  <c r="A183" s="1"/>
  <c r="A184" s="1"/>
  <c r="A185" s="1"/>
  <c r="A186" s="1"/>
  <c r="A187" s="1"/>
  <c r="A188" s="1"/>
  <c r="A189" s="1"/>
  <c r="A190" s="1"/>
  <c r="A191" s="1"/>
  <c r="A192" s="1"/>
  <c r="A193" s="1"/>
  <c r="A194" s="1"/>
  <c r="A195" s="1"/>
  <c r="A196" s="1"/>
  <c r="A197" s="1"/>
  <c r="A198" s="1"/>
  <c r="A199" s="1"/>
  <c r="A163"/>
  <c r="A164" s="1"/>
  <c r="A165" s="1"/>
  <c r="A166" s="1"/>
  <c r="A167" s="1"/>
  <c r="A168" s="1"/>
  <c r="A169" s="1"/>
  <c r="A170" s="1"/>
  <c r="A171" s="1"/>
  <c r="A172" s="1"/>
  <c r="A173" s="1"/>
  <c r="A174" s="1"/>
  <c r="A175" s="1"/>
  <c r="A176" s="1"/>
  <c r="A177" s="1"/>
  <c r="A12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20"/>
  <c r="A104"/>
  <c r="A105" s="1"/>
  <c r="A106" s="1"/>
  <c r="A107" s="1"/>
  <c r="A108" s="1"/>
  <c r="A109" s="1"/>
  <c r="A110" s="1"/>
  <c r="A111" s="1"/>
  <c r="A112" s="1"/>
  <c r="A113" s="1"/>
  <c r="A114" s="1"/>
  <c r="A115" s="1"/>
  <c r="A116" s="1"/>
  <c r="A117" s="1"/>
  <c r="A118" s="1"/>
  <c r="A119" s="1"/>
  <c r="A78"/>
  <c r="A79" s="1"/>
  <c r="A80" s="1"/>
  <c r="A81" s="1"/>
  <c r="A82" s="1"/>
  <c r="A83" s="1"/>
  <c r="A84" s="1"/>
  <c r="A85" s="1"/>
  <c r="A86" s="1"/>
  <c r="A87" s="1"/>
  <c r="A88" s="1"/>
  <c r="A89" s="1"/>
  <c r="A90" s="1"/>
  <c r="A91" s="1"/>
  <c r="A92" s="1"/>
  <c r="A93" s="1"/>
  <c r="A94" s="1"/>
  <c r="A95" s="1"/>
  <c r="A96" s="1"/>
  <c r="A97" s="1"/>
  <c r="A98" s="1"/>
  <c r="A99" s="1"/>
  <c r="A100" s="1"/>
  <c r="A101" s="1"/>
  <c r="A102" s="1"/>
  <c r="A43"/>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40"/>
  <c r="AB11"/>
  <c r="A80" i="28"/>
  <c r="A81" s="1"/>
  <c r="Z3" i="31" l="1"/>
  <c r="A77" i="28"/>
  <c r="A78"/>
  <c r="Z13" i="31"/>
  <c r="AE22"/>
  <c r="AB13"/>
  <c r="Z4"/>
  <c r="AG20"/>
  <c r="AI3"/>
  <c r="AI23"/>
  <c r="AB25"/>
  <c r="AC18"/>
  <c r="AH4"/>
  <c r="AA24"/>
  <c r="AE9"/>
  <c r="AF15"/>
  <c r="AD7"/>
  <c r="AC12"/>
  <c r="AE18"/>
  <c r="AH27"/>
  <c r="AC7"/>
  <c r="AB12"/>
  <c r="AD22"/>
  <c r="AB20"/>
  <c r="AI12"/>
  <c r="Z10"/>
  <c r="Z21"/>
  <c r="AH7"/>
  <c r="AE12"/>
  <c r="AH19"/>
  <c r="AB3"/>
  <c r="AI7"/>
  <c r="AF12"/>
  <c r="AC3"/>
  <c r="AG23"/>
  <c r="AA18"/>
  <c r="AD3"/>
  <c r="AB18"/>
  <c r="AD5"/>
  <c r="AD9"/>
  <c r="AI14"/>
  <c r="AH25"/>
  <c r="AA5"/>
  <c r="AC9"/>
  <c r="AH16"/>
  <c r="AE8"/>
  <c r="AF3"/>
  <c r="AC21"/>
  <c r="Z9"/>
  <c r="Z17"/>
  <c r="AC19"/>
  <c r="Z20"/>
  <c r="AC25"/>
  <c r="AC24"/>
  <c r="AC23"/>
  <c r="AH9"/>
  <c r="AE6"/>
  <c r="AC27"/>
  <c r="AC11"/>
  <c r="AH8"/>
  <c r="AC5"/>
  <c r="AH21"/>
  <c r="Z19"/>
  <c r="Z5"/>
  <c r="AE11"/>
  <c r="AH6"/>
  <c r="Z24"/>
  <c r="AD17"/>
  <c r="AH10"/>
  <c r="Z11"/>
  <c r="AC13"/>
  <c r="AI11"/>
  <c r="AD10"/>
  <c r="AD8"/>
  <c r="AA3"/>
  <c r="AI22"/>
  <c r="AC16"/>
  <c r="AH13"/>
  <c r="AC10"/>
  <c r="AC8"/>
  <c r="AH3"/>
  <c r="AH20"/>
  <c r="AC14"/>
  <c r="AH5"/>
  <c r="AA23"/>
  <c r="AA16"/>
  <c r="AH24"/>
  <c r="AA15"/>
  <c r="AE4"/>
  <c r="Z15"/>
  <c r="AF25"/>
  <c r="AA19"/>
  <c r="AA10"/>
  <c r="Z22"/>
  <c r="AE24"/>
  <c r="AI20"/>
  <c r="AE5"/>
  <c r="AD18"/>
  <c r="AH12"/>
  <c r="AC4"/>
  <c r="AC6"/>
  <c r="AG8"/>
  <c r="AB11"/>
  <c r="AG12"/>
  <c r="AG16"/>
  <c r="AD21"/>
  <c r="AI26"/>
  <c r="AD4"/>
  <c r="AB6"/>
  <c r="AB8"/>
  <c r="AF10"/>
  <c r="AD14"/>
  <c r="AH18"/>
  <c r="AH26"/>
  <c r="AD16"/>
  <c r="AH11"/>
  <c r="AF17"/>
  <c r="AC22"/>
  <c r="AA25"/>
  <c r="Z16"/>
  <c r="AF8"/>
  <c r="AB15"/>
  <c r="AA20"/>
  <c r="AF23"/>
  <c r="AC26"/>
  <c r="Z23"/>
  <c r="AE16"/>
  <c r="AE14"/>
  <c r="AE10"/>
  <c r="Z8"/>
  <c r="Z6"/>
  <c r="AG3"/>
  <c r="AB27"/>
  <c r="AB26"/>
  <c r="AB24"/>
  <c r="AB23"/>
  <c r="AB22"/>
  <c r="AB21"/>
  <c r="AB19"/>
  <c r="AB17"/>
  <c r="AB16"/>
  <c r="AB14"/>
  <c r="AB10"/>
  <c r="AB9"/>
  <c r="AB5"/>
  <c r="AB4"/>
  <c r="AG27"/>
  <c r="AG26"/>
  <c r="AG25"/>
  <c r="AG24"/>
  <c r="AG22"/>
  <c r="AG21"/>
  <c r="AG19"/>
  <c r="AG18"/>
  <c r="AG17"/>
  <c r="AG14"/>
  <c r="AG11"/>
  <c r="AG7"/>
  <c r="AG6"/>
  <c r="AG5"/>
  <c r="AG4"/>
  <c r="AI4"/>
  <c r="AB7"/>
  <c r="AI8"/>
  <c r="AD11"/>
  <c r="AA14"/>
  <c r="AH17"/>
  <c r="AF21"/>
  <c r="AD27"/>
  <c r="AF4"/>
  <c r="AF6"/>
  <c r="AA9"/>
  <c r="AA11"/>
  <c r="AH14"/>
  <c r="AD20"/>
  <c r="AA27"/>
  <c r="AE13"/>
  <c r="AF22"/>
  <c r="AE25"/>
  <c r="Z18"/>
  <c r="AF9"/>
  <c r="AG15"/>
  <c r="AC20"/>
  <c r="AH23"/>
  <c r="AE3"/>
  <c r="Z25"/>
  <c r="AE23"/>
  <c r="AE21"/>
  <c r="AE19"/>
  <c r="Z14"/>
  <c r="AE7"/>
  <c r="AA26"/>
  <c r="AA21"/>
  <c r="AA17"/>
  <c r="AA7"/>
  <c r="AF26"/>
  <c r="AF24"/>
  <c r="AF19"/>
  <c r="AF18"/>
  <c r="AF14"/>
  <c r="AF11"/>
  <c r="Z12"/>
  <c r="AA22"/>
  <c r="AA12"/>
  <c r="AF27"/>
  <c r="AF13"/>
  <c r="AF7"/>
  <c r="Z27"/>
  <c r="AA13"/>
  <c r="AA8"/>
  <c r="AA4"/>
  <c r="AF20"/>
  <c r="AF16"/>
  <c r="AF5"/>
  <c r="AE20"/>
  <c r="AE17"/>
  <c r="AE15"/>
  <c r="Z7"/>
  <c r="AD26"/>
  <c r="AD25"/>
  <c r="AD24"/>
  <c r="AD23"/>
  <c r="AD19"/>
  <c r="AD15"/>
  <c r="AD13"/>
  <c r="AD12"/>
  <c r="AD6"/>
  <c r="AI27"/>
  <c r="AI25"/>
  <c r="AI21"/>
  <c r="AI19"/>
  <c r="AI18"/>
  <c r="AI17"/>
  <c r="AI15"/>
  <c r="AI13"/>
  <c r="AI10"/>
  <c r="AI9"/>
  <c r="AI6"/>
  <c r="AJ4"/>
  <c r="AR16"/>
  <c r="AQ12"/>
  <c r="AN22"/>
  <c r="AL7"/>
  <c r="AK19"/>
  <c r="AM6"/>
  <c r="AN10"/>
  <c r="AQ22"/>
  <c r="AS15"/>
  <c r="AO9"/>
  <c r="AJ20"/>
  <c r="AP13"/>
  <c r="AR4"/>
  <c r="AK21"/>
  <c r="AQ20"/>
  <c r="AO17"/>
  <c r="AM14"/>
  <c r="AK11"/>
  <c r="AS7"/>
  <c r="AQ4"/>
  <c r="AN18"/>
  <c r="AL15"/>
  <c r="AJ12"/>
  <c r="AR8"/>
  <c r="AP5"/>
  <c r="AP21"/>
  <c r="AM3"/>
  <c r="AS21"/>
  <c r="AP3"/>
  <c r="AS19"/>
  <c r="AM18"/>
  <c r="AQ16"/>
  <c r="AK15"/>
  <c r="AO13"/>
  <c r="AS11"/>
  <c r="AM10"/>
  <c r="AQ8"/>
  <c r="AK7"/>
  <c r="AO5"/>
  <c r="AR20"/>
  <c r="AL19"/>
  <c r="AP17"/>
  <c r="AJ16"/>
  <c r="AN14"/>
  <c r="AR12"/>
  <c r="AL11"/>
  <c r="AP9"/>
  <c r="AJ8"/>
  <c r="AN6"/>
  <c r="AL4"/>
  <c r="AL21"/>
  <c r="AJ22"/>
  <c r="AR22"/>
  <c r="AQ3"/>
  <c r="AO21"/>
  <c r="AM22"/>
  <c r="AL3"/>
  <c r="AJ3"/>
  <c r="AM20"/>
  <c r="AO19"/>
  <c r="AQ18"/>
  <c r="AS17"/>
  <c r="AK17"/>
  <c r="AM16"/>
  <c r="AO15"/>
  <c r="AQ14"/>
  <c r="AS13"/>
  <c r="AK13"/>
  <c r="AM12"/>
  <c r="AO11"/>
  <c r="AQ10"/>
  <c r="AS9"/>
  <c r="AK9"/>
  <c r="AM8"/>
  <c r="AO7"/>
  <c r="AQ6"/>
  <c r="AS5"/>
  <c r="AK5"/>
  <c r="AM4"/>
  <c r="AN20"/>
  <c r="AP19"/>
  <c r="AR18"/>
  <c r="AJ18"/>
  <c r="AL17"/>
  <c r="AN16"/>
  <c r="AP15"/>
  <c r="AR14"/>
  <c r="AJ14"/>
  <c r="AL13"/>
  <c r="AN12"/>
  <c r="AP11"/>
  <c r="AR10"/>
  <c r="AJ10"/>
  <c r="AL9"/>
  <c r="AN8"/>
  <c r="AP7"/>
  <c r="AR6"/>
  <c r="AJ6"/>
  <c r="AL5"/>
  <c r="AN4"/>
  <c r="AO27"/>
  <c r="AJ27"/>
  <c r="AO26"/>
  <c r="AJ26"/>
  <c r="AO25"/>
  <c r="AJ25"/>
  <c r="AO24"/>
  <c r="AJ24"/>
  <c r="AO23"/>
  <c r="AJ23"/>
  <c r="AN27"/>
  <c r="AM27"/>
  <c r="AL27"/>
  <c r="AK27"/>
  <c r="AN26"/>
  <c r="AM26"/>
  <c r="AL26"/>
  <c r="AK26"/>
  <c r="AN25"/>
  <c r="AM25"/>
  <c r="AL25"/>
  <c r="AK25"/>
  <c r="AN24"/>
  <c r="AM24"/>
  <c r="AL24"/>
  <c r="AK24"/>
  <c r="AN23"/>
  <c r="AM23"/>
  <c r="AL23"/>
  <c r="AK23"/>
  <c r="AS27"/>
  <c r="AR27"/>
  <c r="AQ27"/>
  <c r="AP27"/>
  <c r="AS26"/>
  <c r="AR26"/>
  <c r="AQ26"/>
  <c r="AP26"/>
  <c r="AS25"/>
  <c r="AR25"/>
  <c r="AQ25"/>
  <c r="AP25"/>
  <c r="AS24"/>
  <c r="AR24"/>
  <c r="AQ24"/>
  <c r="AP24"/>
  <c r="AS23"/>
  <c r="AR23"/>
  <c r="AQ23"/>
  <c r="AP23"/>
  <c r="AJ21"/>
  <c r="AN21"/>
  <c r="AR21"/>
  <c r="AL22"/>
  <c r="AP22"/>
  <c r="AK3"/>
  <c r="AO3"/>
  <c r="AS3"/>
  <c r="AM21"/>
  <c r="AQ21"/>
  <c r="AK22"/>
  <c r="AO22"/>
  <c r="AS22"/>
  <c r="AN3"/>
  <c r="AR3"/>
  <c r="AS20"/>
  <c r="AO20"/>
  <c r="AK20"/>
  <c r="AQ19"/>
  <c r="AM19"/>
  <c r="AS18"/>
  <c r="AO18"/>
  <c r="AK18"/>
  <c r="AQ17"/>
  <c r="AM17"/>
  <c r="AS16"/>
  <c r="AO16"/>
  <c r="AK16"/>
  <c r="AQ15"/>
  <c r="AM15"/>
  <c r="AS14"/>
  <c r="AO14"/>
  <c r="AK14"/>
  <c r="AQ13"/>
  <c r="AM13"/>
  <c r="AS12"/>
  <c r="AO12"/>
  <c r="AK12"/>
  <c r="AQ11"/>
  <c r="AM11"/>
  <c r="AS10"/>
  <c r="AO10"/>
  <c r="AK10"/>
  <c r="AQ9"/>
  <c r="AM9"/>
  <c r="AS8"/>
  <c r="AO8"/>
  <c r="AK8"/>
  <c r="AQ7"/>
  <c r="AM7"/>
  <c r="AS6"/>
  <c r="AO6"/>
  <c r="AK6"/>
  <c r="AQ5"/>
  <c r="AM5"/>
  <c r="AS4"/>
  <c r="AO4"/>
  <c r="AK4"/>
  <c r="AP20"/>
  <c r="AL20"/>
  <c r="AR19"/>
  <c r="AN19"/>
  <c r="AJ19"/>
  <c r="AP18"/>
  <c r="AL18"/>
  <c r="AR17"/>
  <c r="AN17"/>
  <c r="AJ17"/>
  <c r="AP16"/>
  <c r="AL16"/>
  <c r="AR15"/>
  <c r="AN15"/>
  <c r="AJ15"/>
  <c r="AP14"/>
  <c r="AL14"/>
  <c r="AR13"/>
  <c r="AN13"/>
  <c r="AJ13"/>
  <c r="AP12"/>
  <c r="AL12"/>
  <c r="AR11"/>
  <c r="AN11"/>
  <c r="AJ11"/>
  <c r="AP10"/>
  <c r="AL10"/>
  <c r="AR9"/>
  <c r="AN9"/>
  <c r="AJ9"/>
  <c r="AP8"/>
  <c r="AL8"/>
  <c r="AR7"/>
  <c r="AN7"/>
  <c r="AJ7"/>
  <c r="AP6"/>
  <c r="AL6"/>
  <c r="AR5"/>
  <c r="AN5"/>
  <c r="AJ5"/>
  <c r="AP4"/>
</calcChain>
</file>

<file path=xl/comments1.xml><?xml version="1.0" encoding="utf-8"?>
<comments xmlns="http://schemas.openxmlformats.org/spreadsheetml/2006/main">
  <authors>
    <author>MyPC</author>
    <author>User</author>
  </authors>
  <commentList>
    <comment ref="A45" authorId="0">
      <text>
        <r>
          <rPr>
            <b/>
            <sz val="9"/>
            <color indexed="81"/>
            <rFont val="Tahoma"/>
            <family val="2"/>
            <charset val="163"/>
          </rPr>
          <t>MyPC:</t>
        </r>
        <r>
          <rPr>
            <sz val="9"/>
            <color indexed="81"/>
            <rFont val="Tahoma"/>
            <family val="2"/>
            <charset val="163"/>
          </rPr>
          <t xml:space="preserve">
Thay đổi GV</t>
        </r>
      </text>
    </comment>
    <comment ref="K77" authorId="1">
      <text>
        <r>
          <rPr>
            <b/>
            <sz val="8"/>
            <color indexed="81"/>
            <rFont val="Tahoma"/>
            <family val="2"/>
          </rPr>
          <t>User:</t>
        </r>
        <r>
          <rPr>
            <sz val="8"/>
            <color indexed="81"/>
            <rFont val="Tahoma"/>
            <family val="2"/>
          </rPr>
          <t xml:space="preserve">
Sang</t>
        </r>
      </text>
    </comment>
    <comment ref="L77" authorId="1">
      <text>
        <r>
          <rPr>
            <b/>
            <sz val="8"/>
            <color indexed="81"/>
            <rFont val="Tahoma"/>
            <family val="2"/>
          </rPr>
          <t>User:</t>
        </r>
        <r>
          <rPr>
            <sz val="8"/>
            <color indexed="81"/>
            <rFont val="Tahoma"/>
            <family val="2"/>
          </rPr>
          <t xml:space="preserve">
2</t>
        </r>
      </text>
    </comment>
    <comment ref="M77" authorId="1">
      <text>
        <r>
          <rPr>
            <b/>
            <sz val="8"/>
            <color indexed="81"/>
            <rFont val="Tahoma"/>
            <family val="2"/>
          </rPr>
          <t>User:</t>
        </r>
        <r>
          <rPr>
            <sz val="8"/>
            <color indexed="81"/>
            <rFont val="Tahoma"/>
            <family val="2"/>
          </rPr>
          <t xml:space="preserve">
1-3</t>
        </r>
      </text>
    </comment>
    <comment ref="A79" authorId="0">
      <text>
        <r>
          <rPr>
            <b/>
            <sz val="9"/>
            <color indexed="81"/>
            <rFont val="Tahoma"/>
            <family val="2"/>
            <charset val="163"/>
          </rPr>
          <t>MyPC:</t>
        </r>
        <r>
          <rPr>
            <sz val="9"/>
            <color indexed="81"/>
            <rFont val="Tahoma"/>
            <family val="2"/>
            <charset val="163"/>
          </rPr>
          <t xml:space="preserve">
Thay đổi GV
</t>
        </r>
      </text>
    </comment>
    <comment ref="A81" authorId="1">
      <text>
        <r>
          <rPr>
            <b/>
            <sz val="8"/>
            <color indexed="81"/>
            <rFont val="Tahoma"/>
            <family val="2"/>
          </rPr>
          <t>User:</t>
        </r>
        <r>
          <rPr>
            <sz val="8"/>
            <color indexed="81"/>
            <rFont val="Tahoma"/>
            <family val="2"/>
          </rPr>
          <t xml:space="preserve">
Thay đổi GV</t>
        </r>
      </text>
    </comment>
    <comment ref="U104" authorId="1">
      <text>
        <r>
          <rPr>
            <b/>
            <sz val="8"/>
            <color indexed="81"/>
            <rFont val="Tahoma"/>
            <family val="2"/>
          </rPr>
          <t>User:</t>
        </r>
        <r>
          <rPr>
            <sz val="8"/>
            <color indexed="81"/>
            <rFont val="Tahoma"/>
            <family val="2"/>
          </rPr>
          <t xml:space="preserve">
Nhầm đơn vị</t>
        </r>
      </text>
    </comment>
    <comment ref="U105" authorId="1">
      <text>
        <r>
          <rPr>
            <b/>
            <sz val="8"/>
            <color indexed="81"/>
            <rFont val="Tahoma"/>
            <family val="2"/>
          </rPr>
          <t>User:</t>
        </r>
        <r>
          <rPr>
            <sz val="8"/>
            <color indexed="81"/>
            <rFont val="Tahoma"/>
            <family val="2"/>
          </rPr>
          <t xml:space="preserve">
Nhầm đơn vị</t>
        </r>
      </text>
    </comment>
  </commentList>
</comments>
</file>

<file path=xl/comments2.xml><?xml version="1.0" encoding="utf-8"?>
<comments xmlns="http://schemas.openxmlformats.org/spreadsheetml/2006/main">
  <authors>
    <author>User</author>
  </authors>
  <commentList>
    <comment ref="A71" authorId="0">
      <text>
        <r>
          <rPr>
            <b/>
            <sz val="8"/>
            <color indexed="81"/>
            <rFont val="Tahoma"/>
            <family val="2"/>
          </rPr>
          <t>User:</t>
        </r>
        <r>
          <rPr>
            <sz val="8"/>
            <color indexed="81"/>
            <rFont val="Tahoma"/>
            <family val="2"/>
          </rPr>
          <t xml:space="preserve">
Sang</t>
        </r>
      </text>
    </comment>
    <comment ref="B71" authorId="0">
      <text>
        <r>
          <rPr>
            <b/>
            <sz val="8"/>
            <color indexed="81"/>
            <rFont val="Tahoma"/>
            <family val="2"/>
          </rPr>
          <t>User:</t>
        </r>
        <r>
          <rPr>
            <sz val="8"/>
            <color indexed="81"/>
            <rFont val="Tahoma"/>
            <family val="2"/>
          </rPr>
          <t xml:space="preserve">
2</t>
        </r>
      </text>
    </comment>
    <comment ref="C71" authorId="0">
      <text>
        <r>
          <rPr>
            <b/>
            <sz val="8"/>
            <color indexed="81"/>
            <rFont val="Tahoma"/>
            <family val="2"/>
          </rPr>
          <t>User:</t>
        </r>
        <r>
          <rPr>
            <sz val="8"/>
            <color indexed="81"/>
            <rFont val="Tahoma"/>
            <family val="2"/>
          </rPr>
          <t xml:space="preserve">
1-3</t>
        </r>
      </text>
    </comment>
  </commentList>
</comments>
</file>

<file path=xl/comments3.xml><?xml version="1.0" encoding="utf-8"?>
<comments xmlns="http://schemas.openxmlformats.org/spreadsheetml/2006/main">
  <authors>
    <author>User</author>
  </authors>
  <commentList>
    <comment ref="K89" authorId="0">
      <text>
        <r>
          <rPr>
            <b/>
            <sz val="8"/>
            <color indexed="81"/>
            <rFont val="Tahoma"/>
            <family val="2"/>
          </rPr>
          <t>User:</t>
        </r>
        <r>
          <rPr>
            <sz val="8"/>
            <color indexed="81"/>
            <rFont val="Tahoma"/>
            <family val="2"/>
          </rPr>
          <t xml:space="preserve">
Sang</t>
        </r>
      </text>
    </comment>
    <comment ref="L89" authorId="0">
      <text>
        <r>
          <rPr>
            <b/>
            <sz val="8"/>
            <color indexed="81"/>
            <rFont val="Tahoma"/>
            <family val="2"/>
          </rPr>
          <t>User:</t>
        </r>
        <r>
          <rPr>
            <sz val="8"/>
            <color indexed="81"/>
            <rFont val="Tahoma"/>
            <family val="2"/>
          </rPr>
          <t xml:space="preserve">
2</t>
        </r>
      </text>
    </comment>
    <comment ref="M89" authorId="0">
      <text>
        <r>
          <rPr>
            <b/>
            <sz val="8"/>
            <color indexed="81"/>
            <rFont val="Tahoma"/>
            <family val="2"/>
          </rPr>
          <t>User:</t>
        </r>
        <r>
          <rPr>
            <sz val="8"/>
            <color indexed="81"/>
            <rFont val="Tahoma"/>
            <family val="2"/>
          </rPr>
          <t xml:space="preserve">
1-3</t>
        </r>
      </text>
    </comment>
  </commentList>
</comments>
</file>

<file path=xl/sharedStrings.xml><?xml version="1.0" encoding="utf-8"?>
<sst xmlns="http://schemas.openxmlformats.org/spreadsheetml/2006/main" count="26865" uniqueCount="3060">
  <si>
    <t>STT</t>
  </si>
  <si>
    <t>Số TC</t>
  </si>
  <si>
    <t>Khoá</t>
  </si>
  <si>
    <t>Ngành</t>
  </si>
  <si>
    <t>Sĩ số SV</t>
  </si>
  <si>
    <t>TRƯỜNG ĐẠI HỌC KINH TẾ</t>
  </si>
  <si>
    <t>Ghi chú</t>
  </si>
  <si>
    <t>Buổi</t>
  </si>
  <si>
    <t xml:space="preserve">Thứ </t>
  </si>
  <si>
    <t>Tiết</t>
  </si>
  <si>
    <t>Giảng đường</t>
  </si>
  <si>
    <t>Số lượng LMH dự kiến</t>
  </si>
  <si>
    <t>Sĩ số tối đa</t>
  </si>
  <si>
    <t>Họ và tên giảng viên</t>
  </si>
  <si>
    <t>Đơn vị công tác</t>
  </si>
  <si>
    <t>Số điện thoại liên hệ</t>
  </si>
  <si>
    <t>Email</t>
  </si>
  <si>
    <t>Thanh toán quốc tế</t>
  </si>
  <si>
    <t>INE3106</t>
  </si>
  <si>
    <t>FIB2015</t>
  </si>
  <si>
    <t>Kiểm toán căn bản</t>
  </si>
  <si>
    <t>BSA3009</t>
  </si>
  <si>
    <t>Kế toán tài chính</t>
  </si>
  <si>
    <t>BSA2019</t>
  </si>
  <si>
    <t>Kế toán quản trị</t>
  </si>
  <si>
    <t>BSA3007</t>
  </si>
  <si>
    <t>INE2020</t>
  </si>
  <si>
    <t>BSA2018</t>
  </si>
  <si>
    <t>FIB2003</t>
  </si>
  <si>
    <t>INE1050</t>
  </si>
  <si>
    <t>BSA2001</t>
  </si>
  <si>
    <t>TCNH-KTPT</t>
  </si>
  <si>
    <t>Thuế</t>
  </si>
  <si>
    <t>FIB2001</t>
  </si>
  <si>
    <t>FIB2005</t>
  </si>
  <si>
    <t>Các thị trường và định chế tài chính</t>
  </si>
  <si>
    <t>Tài chính quốc tế</t>
  </si>
  <si>
    <t>INE3003</t>
  </si>
  <si>
    <t>Nguyên lý thống kê kinh tế</t>
  </si>
  <si>
    <t>BSA1053</t>
  </si>
  <si>
    <t>MAT1101</t>
  </si>
  <si>
    <t>Phương pháp nghiên cứu kinh tế</t>
  </si>
  <si>
    <t>INE1016</t>
  </si>
  <si>
    <t>INE1051</t>
  </si>
  <si>
    <t>Kinh tế phát triển</t>
  </si>
  <si>
    <t>INE2003</t>
  </si>
  <si>
    <t>INE2012</t>
  </si>
  <si>
    <t>Kinh tế công cộng</t>
  </si>
  <si>
    <t>FIB2002</t>
  </si>
  <si>
    <t>Nguyên lý kế toán</t>
  </si>
  <si>
    <t>Nguyên lý quản trị kinh doanh</t>
  </si>
  <si>
    <t>Nguyên lý marketing</t>
  </si>
  <si>
    <t>BSA2103</t>
  </si>
  <si>
    <t>BSA2002</t>
  </si>
  <si>
    <t>BSA2004</t>
  </si>
  <si>
    <t>Kinh tế quốc tế</t>
  </si>
  <si>
    <t>INE2002</t>
  </si>
  <si>
    <t>Kinh tế</t>
  </si>
  <si>
    <t>Luật kinh tế</t>
  </si>
  <si>
    <t>BSL2050</t>
  </si>
  <si>
    <t>THL1057</t>
  </si>
  <si>
    <t>Kinh tế lượng</t>
  </si>
  <si>
    <t>INE1052</t>
  </si>
  <si>
    <t>INT1004
INE1051
BSA1053</t>
  </si>
  <si>
    <t>Tài chính doanh nghiệp</t>
  </si>
  <si>
    <t>Toán kinh tế</t>
  </si>
  <si>
    <t>MAT1005</t>
  </si>
  <si>
    <t>TCNH</t>
  </si>
  <si>
    <t>KTPT</t>
  </si>
  <si>
    <t>QTKD</t>
  </si>
  <si>
    <t>KTCT</t>
  </si>
  <si>
    <t>Lợi ích kinh tế và quan hệ phân phối</t>
  </si>
  <si>
    <t>Những vấn đề kinh tế chính trị ở Việt Nam</t>
  </si>
  <si>
    <t>PEC3029</t>
  </si>
  <si>
    <t>PEC3018</t>
  </si>
  <si>
    <t>PEC3025</t>
  </si>
  <si>
    <t>PEC3032</t>
  </si>
  <si>
    <t>Toàn cầu hóa và phát triển kinh tế</t>
  </si>
  <si>
    <t>PEC3033</t>
  </si>
  <si>
    <t>PEC3007</t>
  </si>
  <si>
    <t>Phân tích chính sách kinh tế xã hội</t>
  </si>
  <si>
    <t>INE2004</t>
  </si>
  <si>
    <t>Kinh tế môi trường</t>
  </si>
  <si>
    <t>PHI1005</t>
  </si>
  <si>
    <t>PHI1004</t>
  </si>
  <si>
    <t>PEC1050</t>
  </si>
  <si>
    <t>Lịch sử các học thuyết kinh tế</t>
  </si>
  <si>
    <t>Kinh tế chính trị học</t>
  </si>
  <si>
    <t>QH-2014-E</t>
  </si>
  <si>
    <t>MAT1092</t>
  </si>
  <si>
    <t>Toán cao cấp</t>
  </si>
  <si>
    <t>Nhà nước và pháp luật đại cương</t>
  </si>
  <si>
    <t>INE3035</t>
  </si>
  <si>
    <t>Lựa chọn công cộng</t>
  </si>
  <si>
    <t>INE3039</t>
  </si>
  <si>
    <t>Quản lý dự án phát triển</t>
  </si>
  <si>
    <t>INE3041</t>
  </si>
  <si>
    <t>Hạch toán môi trường</t>
  </si>
  <si>
    <t>INE3043</t>
  </si>
  <si>
    <t>Đánh giá tác động môi trường</t>
  </si>
  <si>
    <t>POL1001</t>
  </si>
  <si>
    <t>HIS1053</t>
  </si>
  <si>
    <t>Lịch sử văn minh thế giới</t>
  </si>
  <si>
    <t>Kỹ năng làm việc theo nhóm</t>
  </si>
  <si>
    <t>BSA1054</t>
  </si>
  <si>
    <t>KTPT-Luật</t>
  </si>
  <si>
    <t>Quản trị học</t>
  </si>
  <si>
    <t>KTQT</t>
  </si>
  <si>
    <t>Các vấn đề chính sách trong nền kinh tế quốc tế</t>
  </si>
  <si>
    <t>Marketing quốc tế</t>
  </si>
  <si>
    <t>INE3074</t>
  </si>
  <si>
    <t>BSA3001</t>
  </si>
  <si>
    <t>Quản trị tài chính quốc tế</t>
  </si>
  <si>
    <t>INE3066</t>
  </si>
  <si>
    <t>Phân tích chi phí và lợi ích</t>
  </si>
  <si>
    <t>INE2018</t>
  </si>
  <si>
    <t>INE3001</t>
  </si>
  <si>
    <t>Thương mại quốc tế</t>
  </si>
  <si>
    <t>KTQT-CLC</t>
  </si>
  <si>
    <t>PEC3008</t>
  </si>
  <si>
    <t xml:space="preserve">Toán cao cấp </t>
  </si>
  <si>
    <t>Kinh tế tiền tệ - ngân hàng</t>
  </si>
  <si>
    <t>Tín dụng ngân hàng</t>
  </si>
  <si>
    <t>BSA2006</t>
  </si>
  <si>
    <t xml:space="preserve">Kinh tế vi mô </t>
  </si>
  <si>
    <t>FIB2035</t>
  </si>
  <si>
    <t>FIB3009</t>
  </si>
  <si>
    <t>FIB2036</t>
  </si>
  <si>
    <t>TCNH-CLC</t>
  </si>
  <si>
    <t>FIB2005-E</t>
  </si>
  <si>
    <t xml:space="preserve">Quản trị ngân hàng thương mại </t>
  </si>
  <si>
    <t>Tư tưởng Hồ Chí Minh</t>
  </si>
  <si>
    <t>Kế toán</t>
  </si>
  <si>
    <t>FIB3015</t>
  </si>
  <si>
    <t>Phân tích tài chính</t>
  </si>
  <si>
    <t>BSA3002</t>
  </si>
  <si>
    <t>Kế toán quốc tế</t>
  </si>
  <si>
    <t>FIB3013</t>
  </si>
  <si>
    <t>Kế toán ngân hàng thương mại</t>
  </si>
  <si>
    <t>Kế toán thuế</t>
  </si>
  <si>
    <t>Kiểm toán dự án</t>
  </si>
  <si>
    <t>Quản lý đầu tư</t>
  </si>
  <si>
    <t>Quản trị ngân hàng thương mại</t>
  </si>
  <si>
    <t>Trường ĐHNN</t>
  </si>
  <si>
    <t>Trường ĐHKHXH&amp;NV</t>
  </si>
  <si>
    <t>Khoa Luật</t>
  </si>
  <si>
    <t>Trường ĐHKHTN</t>
  </si>
  <si>
    <t xml:space="preserve"> ĐẠI HỌC QUỐC GIA HÀ NỘI</t>
  </si>
  <si>
    <t>INE2014</t>
  </si>
  <si>
    <t>Kinh tế chính trị quốc tế</t>
  </si>
  <si>
    <t>PEC2009</t>
  </si>
  <si>
    <t>Kinh tế chính trị về các nền kinh tế chuyển đổi</t>
  </si>
  <si>
    <t>Phát triển bền vững</t>
  </si>
  <si>
    <t>Chính sách công</t>
  </si>
  <si>
    <t>Kinh tế thể chế</t>
  </si>
  <si>
    <t>THL1057
INE1051</t>
  </si>
  <si>
    <t>INE3109</t>
  </si>
  <si>
    <t>Kinh tế đối ngoại Việt Nam</t>
  </si>
  <si>
    <t>INE2101-E</t>
  </si>
  <si>
    <t>INE2010</t>
  </si>
  <si>
    <t>Quản trị quốc tế: Quản trị đa văn hóa và xuyên quốc gia</t>
  </si>
  <si>
    <t>INE3223</t>
  </si>
  <si>
    <t>FIB2012</t>
  </si>
  <si>
    <t>FIB3024</t>
  </si>
  <si>
    <t>Hệ thống thông tin kế toán</t>
  </si>
  <si>
    <t>Thẩm định tài chính dự án</t>
  </si>
  <si>
    <t>Pháp luật tài chính ngân hàng</t>
  </si>
  <si>
    <t>Thương mại điện tử</t>
  </si>
  <si>
    <t>QH-2015-E</t>
  </si>
  <si>
    <t xml:space="preserve">QH-2015-E </t>
  </si>
  <si>
    <t>Khoa KTCT</t>
  </si>
  <si>
    <t>Kinh doanh quốc tế</t>
  </si>
  <si>
    <t>INE2028</t>
  </si>
  <si>
    <t>Khoa KTPT</t>
  </si>
  <si>
    <t>Khoa KT&amp;KDQT</t>
  </si>
  <si>
    <t>Khoa TCNH</t>
  </si>
  <si>
    <t>Toàn cầu hóa và khu vực hóa trong nền kinh tế thế giới</t>
  </si>
  <si>
    <t>INE2028-E</t>
  </si>
  <si>
    <t>INE4002-E</t>
  </si>
  <si>
    <t>Kế toán công</t>
  </si>
  <si>
    <t>QTKD-CQT</t>
  </si>
  <si>
    <t>BSA2002-E</t>
  </si>
  <si>
    <t>510E4</t>
  </si>
  <si>
    <t>3-5</t>
  </si>
  <si>
    <t>511E4</t>
  </si>
  <si>
    <t>BSA2004-E</t>
  </si>
  <si>
    <t>Sáng</t>
  </si>
  <si>
    <t>FIB3037</t>
  </si>
  <si>
    <t>Chuyên sâu</t>
  </si>
  <si>
    <t>Tiếng Anh cơ sở 1</t>
  </si>
  <si>
    <t>Kinh tế vĩ mô chuyên sâu</t>
  </si>
  <si>
    <t>FLF2101</t>
  </si>
  <si>
    <t>QH-2016-E</t>
  </si>
  <si>
    <t>Học phần</t>
  </si>
  <si>
    <t>Mã học phần</t>
  </si>
  <si>
    <t>Đơn vị phụ trách học phần</t>
  </si>
  <si>
    <t>INE3158</t>
  </si>
  <si>
    <t>INE1150</t>
  </si>
  <si>
    <t>Kinh tế vi mô chuyên sâu **</t>
  </si>
  <si>
    <t xml:space="preserve">QH-2016-E </t>
  </si>
  <si>
    <t>Tiếng Anh cơ sở 2</t>
  </si>
  <si>
    <t>FLF2102</t>
  </si>
  <si>
    <t>FLF2103</t>
  </si>
  <si>
    <t>BSA4010</t>
  </si>
  <si>
    <t>Văn hóa và đạo đức kinh doanh</t>
  </si>
  <si>
    <t>INE1151</t>
  </si>
  <si>
    <t>QTKD-CLC</t>
  </si>
  <si>
    <t>Quản trị nguồn nhân lực</t>
  </si>
  <si>
    <t>Mã học phần tiên quyết</t>
  </si>
  <si>
    <t>Tiếng Anh cơ sở 3</t>
  </si>
  <si>
    <t>FIB2101-E</t>
  </si>
  <si>
    <t>BSL3050</t>
  </si>
  <si>
    <t>Quản trị chiến lược</t>
  </si>
  <si>
    <t>BSA2005</t>
  </si>
  <si>
    <t>Quản trị sản xuất và tác nghiệp</t>
  </si>
  <si>
    <t>BSA4014</t>
  </si>
  <si>
    <t>Viện QTKD</t>
  </si>
  <si>
    <t>BSA3008</t>
  </si>
  <si>
    <t>Khởi sự và tạo lập doanh nghiệp</t>
  </si>
  <si>
    <t>BSA3020</t>
  </si>
  <si>
    <t>Quản trị đổi mới sáng tạo</t>
  </si>
  <si>
    <t>Quản trị thương hiệu</t>
  </si>
  <si>
    <t>Marketing điện tử</t>
  </si>
  <si>
    <t>Quản trị dự án</t>
  </si>
  <si>
    <t>Quản trị chất lượng</t>
  </si>
  <si>
    <t>BSA4029</t>
  </si>
  <si>
    <t>BSA4016</t>
  </si>
  <si>
    <t>BSA3115</t>
  </si>
  <si>
    <t>BSA3125</t>
  </si>
  <si>
    <t>Kinh tế phát triển chuyên sâu</t>
  </si>
  <si>
    <t>Logistics</t>
  </si>
  <si>
    <t>INE3056</t>
  </si>
  <si>
    <t>Tài chính công</t>
  </si>
  <si>
    <t>FIB3111</t>
  </si>
  <si>
    <t>INT1004
INE1151
BSA1053</t>
  </si>
  <si>
    <t>FIB2003-E</t>
  </si>
  <si>
    <t>BSA3130</t>
  </si>
  <si>
    <t>Kế toán tài chính chuyên sâu 1</t>
  </si>
  <si>
    <t>Kinh doanh quốc tế*</t>
  </si>
  <si>
    <t>Những nguyên lý cơ bản của chủ nghĩa Mác-Lênin 1</t>
  </si>
  <si>
    <t>QH-2017-E</t>
  </si>
  <si>
    <t>Kinh tế vi mô**</t>
  </si>
  <si>
    <t>Văn hóa doanh nghiệp và đạo đức kinh doanh</t>
  </si>
  <si>
    <t>Quản trị học*</t>
  </si>
  <si>
    <t>Đại cương về phát triển doanh nghiệp***</t>
  </si>
  <si>
    <t>BSA3065</t>
  </si>
  <si>
    <t>Kỹ năng bổ trợ</t>
  </si>
  <si>
    <t>BSA2030</t>
  </si>
  <si>
    <t>Phân tích năng suất hiệu quả</t>
  </si>
  <si>
    <t>FDE3002</t>
  </si>
  <si>
    <t xml:space="preserve">QH-2017-E </t>
  </si>
  <si>
    <t>BSA2014-E</t>
  </si>
  <si>
    <t>Thương mại quốc tế*</t>
  </si>
  <si>
    <t>INE3001-E</t>
  </si>
  <si>
    <t>Đầu tư quốc tế*</t>
  </si>
  <si>
    <t>Tài chính cá nhân căn bản</t>
  </si>
  <si>
    <t>FIB3114</t>
  </si>
  <si>
    <t>Công ty xuyên quốc gia</t>
  </si>
  <si>
    <t>INE3008</t>
  </si>
  <si>
    <t>FIB2001
BSA2001</t>
  </si>
  <si>
    <t>Khoa KTKT</t>
  </si>
  <si>
    <t xml:space="preserve">QH-2018-E </t>
  </si>
  <si>
    <t>QH-2018-E</t>
  </si>
  <si>
    <t>MT&amp;PTBV</t>
  </si>
  <si>
    <t>Quản lý nợ nước ngoài</t>
  </si>
  <si>
    <t>INE3025</t>
  </si>
  <si>
    <t>Quản trị chuỗi cung ứng</t>
  </si>
  <si>
    <t>INE3081</t>
  </si>
  <si>
    <t>Thương mại điện tử*</t>
  </si>
  <si>
    <t>Quản trị tài chính quốc tế*</t>
  </si>
  <si>
    <t>PLO1001</t>
  </si>
  <si>
    <t>BSA2022-E</t>
  </si>
  <si>
    <t>Nghiệp chủ***</t>
  </si>
  <si>
    <t>Quản trị thương hiệu*</t>
  </si>
  <si>
    <t>BSA4016-E</t>
  </si>
  <si>
    <t>FIB3024-E</t>
  </si>
  <si>
    <t>Ngân hàng quốc tế</t>
  </si>
  <si>
    <t>Quản lý, kinh doanh vốn và ngoại tệ***</t>
  </si>
  <si>
    <t>Kinh tế vi mô</t>
  </si>
  <si>
    <t>BSA3063</t>
  </si>
  <si>
    <t>Luật doanh nghiệp***</t>
  </si>
  <si>
    <t>Quản trị chiến lược*</t>
  </si>
  <si>
    <t>KTQT-KT
KTQT-KTPT</t>
  </si>
  <si>
    <t>INE1150**</t>
  </si>
  <si>
    <t>Lãnh đạo trong tổ chức*** (Tương đương Lãnh đạo***)</t>
  </si>
  <si>
    <t>FIB3029-E</t>
  </si>
  <si>
    <t>BSA3050-E***</t>
  </si>
  <si>
    <t>FIB3004
FIB3040</t>
  </si>
  <si>
    <t>FIB3012***</t>
  </si>
  <si>
    <t>BSA2005-E*</t>
  </si>
  <si>
    <t>BSA2004-E*</t>
  </si>
  <si>
    <t>INE3066-E*</t>
  </si>
  <si>
    <t>INE3104</t>
  </si>
  <si>
    <t>INE3058-E*</t>
  </si>
  <si>
    <t>BSA4018</t>
  </si>
  <si>
    <t>BSA3045-E</t>
  </si>
  <si>
    <t>Chiều</t>
  </si>
  <si>
    <t>7-9</t>
  </si>
  <si>
    <t>10-12</t>
  </si>
  <si>
    <t>KTQT-CLC 2</t>
  </si>
  <si>
    <t>KTQT-CLC 1</t>
  </si>
  <si>
    <t>1-3</t>
  </si>
  <si>
    <t>4-5</t>
  </si>
  <si>
    <t>1-4</t>
  </si>
  <si>
    <t>10-11</t>
  </si>
  <si>
    <t>513E4</t>
  </si>
  <si>
    <t>KTQT-CLC 3</t>
  </si>
  <si>
    <t>KTQT-CLC 4</t>
  </si>
  <si>
    <t>KTQT-CLC 5</t>
  </si>
  <si>
    <t>KTQT-CLC 6</t>
  </si>
  <si>
    <t>801VU</t>
  </si>
  <si>
    <t>802VU</t>
  </si>
  <si>
    <t>803VU</t>
  </si>
  <si>
    <t>804VU</t>
  </si>
  <si>
    <t>805VU</t>
  </si>
  <si>
    <t>806VU</t>
  </si>
  <si>
    <t>5-6</t>
  </si>
  <si>
    <t>2,4</t>
  </si>
  <si>
    <t>3,5</t>
  </si>
  <si>
    <t>4,6</t>
  </si>
  <si>
    <t>2,5</t>
  </si>
  <si>
    <t>3,6</t>
  </si>
  <si>
    <t>QTKD-CLC 1</t>
  </si>
  <si>
    <t>QTKD-CLC 2</t>
  </si>
  <si>
    <t>QTKD-CLC 3</t>
  </si>
  <si>
    <t>QTKD-CLC 4</t>
  </si>
  <si>
    <t>7-10</t>
  </si>
  <si>
    <t>7-11</t>
  </si>
  <si>
    <t>11-12</t>
  </si>
  <si>
    <t>TCNH-CLC 1</t>
  </si>
  <si>
    <t>TCNH-CLC 2</t>
  </si>
  <si>
    <t>TCNH-CLC 3</t>
  </si>
  <si>
    <t>807VU</t>
  </si>
  <si>
    <t>808VU</t>
  </si>
  <si>
    <t>809VU</t>
  </si>
  <si>
    <t>707VU</t>
  </si>
  <si>
    <t>4-6</t>
  </si>
  <si>
    <t>406E4</t>
  </si>
  <si>
    <t>1-2</t>
  </si>
  <si>
    <t>7-8</t>
  </si>
  <si>
    <t>9-11</t>
  </si>
  <si>
    <t>180/2</t>
  </si>
  <si>
    <t>703VU</t>
  </si>
  <si>
    <t>704VU</t>
  </si>
  <si>
    <t>Kinh tế 1</t>
  </si>
  <si>
    <t>Kinh tế 2</t>
  </si>
  <si>
    <t>KTPT 1</t>
  </si>
  <si>
    <t>KTPT 2</t>
  </si>
  <si>
    <t>201CSSNN</t>
  </si>
  <si>
    <t>INE1151**</t>
  </si>
  <si>
    <t>Mã HPTQ (kiểm tra trên phần mềm)</t>
  </si>
  <si>
    <t>Mã HPTQ (kiểm tra QĐ)</t>
  </si>
  <si>
    <t>x</t>
  </si>
  <si>
    <t xml:space="preserve">FIB2101-E ** </t>
  </si>
  <si>
    <t>INT1151**</t>
  </si>
  <si>
    <t>KT lại QĐ và KCT</t>
  </si>
  <si>
    <t>705VU</t>
  </si>
  <si>
    <t>706VU</t>
  </si>
  <si>
    <t>702VU</t>
  </si>
  <si>
    <t>202CSSNN</t>
  </si>
  <si>
    <t>Quản lý nhà nước về kinh tế</t>
  </si>
  <si>
    <t>PEC2002</t>
  </si>
  <si>
    <t>PEC3025 </t>
  </si>
  <si>
    <t>101CSSNN</t>
  </si>
  <si>
    <t>102CSSNN</t>
  </si>
  <si>
    <t>103CSSNN</t>
  </si>
  <si>
    <t>Quản trị rủi ro***</t>
  </si>
  <si>
    <t>S3: 201CSSNN
S5: 202CSSNN</t>
  </si>
  <si>
    <t>200/6</t>
  </si>
  <si>
    <t>150/4</t>
  </si>
  <si>
    <t>Kế toán-CLC 1</t>
  </si>
  <si>
    <t>Kế toán-CLC 2</t>
  </si>
  <si>
    <t>120/3</t>
  </si>
  <si>
    <t>Kế toán-CLC 3</t>
  </si>
  <si>
    <t>67/2</t>
  </si>
  <si>
    <t>Học trong 12,5 tuần</t>
  </si>
  <si>
    <t>Học trong 10 tuần</t>
  </si>
  <si>
    <t>BSA2019 1</t>
  </si>
  <si>
    <t>BSA2019 2</t>
  </si>
  <si>
    <t>140/2</t>
  </si>
  <si>
    <t>FIB3013 1</t>
  </si>
  <si>
    <t>FIB3013 2</t>
  </si>
  <si>
    <t>PEC3025 1</t>
  </si>
  <si>
    <t>PEC3025 2</t>
  </si>
  <si>
    <t>FIB2002 1</t>
  </si>
  <si>
    <t>FIB2002 2</t>
  </si>
  <si>
    <t>INE2010 1</t>
  </si>
  <si>
    <t>INE2010 2</t>
  </si>
  <si>
    <t xml:space="preserve">Kinh tế học và những vấn đề xã hội  </t>
  </si>
  <si>
    <t>INE1052 1</t>
  </si>
  <si>
    <t>INE1052 2</t>
  </si>
  <si>
    <t>INE1052 3</t>
  </si>
  <si>
    <t>INE1052 4</t>
  </si>
  <si>
    <t>INE1052 5</t>
  </si>
  <si>
    <t>INE1052 6</t>
  </si>
  <si>
    <t>INE2004 1</t>
  </si>
  <si>
    <t>INE2004 2</t>
  </si>
  <si>
    <t>INE2003 1</t>
  </si>
  <si>
    <t>INE2003 2</t>
  </si>
  <si>
    <t>FIB2001 1</t>
  </si>
  <si>
    <t>FIB2001 2</t>
  </si>
  <si>
    <t>FIB2001 3</t>
  </si>
  <si>
    <t>INE1050 1</t>
  </si>
  <si>
    <t>INE1050 2</t>
  </si>
  <si>
    <t>INE1050 3</t>
  </si>
  <si>
    <t>INE1050 4</t>
  </si>
  <si>
    <t>INE1050 5</t>
  </si>
  <si>
    <t>INE1050 6</t>
  </si>
  <si>
    <t>INE1050 7</t>
  </si>
  <si>
    <t>INE1050 8</t>
  </si>
  <si>
    <t>INE1050 10</t>
  </si>
  <si>
    <t>INE1050 11</t>
  </si>
  <si>
    <t>INE1050 12</t>
  </si>
  <si>
    <t>INE2002 1</t>
  </si>
  <si>
    <t>INE2002 2</t>
  </si>
  <si>
    <t>INE2002 3</t>
  </si>
  <si>
    <t>BSA2030 1</t>
  </si>
  <si>
    <t>BSA2030 2</t>
  </si>
  <si>
    <t>BSA2030 3</t>
  </si>
  <si>
    <t>BSA1054 1</t>
  </si>
  <si>
    <t>BSA1054 2</t>
  </si>
  <si>
    <t>BSA1054 3</t>
  </si>
  <si>
    <t>BSA1054 4</t>
  </si>
  <si>
    <t>BSA1054 5</t>
  </si>
  <si>
    <t>BSA1054 6</t>
  </si>
  <si>
    <t>BSA1054 7</t>
  </si>
  <si>
    <t>BSA1054 8</t>
  </si>
  <si>
    <t>BSA1054 9</t>
  </si>
  <si>
    <t>BSA1054 10</t>
  </si>
  <si>
    <t>BSA1054 11</t>
  </si>
  <si>
    <t>BSA1054 12</t>
  </si>
  <si>
    <t>BSA1054 13</t>
  </si>
  <si>
    <t>BSA1054 14</t>
  </si>
  <si>
    <t>PEC1050 1</t>
  </si>
  <si>
    <t>PEC1050 2</t>
  </si>
  <si>
    <t>PEC1050 3</t>
  </si>
  <si>
    <t>PEC1050 4</t>
  </si>
  <si>
    <t>PEC1050 5</t>
  </si>
  <si>
    <t>PEC1050 6</t>
  </si>
  <si>
    <t>BSL2050 1</t>
  </si>
  <si>
    <t>BSL2050 2</t>
  </si>
  <si>
    <t>BSL2050 3</t>
  </si>
  <si>
    <t>BSL2050 4</t>
  </si>
  <si>
    <t>BSL2050 5</t>
  </si>
  <si>
    <t>BSL2050 6</t>
  </si>
  <si>
    <t>BSL2050 7</t>
  </si>
  <si>
    <t>BSL2050 8</t>
  </si>
  <si>
    <t>BSA3001 1</t>
  </si>
  <si>
    <t>BSA3001 2</t>
  </si>
  <si>
    <t>BSA2001 1</t>
  </si>
  <si>
    <t>BSA2001 2</t>
  </si>
  <si>
    <t>BSA2001 3</t>
  </si>
  <si>
    <t>BSA2002 2</t>
  </si>
  <si>
    <t>BSA2002 3</t>
  </si>
  <si>
    <t>BSA2002 5</t>
  </si>
  <si>
    <t>BSA2103 1</t>
  </si>
  <si>
    <t>BSA2103 2</t>
  </si>
  <si>
    <t>BSA2103 3</t>
  </si>
  <si>
    <t>BSA1053 1</t>
  </si>
  <si>
    <t>BSA1053 2</t>
  </si>
  <si>
    <t>BSA1053 3</t>
  </si>
  <si>
    <t>BSA1053 4</t>
  </si>
  <si>
    <t>BSA1053 5</t>
  </si>
  <si>
    <t>BSA1053 6</t>
  </si>
  <si>
    <t>BSA1053 7</t>
  </si>
  <si>
    <t>BSA1053 8</t>
  </si>
  <si>
    <t>BSA1053 9</t>
  </si>
  <si>
    <t>BSA1053 10</t>
  </si>
  <si>
    <t>BSA1053 11</t>
  </si>
  <si>
    <t>THL1057 1</t>
  </si>
  <si>
    <t>THL1057 2</t>
  </si>
  <si>
    <t>THL1057 3</t>
  </si>
  <si>
    <t>THL1057 4</t>
  </si>
  <si>
    <t>THL1057 5</t>
  </si>
  <si>
    <t>THL1057 6</t>
  </si>
  <si>
    <t>THL1057 7</t>
  </si>
  <si>
    <t>THL1057 8</t>
  </si>
  <si>
    <t>PHI1004 1</t>
  </si>
  <si>
    <t>PHI1004 2</t>
  </si>
  <si>
    <t>PHI1004 3</t>
  </si>
  <si>
    <t>PHI1004 4</t>
  </si>
  <si>
    <t>PHI1004 5</t>
  </si>
  <si>
    <t>PHI1004 6</t>
  </si>
  <si>
    <t>PHI1004 7</t>
  </si>
  <si>
    <t>FIB3015 1</t>
  </si>
  <si>
    <t>FIB3015 2</t>
  </si>
  <si>
    <t>FIB3015 3</t>
  </si>
  <si>
    <t>INE1016 1</t>
  </si>
  <si>
    <t>INE1016 2</t>
  </si>
  <si>
    <t>INE1016 3</t>
  </si>
  <si>
    <t>INE1016 4</t>
  </si>
  <si>
    <t>INE1016 5</t>
  </si>
  <si>
    <t>INE1016 6</t>
  </si>
  <si>
    <t>INE1016 7</t>
  </si>
  <si>
    <t>INE1016 8</t>
  </si>
  <si>
    <t>INE3025 1</t>
  </si>
  <si>
    <t>INE3025 2</t>
  </si>
  <si>
    <t>INE3081 1</t>
  </si>
  <si>
    <t>INE3081 2</t>
  </si>
  <si>
    <t>BSA2004 1</t>
  </si>
  <si>
    <t>BSA2004 2</t>
  </si>
  <si>
    <t>BSA2006 1</t>
  </si>
  <si>
    <t>BSA2006 2</t>
  </si>
  <si>
    <t>BSA4016 1</t>
  </si>
  <si>
    <t>BSA4016 2</t>
  </si>
  <si>
    <t>BSA4016 3</t>
  </si>
  <si>
    <t>BSA2018 1</t>
  </si>
  <si>
    <t>BSA2018 2</t>
  </si>
  <si>
    <t>INE3003 1</t>
  </si>
  <si>
    <t>INE3003 2</t>
  </si>
  <si>
    <t>INE3106 1</t>
  </si>
  <si>
    <t>INE3106 2</t>
  </si>
  <si>
    <t>FIB2015 1</t>
  </si>
  <si>
    <t>INE3001 1</t>
  </si>
  <si>
    <t>INE3001 2</t>
  </si>
  <si>
    <t>FLF2101 1</t>
  </si>
  <si>
    <t>FLF2101 2</t>
  </si>
  <si>
    <t>FLF2101 3</t>
  </si>
  <si>
    <t>FLF2101 4</t>
  </si>
  <si>
    <t>FLF2101 5</t>
  </si>
  <si>
    <t>FLF2101 6</t>
  </si>
  <si>
    <t>FLF2101 7</t>
  </si>
  <si>
    <t>FLF2101 8</t>
  </si>
  <si>
    <t>FLF2101 9</t>
  </si>
  <si>
    <t>FLF2101 10</t>
  </si>
  <si>
    <t>FLF2101 11</t>
  </si>
  <si>
    <t>FLF2101 12</t>
  </si>
  <si>
    <t>FLF2101 13</t>
  </si>
  <si>
    <t>FLF2101 14</t>
  </si>
  <si>
    <t>FLF2101 15</t>
  </si>
  <si>
    <t>FLF2101 16</t>
  </si>
  <si>
    <t>FLF2101 17</t>
  </si>
  <si>
    <t>FLF2102 1</t>
  </si>
  <si>
    <t>FLF2102 2</t>
  </si>
  <si>
    <t>FLF2102 3</t>
  </si>
  <si>
    <t>FLF2102 4</t>
  </si>
  <si>
    <t>FLF2102 6</t>
  </si>
  <si>
    <t>FLF2102 7</t>
  </si>
  <si>
    <t>FLF2102 8</t>
  </si>
  <si>
    <t>FLF2102 9</t>
  </si>
  <si>
    <t>FLF2102 10</t>
  </si>
  <si>
    <t>FLF2102 11</t>
  </si>
  <si>
    <t>FLF2102 12</t>
  </si>
  <si>
    <t>FLF2102 13</t>
  </si>
  <si>
    <t>FLF2102 14</t>
  </si>
  <si>
    <t>FLF2102 15</t>
  </si>
  <si>
    <t>FLF2102 16</t>
  </si>
  <si>
    <t>FLF2102 17</t>
  </si>
  <si>
    <t>FLF2103 3</t>
  </si>
  <si>
    <t>MAT1092 1</t>
  </si>
  <si>
    <t>MAT1092 2</t>
  </si>
  <si>
    <t>MAT1092 3</t>
  </si>
  <si>
    <t>MAT1092 4</t>
  </si>
  <si>
    <t>MAT1092 5</t>
  </si>
  <si>
    <t>MAT1092 6</t>
  </si>
  <si>
    <t>MAT1092 7</t>
  </si>
  <si>
    <t>MAT1092 8</t>
  </si>
  <si>
    <t>MAT1092 9</t>
  </si>
  <si>
    <t>MAT1092 10</t>
  </si>
  <si>
    <t>MAT1092 11</t>
  </si>
  <si>
    <t>MAT1092 12</t>
  </si>
  <si>
    <t>MAT1092 13</t>
  </si>
  <si>
    <t>MAT1092 14</t>
  </si>
  <si>
    <t>MAT1092 15</t>
  </si>
  <si>
    <t>MAT1092 16</t>
  </si>
  <si>
    <t>MAT1092 17</t>
  </si>
  <si>
    <t>MAT1092 18</t>
  </si>
  <si>
    <t>MAT1092 19</t>
  </si>
  <si>
    <t>MAT1092 20</t>
  </si>
  <si>
    <t>INE3109 1</t>
  </si>
  <si>
    <t>INE3109 2</t>
  </si>
  <si>
    <t>MAT1005 1</t>
  </si>
  <si>
    <t>MAT1005 2</t>
  </si>
  <si>
    <t>POL1001 1</t>
  </si>
  <si>
    <t>POL1001 2</t>
  </si>
  <si>
    <t>POL1001 3</t>
  </si>
  <si>
    <t>POL1001 4</t>
  </si>
  <si>
    <t>POL1001 5</t>
  </si>
  <si>
    <t>POL1001 6</t>
  </si>
  <si>
    <t>POL1001 7</t>
  </si>
  <si>
    <t>POL1001 8</t>
  </si>
  <si>
    <t>BSA4010 1</t>
  </si>
  <si>
    <t>BSA4010 2</t>
  </si>
  <si>
    <t>BSA4010 3</t>
  </si>
  <si>
    <t>FIB3119</t>
  </si>
  <si>
    <t>FIB3050</t>
  </si>
  <si>
    <t>Lớp dành cho SV hệ CLC</t>
  </si>
  <si>
    <t>Lớp dành cho SV hệ CLC; học trong 7,5 tuần đầu</t>
  </si>
  <si>
    <t>Lớp dành cho SV hệ CLC; học sau khi kết thúc Tiếng Anh cơ sở 1</t>
  </si>
  <si>
    <t>INE1051
INE1151</t>
  </si>
  <si>
    <t>BSA2018
BSA2018-E</t>
  </si>
  <si>
    <t>BSA2018 
BSA2018-E</t>
  </si>
  <si>
    <t>BSA2002
BSA2002-E</t>
  </si>
  <si>
    <t>INT1004
INE1151</t>
  </si>
  <si>
    <t>Kinh tế 2
Kinh tế-Luật</t>
  </si>
  <si>
    <t>QH-2016-E
QH-2017-E</t>
  </si>
  <si>
    <t>KTPT
Kinh tế-Luật</t>
  </si>
  <si>
    <t>78+9</t>
  </si>
  <si>
    <t>QH-2017-E
QH-2015-E</t>
  </si>
  <si>
    <t>KTPT-Luật
KTPT</t>
  </si>
  <si>
    <t>3+25</t>
  </si>
  <si>
    <t>KTPT-TN
TCNH-NN
TCNH-LUAT</t>
  </si>
  <si>
    <t>3+25+21</t>
  </si>
  <si>
    <t>Kinh tế-Luật
KTPT-TN
KTQT-NN</t>
  </si>
  <si>
    <t>9+3+79</t>
  </si>
  <si>
    <t>TCNH-NN
TCNH-LUAT</t>
  </si>
  <si>
    <t>25+21</t>
  </si>
  <si>
    <t>Kinh tế-Luật
KTPT-TN
KTQT-NN
KTPT-Luật</t>
  </si>
  <si>
    <t>9+3+3+79</t>
  </si>
  <si>
    <t>KTPT 2
KTPT-TN</t>
  </si>
  <si>
    <t>TCNH-KTPT
TCNH-NN</t>
  </si>
  <si>
    <t>QH-2017-E
QH-2018-E</t>
  </si>
  <si>
    <t>KTPT
KTPT-Luật</t>
  </si>
  <si>
    <t xml:space="preserve">QH-2017-E 
QH-2018-E </t>
  </si>
  <si>
    <t>Kế toán
KTPT-TN
KTPT-Luật</t>
  </si>
  <si>
    <t>Kinh tế
Kinh tế-Luật</t>
  </si>
  <si>
    <t>98+9</t>
  </si>
  <si>
    <t>KTQT
KTQT-NN</t>
  </si>
  <si>
    <t>121+79</t>
  </si>
  <si>
    <t xml:space="preserve">QH-2017-E
QH-2018-E </t>
  </si>
  <si>
    <t>KTPT
KTPT-TN</t>
  </si>
  <si>
    <t>TCNH
TCNH-LUAT</t>
  </si>
  <si>
    <t>66+21</t>
  </si>
  <si>
    <t>QH-2016-E 
QH-2017-E</t>
  </si>
  <si>
    <t>TCNH
TCNH-KTPT</t>
  </si>
  <si>
    <t>106+1</t>
  </si>
  <si>
    <t>KTQT-NN
TCNH-NN
TCNH-LUAT</t>
  </si>
  <si>
    <t>79+25+21</t>
  </si>
  <si>
    <t>FIB3004 1</t>
  </si>
  <si>
    <t>Kinh tế-Luật
KTQT-NN</t>
  </si>
  <si>
    <t xml:space="preserve">QH-2015-E 
QH-2017-E 
QH-2015-E </t>
  </si>
  <si>
    <t>TCNH
KTQT-KT
TCNH-CLC
KTQT-KTPT</t>
  </si>
  <si>
    <t>14+5+8</t>
  </si>
  <si>
    <t>KTQT-CLC
QTKD-CQT</t>
  </si>
  <si>
    <t>16+15</t>
  </si>
  <si>
    <t>TCNH-LUAT
TCNH-LUAT</t>
  </si>
  <si>
    <t>KTQT
TCNH-NN
TCNH-LUAT</t>
  </si>
  <si>
    <t>94+25+21</t>
  </si>
  <si>
    <t>QH-2015-E
QH-2017-E</t>
  </si>
  <si>
    <t>25+3</t>
  </si>
  <si>
    <t>QH-2017-E
QH-2016-E</t>
  </si>
  <si>
    <t>TCNH-KTPT
TCNH-CLC</t>
  </si>
  <si>
    <t>1+19</t>
  </si>
  <si>
    <t xml:space="preserve">QH-2017-E
QH-2015-E </t>
  </si>
  <si>
    <t>TCNH-NN
TCNH-CLC</t>
  </si>
  <si>
    <t>25+8</t>
  </si>
  <si>
    <t xml:space="preserve">QH-2017-E 
QH-2015-E </t>
  </si>
  <si>
    <t>KTQT-KT
KTQT-KTPT
TCNH</t>
  </si>
  <si>
    <t>5+14</t>
  </si>
  <si>
    <t>Kinh tế
KTPT
KTPT-Luật</t>
  </si>
  <si>
    <t>QTKD
TCNH-KTPT</t>
  </si>
  <si>
    <t>QH-2017-E
QH-2017-E
QH-2018-E</t>
  </si>
  <si>
    <t>TCNH
TCNH-NN</t>
  </si>
  <si>
    <t>66+25</t>
  </si>
  <si>
    <t>TCNH
KTQT-NN</t>
  </si>
  <si>
    <t>66+79</t>
  </si>
  <si>
    <t>KTPT-TN
KTQT-NN
TCNH-NN</t>
  </si>
  <si>
    <t>KTQT
TCNH</t>
  </si>
  <si>
    <t>94+106</t>
  </si>
  <si>
    <t>KTPT-TN
TCNH-NN</t>
  </si>
  <si>
    <t>TS. Nguyễn Thùy Anh</t>
  </si>
  <si>
    <t>TS. Lê Thị Hồng Điệp</t>
  </si>
  <si>
    <t>TS. Nguyễn Thị Thu Hoài</t>
  </si>
  <si>
    <t>PGS.TS. Trần Quang Tuyến</t>
  </si>
  <si>
    <t>PGS.TS. Đinh Văn Thông</t>
  </si>
  <si>
    <t>PGS.TS. Trần Đức Hiệp</t>
  </si>
  <si>
    <t>PGS.TS. Phạm Văn Dũng</t>
  </si>
  <si>
    <t>PGS.TS. Lê Danh Tốn</t>
  </si>
  <si>
    <t>TS. Trần Đức Vui
PGS.TS. Phạm Thị Hồng Điệp</t>
  </si>
  <si>
    <t>1-5</t>
  </si>
  <si>
    <t xml:space="preserve">PGS.TS. Nguyễn Xuân Thiên </t>
  </si>
  <si>
    <t>TS. Phạm Thu Phương</t>
  </si>
  <si>
    <t>TS. Phạm Vũ Thắng</t>
  </si>
  <si>
    <r>
      <rPr>
        <b/>
        <sz val="11"/>
        <rFont val="Times New Roman"/>
        <family val="1"/>
      </rPr>
      <t xml:space="preserve">PGS.TS. Nguyễn Thị Kim Anh
</t>
    </r>
    <r>
      <rPr>
        <sz val="11"/>
        <rFont val="Times New Roman"/>
        <family val="1"/>
      </rPr>
      <t>TS. Lý Đại Hùng</t>
    </r>
  </si>
  <si>
    <r>
      <rPr>
        <b/>
        <sz val="11"/>
        <rFont val="Times New Roman"/>
        <family val="1"/>
      </rPr>
      <t>ThS. Nguyễn Thị Phương Linh</t>
    </r>
    <r>
      <rPr>
        <sz val="11"/>
        <rFont val="Times New Roman"/>
        <family val="1"/>
      </rPr>
      <t xml:space="preserve">
ThS. Nguyễn Thị Thanh Mai</t>
    </r>
  </si>
  <si>
    <r>
      <rPr>
        <b/>
        <sz val="11"/>
        <rFont val="Times New Roman"/>
        <family val="1"/>
      </rPr>
      <t>PGS.TS. Nguyễn Việt Khôi</t>
    </r>
    <r>
      <rPr>
        <sz val="11"/>
        <rFont val="Times New Roman"/>
        <family val="1"/>
      </rPr>
      <t xml:space="preserve">
ThS. Nguyễn Thị Thanh Mai</t>
    </r>
  </si>
  <si>
    <t>PGS.TS. Nguyễn Thị Kim Chi</t>
  </si>
  <si>
    <t>TS. Lý Đại Hùng</t>
  </si>
  <si>
    <r>
      <rPr>
        <b/>
        <sz val="11"/>
        <rFont val="Times New Roman"/>
        <family val="1"/>
      </rPr>
      <t xml:space="preserve">TS. Nguyễn Thị Vũ Hà
</t>
    </r>
    <r>
      <rPr>
        <sz val="11"/>
        <rFont val="Times New Roman"/>
        <family val="1"/>
      </rPr>
      <t>TS. Trần Việt Dung
TS. Nguyễn Cẩm Nhung</t>
    </r>
  </si>
  <si>
    <r>
      <rPr>
        <b/>
        <sz val="11"/>
        <rFont val="Times New Roman"/>
        <family val="1"/>
      </rPr>
      <t>TS. Trần Việt Dung</t>
    </r>
    <r>
      <rPr>
        <sz val="11"/>
        <rFont val="Times New Roman"/>
        <family val="1"/>
      </rPr>
      <t xml:space="preserve">
PGS.TS. Phạm Xuân Hoan
TS. Nguyễn Thị Vũ Hà</t>
    </r>
  </si>
  <si>
    <r>
      <rPr>
        <b/>
        <sz val="11"/>
        <rFont val="Times New Roman"/>
        <family val="1"/>
      </rPr>
      <t>TS. Nguyễn Tiến Dũng</t>
    </r>
    <r>
      <rPr>
        <sz val="11"/>
        <rFont val="Times New Roman"/>
        <family val="1"/>
      </rPr>
      <t xml:space="preserve">
TS. Nguyễn Cẩm Nhung
PGS.TS. Phạm Xuân Hoan</t>
    </r>
  </si>
  <si>
    <r>
      <rPr>
        <b/>
        <sz val="11"/>
        <rFont val="Times New Roman"/>
        <family val="1"/>
      </rPr>
      <t>PGS.TS. Hà Văn Hội</t>
    </r>
    <r>
      <rPr>
        <sz val="11"/>
        <rFont val="Times New Roman"/>
        <family val="1"/>
      </rPr>
      <t xml:space="preserve">
ThS. Nguyễn Thị Thanh Mai</t>
    </r>
  </si>
  <si>
    <r>
      <rPr>
        <b/>
        <sz val="11"/>
        <rFont val="Times New Roman"/>
        <family val="1"/>
      </rPr>
      <t>TS. Nguyễn Tiến Minh</t>
    </r>
    <r>
      <rPr>
        <sz val="11"/>
        <rFont val="Times New Roman"/>
        <family val="1"/>
      </rPr>
      <t xml:space="preserve">
PGS.TS. Nguyễn Việt Khôi</t>
    </r>
  </si>
  <si>
    <r>
      <rPr>
        <b/>
        <sz val="11"/>
        <rFont val="Times New Roman"/>
        <family val="1"/>
      </rPr>
      <t>PGS.TS. Nguyễn Việt Khôi</t>
    </r>
    <r>
      <rPr>
        <sz val="11"/>
        <rFont val="Times New Roman"/>
        <family val="1"/>
      </rPr>
      <t xml:space="preserve">
TS. Nguyễn Tiến Minh</t>
    </r>
  </si>
  <si>
    <r>
      <rPr>
        <b/>
        <sz val="11"/>
        <rFont val="Times New Roman"/>
        <family val="1"/>
      </rPr>
      <t xml:space="preserve">TS. Vũ Thanh Hương                </t>
    </r>
    <r>
      <rPr>
        <sz val="11"/>
        <rFont val="Times New Roman"/>
        <family val="1"/>
      </rPr>
      <t xml:space="preserve">  
ThS. Nguyễn Thị Minh Phương</t>
    </r>
    <r>
      <rPr>
        <b/>
        <sz val="11"/>
        <rFont val="Times New Roman"/>
        <family val="1"/>
      </rPr>
      <t xml:space="preserve"> </t>
    </r>
  </si>
  <si>
    <r>
      <rPr>
        <b/>
        <sz val="11"/>
        <rFont val="Times New Roman"/>
        <family val="1"/>
      </rPr>
      <t xml:space="preserve">ThS. Nguyễn Thị Minh Phương </t>
    </r>
    <r>
      <rPr>
        <sz val="11"/>
        <rFont val="Times New Roman"/>
        <family val="1"/>
      </rPr>
      <t xml:space="preserve">
TS. Vũ Thanh Hương</t>
    </r>
  </si>
  <si>
    <r>
      <rPr>
        <b/>
        <sz val="11"/>
        <rFont val="Times New Roman"/>
        <family val="1"/>
      </rPr>
      <t xml:space="preserve">TS. Vũ Thanh Hương
</t>
    </r>
    <r>
      <rPr>
        <sz val="11"/>
        <rFont val="Times New Roman"/>
        <family val="1"/>
      </rPr>
      <t xml:space="preserve">ThS. Nguyễn Thị Minh Phương </t>
    </r>
  </si>
  <si>
    <r>
      <rPr>
        <b/>
        <sz val="11"/>
        <rFont val="Times New Roman"/>
        <family val="1"/>
      </rPr>
      <t>PGS.TS. Nguyễn Xuân Thiên</t>
    </r>
    <r>
      <rPr>
        <sz val="11"/>
        <rFont val="Times New Roman"/>
        <family val="1"/>
      </rPr>
      <t xml:space="preserve">           
TS. Lý Đại Hùng </t>
    </r>
  </si>
  <si>
    <r>
      <rPr>
        <b/>
        <sz val="11"/>
        <rFont val="Times New Roman"/>
        <family val="1"/>
      </rPr>
      <t>TS. Nguyễn Tiến Minh</t>
    </r>
    <r>
      <rPr>
        <sz val="11"/>
        <rFont val="Times New Roman"/>
        <family val="1"/>
      </rPr>
      <t xml:space="preserve">
ThS. Nguyễn Thị Phương Linh</t>
    </r>
  </si>
  <si>
    <r>
      <rPr>
        <b/>
        <sz val="11"/>
        <rFont val="Times New Roman"/>
        <family val="1"/>
      </rPr>
      <t>TS. Nguyễn Tiến Minh</t>
    </r>
    <r>
      <rPr>
        <sz val="11"/>
        <rFont val="Times New Roman"/>
        <family val="1"/>
      </rPr>
      <t xml:space="preserve">
TS. Đặng Quý Dương</t>
    </r>
  </si>
  <si>
    <r>
      <rPr>
        <b/>
        <sz val="11"/>
        <rFont val="Times New Roman"/>
        <family val="1"/>
      </rPr>
      <t>TS. Đặng Quý Dương</t>
    </r>
    <r>
      <rPr>
        <sz val="11"/>
        <rFont val="Times New Roman"/>
        <family val="1"/>
      </rPr>
      <t xml:space="preserve">
ThS. Nguyễn Thị Phương Linh</t>
    </r>
  </si>
  <si>
    <t>INE2101-E 1</t>
  </si>
  <si>
    <t>INE2101-E 2</t>
  </si>
  <si>
    <t>FIB3004 2</t>
  </si>
  <si>
    <t>FIB3004 3</t>
  </si>
  <si>
    <t>KTPT 2
KTPT-Luật
Kinh tế-Luật</t>
  </si>
  <si>
    <t>Đàm phán trong kinh doanh quốc tế</t>
  </si>
  <si>
    <t>INE3082</t>
  </si>
  <si>
    <t>202CSS</t>
  </si>
  <si>
    <t xml:space="preserve">Giao dịch thương mại quốc tế </t>
  </si>
  <si>
    <t>INE3107</t>
  </si>
  <si>
    <t>703 VU</t>
  </si>
  <si>
    <t>PGS.TS. Hà Văn Hội</t>
  </si>
  <si>
    <r>
      <rPr>
        <b/>
        <sz val="11"/>
        <rFont val="Times New Roman"/>
        <family val="1"/>
      </rPr>
      <t>PGS.TS. Nguyễn Thị Kim Chi</t>
    </r>
    <r>
      <rPr>
        <sz val="11"/>
        <rFont val="Times New Roman"/>
        <family val="1"/>
      </rPr>
      <t xml:space="preserve">
TS. Đặng Quý Dương</t>
    </r>
  </si>
  <si>
    <t>ThS. Đỗ Hà Lan</t>
  </si>
  <si>
    <t>ThS. Hoàng Nguyễn Thu Trang</t>
  </si>
  <si>
    <t xml:space="preserve">ThS. Trần Thị Bích Ngọc </t>
  </si>
  <si>
    <t>ThS. Nguyễn Cẩm Nhung</t>
  </si>
  <si>
    <t>ThS. Vũ Thị Bích Đào</t>
  </si>
  <si>
    <t>ThS. Nguyễn Thị Huyền Trang</t>
  </si>
  <si>
    <t>ThS. Nguyễn Minh Hà</t>
  </si>
  <si>
    <t>ThS. Trần Kiều Hạnh</t>
  </si>
  <si>
    <t>ThS. Cao Thị Hải</t>
  </si>
  <si>
    <t>ThS. Phạm Thị Hằng</t>
  </si>
  <si>
    <t xml:space="preserve">ThS. Trần Thị Huyền Trang
ThS. Nguyễn Cẩm Nhung </t>
  </si>
  <si>
    <t xml:space="preserve">ThS. Nguyễn Thu Hằng </t>
  </si>
  <si>
    <t>ThS. Phạm Thu Hà</t>
  </si>
  <si>
    <t>ThS.Vũ Thị Bích Đào</t>
  </si>
  <si>
    <t>ThS. Nguyễn Thu Hằng</t>
  </si>
  <si>
    <t>TS. Lưu Thị Minh Ngọc</t>
  </si>
  <si>
    <r>
      <rPr>
        <b/>
        <sz val="11"/>
        <rFont val="Times New Roman"/>
        <family val="1"/>
      </rPr>
      <t>TS. Lưu Thị Minh Ngọc</t>
    </r>
    <r>
      <rPr>
        <sz val="11"/>
        <rFont val="Times New Roman"/>
        <family val="1"/>
      </rPr>
      <t xml:space="preserve">
ThS. Nguyễn Quốc Anh</t>
    </r>
  </si>
  <si>
    <t>TS. Nguyễn Thùy Dung</t>
  </si>
  <si>
    <t>ThS. Trần Văn Tuệ</t>
  </si>
  <si>
    <t>TS. Đặng Thị Hương</t>
  </si>
  <si>
    <t>ThS. Nguyễn Lan Phương</t>
  </si>
  <si>
    <r>
      <rPr>
        <b/>
        <sz val="11"/>
        <rFont val="Times New Roman"/>
        <family val="1"/>
      </rPr>
      <t>TS. Đặng Thị Hương</t>
    </r>
    <r>
      <rPr>
        <sz val="11"/>
        <rFont val="Times New Roman"/>
        <family val="1"/>
      </rPr>
      <t xml:space="preserve">
ThS. Lê  Thành Trung</t>
    </r>
  </si>
  <si>
    <r>
      <rPr>
        <b/>
        <sz val="11"/>
        <rFont val="Times New Roman"/>
        <family val="1"/>
      </rPr>
      <t>TS. Nguyễn Thùy Dung</t>
    </r>
    <r>
      <rPr>
        <sz val="11"/>
        <rFont val="Times New Roman"/>
        <family val="1"/>
      </rPr>
      <t xml:space="preserve">
ThS. Lê Thành Trung</t>
    </r>
  </si>
  <si>
    <r>
      <rPr>
        <b/>
        <sz val="11"/>
        <rFont val="Times New Roman"/>
        <family val="1"/>
      </rPr>
      <t xml:space="preserve">TS. Nguyễn Thùy Dung
</t>
    </r>
    <r>
      <rPr>
        <sz val="11"/>
        <rFont val="Times New Roman"/>
        <family val="1"/>
      </rPr>
      <t>Ths Lê Thành Trung</t>
    </r>
  </si>
  <si>
    <t>TS. Đỗ Xuân Trường</t>
  </si>
  <si>
    <r>
      <rPr>
        <b/>
        <sz val="11"/>
        <rFont val="Times New Roman"/>
        <family val="1"/>
      </rPr>
      <t xml:space="preserve">TS. Lê Văn Sơn </t>
    </r>
    <r>
      <rPr>
        <sz val="11"/>
        <rFont val="Times New Roman"/>
        <family val="1"/>
      </rPr>
      <t xml:space="preserve">
TS. Vũ Thị Minh Hiền</t>
    </r>
  </si>
  <si>
    <t>TS. Nguyễn Thị Phi Nga</t>
  </si>
  <si>
    <t>Khoa KT-KT</t>
  </si>
  <si>
    <t>TS. Vũ Thị Minh Hiền</t>
  </si>
  <si>
    <t>TS. Nguyễn Thu Hà</t>
  </si>
  <si>
    <t xml:space="preserve">TS. Đặng Thị Hương </t>
  </si>
  <si>
    <t>PGS.TS. Phan Chí Anh</t>
  </si>
  <si>
    <r>
      <rPr>
        <b/>
        <sz val="11"/>
        <rFont val="Times New Roman"/>
        <family val="1"/>
      </rPr>
      <t xml:space="preserve">PGS.TS. Hoàng Văn Hải </t>
    </r>
    <r>
      <rPr>
        <sz val="11"/>
        <rFont val="Times New Roman"/>
        <family val="1"/>
      </rPr>
      <t xml:space="preserve">
TS. Lưu Thị Minh Ngọc</t>
    </r>
  </si>
  <si>
    <t>PGS.TS. Nhâm Phong Tuân</t>
  </si>
  <si>
    <r>
      <rPr>
        <b/>
        <sz val="11"/>
        <rFont val="Times New Roman"/>
        <family val="1"/>
      </rPr>
      <t xml:space="preserve">ThS. Vũ Thùy Linh </t>
    </r>
    <r>
      <rPr>
        <sz val="11"/>
        <rFont val="Times New Roman"/>
        <family val="1"/>
      </rPr>
      <t xml:space="preserve">
PGS.TS. Nhâm Phong Tuân</t>
    </r>
  </si>
  <si>
    <t xml:space="preserve">TS. Đỗ Xuân Trường </t>
  </si>
  <si>
    <t>PGS.TS. Trần Anh Tài</t>
  </si>
  <si>
    <t>ThS. Trịnh Đức Duy</t>
  </si>
  <si>
    <t>TS. Trương Minh Đức</t>
  </si>
  <si>
    <t>TS. Đào Tùng</t>
  </si>
  <si>
    <t>TS. Hồ Chí Dũng</t>
  </si>
  <si>
    <t>PGS.TS. Đỗ Minh Cương</t>
  </si>
  <si>
    <t>PGS.TS. Mai Thị Thanh Xuân
TS. Ngô Đăng Thành</t>
  </si>
  <si>
    <r>
      <rPr>
        <b/>
        <sz val="11"/>
        <rFont val="Times New Roman"/>
        <family val="1"/>
      </rPr>
      <t>TS. Nguyễn Thị Hương Liên</t>
    </r>
    <r>
      <rPr>
        <sz val="11"/>
        <rFont val="Times New Roman"/>
        <family val="1"/>
      </rPr>
      <t xml:space="preserve">
ThS. Đỗ Quỳnh Chi</t>
    </r>
  </si>
  <si>
    <r>
      <rPr>
        <b/>
        <sz val="11"/>
        <rFont val="Times New Roman"/>
        <family val="1"/>
      </rPr>
      <t>TS. Đỗ Kiều Oanh</t>
    </r>
    <r>
      <rPr>
        <sz val="11"/>
        <rFont val="Times New Roman"/>
        <family val="1"/>
      </rPr>
      <t xml:space="preserve">
TS. Nguyễn Thị Phương Dung</t>
    </r>
  </si>
  <si>
    <r>
      <rPr>
        <b/>
        <sz val="11"/>
        <rFont val="Times New Roman"/>
        <family val="1"/>
      </rPr>
      <t>ThS. Nguyễn Thị Hải Hà</t>
    </r>
    <r>
      <rPr>
        <sz val="11"/>
        <rFont val="Times New Roman"/>
        <family val="1"/>
      </rPr>
      <t xml:space="preserve">
TS. Đỗ Kiều Oanh</t>
    </r>
  </si>
  <si>
    <r>
      <rPr>
        <b/>
        <sz val="11"/>
        <rFont val="Times New Roman"/>
        <family val="1"/>
      </rPr>
      <t>TS. Nguyễn Thị Phương Dung</t>
    </r>
    <r>
      <rPr>
        <sz val="11"/>
        <rFont val="Times New Roman"/>
        <family val="1"/>
      </rPr>
      <t xml:space="preserve">
TS. Trần Thế Nữ</t>
    </r>
  </si>
  <si>
    <r>
      <rPr>
        <b/>
        <sz val="11"/>
        <rFont val="Times New Roman"/>
        <family val="1"/>
      </rPr>
      <t xml:space="preserve">TS. Nguyễn Thị Thanh Hải </t>
    </r>
    <r>
      <rPr>
        <sz val="11"/>
        <rFont val="Times New Roman"/>
        <family val="1"/>
      </rPr>
      <t xml:space="preserve">
ThS. Nguyễn Hoàng Thái</t>
    </r>
  </si>
  <si>
    <r>
      <rPr>
        <b/>
        <sz val="11"/>
        <rFont val="Times New Roman"/>
        <family val="1"/>
      </rPr>
      <t>ThS. Nguyễn Hoàng Thái</t>
    </r>
    <r>
      <rPr>
        <sz val="11"/>
        <rFont val="Times New Roman"/>
        <family val="1"/>
      </rPr>
      <t xml:space="preserve">
ThS. Nguyễn Thị Hải Hà</t>
    </r>
  </si>
  <si>
    <r>
      <rPr>
        <b/>
        <sz val="11"/>
        <rFont val="Times New Roman"/>
        <family val="1"/>
      </rPr>
      <t>TS. Đỗ Kiều Oanh</t>
    </r>
    <r>
      <rPr>
        <sz val="11"/>
        <rFont val="Times New Roman"/>
        <family val="1"/>
      </rPr>
      <t xml:space="preserve">
TS. Nguyễn Thị Thanh Hải</t>
    </r>
  </si>
  <si>
    <r>
      <rPr>
        <b/>
        <sz val="11"/>
        <rFont val="Times New Roman"/>
        <family val="1"/>
      </rPr>
      <t>TS. Nguyễn Thị Phương Dung</t>
    </r>
    <r>
      <rPr>
        <sz val="11"/>
        <rFont val="Times New Roman"/>
        <family val="1"/>
      </rPr>
      <t xml:space="preserve">
TS. Nguyễn Thị Thanh Hải</t>
    </r>
  </si>
  <si>
    <r>
      <rPr>
        <b/>
        <sz val="11"/>
        <rFont val="Times New Roman"/>
        <family val="1"/>
      </rPr>
      <t>TS. Trần Thế Nữ</t>
    </r>
    <r>
      <rPr>
        <sz val="11"/>
        <rFont val="Times New Roman"/>
        <family val="1"/>
      </rPr>
      <t xml:space="preserve">
TS. Đỗ Kiều Oanh</t>
    </r>
  </si>
  <si>
    <r>
      <rPr>
        <b/>
        <sz val="11"/>
        <rFont val="Times New Roman"/>
        <family val="1"/>
      </rPr>
      <t>TS. Phạm Ngọc Quang</t>
    </r>
    <r>
      <rPr>
        <sz val="11"/>
        <rFont val="Times New Roman"/>
        <family val="1"/>
      </rPr>
      <t xml:space="preserve">
ThS. Khiếu Hữu Bình</t>
    </r>
  </si>
  <si>
    <t>Nguyễn Vinh Hưng</t>
  </si>
  <si>
    <t>Lê Thị Bích Huệ</t>
  </si>
  <si>
    <t>Nguyễn Đăng Duy</t>
  </si>
  <si>
    <t>Lê Kim Nguyệt</t>
  </si>
  <si>
    <t>TS. Nguyễn Văn Quân</t>
  </si>
  <si>
    <t>TS. Lê Thị Phương Nga</t>
  </si>
  <si>
    <t>PGS.TS. Dương Đức Chính</t>
  </si>
  <si>
    <t>ThS. Nguyễn Thị Hoài Phương</t>
  </si>
  <si>
    <t>TS. Phạm Thị Duyên Thảo</t>
  </si>
  <si>
    <t>TS. Phan Thị Lan Phương</t>
  </si>
  <si>
    <t>Lý luận giáo dục thể chất và các môn thể thao cơ bản (Điền kinh)</t>
  </si>
  <si>
    <t>PES1003 5</t>
  </si>
  <si>
    <t>PES1003 6</t>
  </si>
  <si>
    <t>PES1003 7</t>
  </si>
  <si>
    <t>PES1003 8</t>
  </si>
  <si>
    <t>PES1003 9</t>
  </si>
  <si>
    <t>PES1003 10</t>
  </si>
  <si>
    <t>Bóng chuyền hơi</t>
  </si>
  <si>
    <t>1-2
(Ca 1)</t>
  </si>
  <si>
    <t>Sân vận động ĐHNN</t>
  </si>
  <si>
    <t>3-4
(Ca 2)</t>
  </si>
  <si>
    <t>7-9
(Ca 1)</t>
  </si>
  <si>
    <t>9-10
(Ca 2)</t>
  </si>
  <si>
    <t>Bóng đá</t>
  </si>
  <si>
    <t>PES1025 7</t>
  </si>
  <si>
    <t>PES1025 8</t>
  </si>
  <si>
    <t>PES1025 9</t>
  </si>
  <si>
    <t>PES1025 10</t>
  </si>
  <si>
    <t>Taekwondo</t>
  </si>
  <si>
    <t>PES1050 25</t>
  </si>
  <si>
    <t>PES1050 26</t>
  </si>
  <si>
    <t>Bóng bàn</t>
  </si>
  <si>
    <t>PES1030 5</t>
  </si>
  <si>
    <t>PES1030 6</t>
  </si>
  <si>
    <t>PES1017 31</t>
  </si>
  <si>
    <t>PES1017 32</t>
  </si>
  <si>
    <t>PES1017 33</t>
  </si>
  <si>
    <t>PES1017 34</t>
  </si>
  <si>
    <t>ThS. Nguyễn Nhật Linh</t>
  </si>
  <si>
    <t>PGS.TS. Dương Văn Huy</t>
  </si>
  <si>
    <t>TS. Lê Thị Vinh</t>
  </si>
  <si>
    <t>TS. Nguyễn Thị Thuý Hằng</t>
  </si>
  <si>
    <t>ThS. Phùng Chí Kiên</t>
  </si>
  <si>
    <t>ThS. Nguyễn Văn Thắng</t>
  </si>
  <si>
    <t>ThS. Lê Thị Ngọc Phượng</t>
  </si>
  <si>
    <t>ThS. Phùng Thị Thu Hương</t>
  </si>
  <si>
    <t>TS. Nguyễn Phú Hà</t>
  </si>
  <si>
    <t>ThS. Quan Đức Hoàng</t>
  </si>
  <si>
    <t>TS. Đinh Thị Thanh Vân</t>
  </si>
  <si>
    <t>TS. Trần Thị Vân Anh</t>
  </si>
  <si>
    <r>
      <rPr>
        <b/>
        <sz val="11"/>
        <rFont val="Times New Roman"/>
        <family val="1"/>
      </rPr>
      <t>Th.S Tô Lan Phương</t>
    </r>
    <r>
      <rPr>
        <sz val="11"/>
        <rFont val="Times New Roman"/>
        <family val="1"/>
      </rPr>
      <t xml:space="preserve">
Th.S Nguyễn Quốc Việt</t>
    </r>
  </si>
  <si>
    <r>
      <rPr>
        <b/>
        <sz val="11"/>
        <rFont val="Times New Roman"/>
        <family val="1"/>
      </rPr>
      <t>TS. Vũ Thị Loan</t>
    </r>
    <r>
      <rPr>
        <sz val="11"/>
        <rFont val="Times New Roman"/>
        <family val="1"/>
      </rPr>
      <t xml:space="preserve">
TS. Nguyễn Thị Nhung</t>
    </r>
  </si>
  <si>
    <r>
      <rPr>
        <b/>
        <sz val="11"/>
        <rFont val="Times New Roman"/>
        <family val="1"/>
      </rPr>
      <t>TS. Nguyễn Thị Nhung</t>
    </r>
    <r>
      <rPr>
        <sz val="11"/>
        <rFont val="Times New Roman"/>
        <family val="1"/>
      </rPr>
      <t xml:space="preserve">
TS. Vũ Thị Loan</t>
    </r>
  </si>
  <si>
    <t>ThS. Lê Thị Phương Thảo</t>
  </si>
  <si>
    <r>
      <rPr>
        <b/>
        <sz val="11"/>
        <rFont val="Times New Roman"/>
        <family val="1"/>
      </rPr>
      <t>ThS. Nguyễn Quốc Việt</t>
    </r>
    <r>
      <rPr>
        <sz val="11"/>
        <rFont val="Times New Roman"/>
        <family val="1"/>
      </rPr>
      <t xml:space="preserve">
ThS. Tô Lan Phương</t>
    </r>
  </si>
  <si>
    <r>
      <rPr>
        <b/>
        <sz val="11"/>
        <rFont val="Times New Roman"/>
        <family val="1"/>
      </rPr>
      <t>TS.Trịnh Thị Phan Lan</t>
    </r>
    <r>
      <rPr>
        <sz val="11"/>
        <rFont val="Times New Roman"/>
        <family val="1"/>
      </rPr>
      <t xml:space="preserve">
ThS. Đào Phương Đông</t>
    </r>
  </si>
  <si>
    <r>
      <rPr>
        <b/>
        <sz val="11"/>
        <rFont val="Times New Roman"/>
        <family val="1"/>
      </rPr>
      <t>ThS. Nguyễn Tiến Thành</t>
    </r>
    <r>
      <rPr>
        <sz val="11"/>
        <rFont val="Times New Roman"/>
        <family val="1"/>
      </rPr>
      <t xml:space="preserve">
TS. Trịnh Thị Phan Lan</t>
    </r>
  </si>
  <si>
    <t>PGS.TS. Nguyễn Văn Hiệu</t>
  </si>
  <si>
    <r>
      <rPr>
        <b/>
        <sz val="11"/>
        <rFont val="Times New Roman"/>
        <family val="1"/>
      </rPr>
      <t>ThS. Đào Phương Đông</t>
    </r>
    <r>
      <rPr>
        <sz val="11"/>
        <rFont val="Times New Roman"/>
        <family val="1"/>
      </rPr>
      <t xml:space="preserve">
ThS. Nguyễn Tiến Thành</t>
    </r>
  </si>
  <si>
    <r>
      <rPr>
        <b/>
        <sz val="11"/>
        <rFont val="Times New Roman"/>
        <family val="1"/>
      </rPr>
      <t>TS. Trịnh Thị Phan Lan</t>
    </r>
    <r>
      <rPr>
        <sz val="11"/>
        <rFont val="Times New Roman"/>
        <family val="1"/>
      </rPr>
      <t xml:space="preserve">
ThS. Nguyễn Tiến Thành</t>
    </r>
  </si>
  <si>
    <t xml:space="preserve">GS. Dick Beason </t>
  </si>
  <si>
    <t>TTGDTC&amp;TT</t>
  </si>
  <si>
    <r>
      <rPr>
        <b/>
        <sz val="11"/>
        <rFont val="Times New Roman"/>
        <family val="1"/>
      </rPr>
      <t>ThS. Nguyễn Thị Hải Hà</t>
    </r>
    <r>
      <rPr>
        <sz val="11"/>
        <rFont val="Times New Roman"/>
        <family val="1"/>
      </rPr>
      <t xml:space="preserve">
ThS. Đỗ Quỳnh Chi</t>
    </r>
  </si>
  <si>
    <r>
      <rPr>
        <b/>
        <sz val="11"/>
        <rFont val="Times New Roman"/>
        <family val="1"/>
      </rPr>
      <t xml:space="preserve">TS. Nguyễn Cẩm Nhung
</t>
    </r>
    <r>
      <rPr>
        <sz val="11"/>
        <rFont val="Times New Roman"/>
        <family val="1"/>
      </rPr>
      <t>TS. Nguyễn Tiến Dũng
PGS.TS. Phạm Xuân Hoan</t>
    </r>
  </si>
  <si>
    <t>ThS. Nguyễn Ngọc Lan</t>
  </si>
  <si>
    <t>TS. Nguyễn Đình Tiến</t>
  </si>
  <si>
    <r>
      <rPr>
        <b/>
        <sz val="11"/>
        <rFont val="Times New Roman"/>
        <family val="1"/>
      </rPr>
      <t>TS. Phạm Văn Khánh</t>
    </r>
    <r>
      <rPr>
        <sz val="11"/>
        <rFont val="Times New Roman"/>
        <family val="1"/>
      </rPr>
      <t xml:space="preserve">
ThS. Nguyễn Thanh Hằng</t>
    </r>
  </si>
  <si>
    <r>
      <rPr>
        <b/>
        <sz val="11"/>
        <rFont val="Times New Roman"/>
        <family val="1"/>
      </rPr>
      <t>ThS. Hoàng Thị Thu Hà</t>
    </r>
    <r>
      <rPr>
        <sz val="11"/>
        <rFont val="Times New Roman"/>
        <family val="1"/>
      </rPr>
      <t xml:space="preserve">
ThS. Nguyễn Đức Minh</t>
    </r>
  </si>
  <si>
    <r>
      <rPr>
        <b/>
        <sz val="11"/>
        <rFont val="Times New Roman"/>
        <family val="1"/>
      </rPr>
      <t xml:space="preserve">ThS. Nguyễn Đức Minh
</t>
    </r>
    <r>
      <rPr>
        <sz val="11"/>
        <rFont val="Times New Roman"/>
        <family val="1"/>
      </rPr>
      <t>ThS. Hoàng Thị Thu Hà</t>
    </r>
  </si>
  <si>
    <r>
      <rPr>
        <b/>
        <sz val="11"/>
        <rFont val="Times New Roman"/>
        <family val="1"/>
      </rPr>
      <t>ThS. Nguyễn Thanh Hằng</t>
    </r>
    <r>
      <rPr>
        <sz val="11"/>
        <rFont val="Times New Roman"/>
        <family val="1"/>
      </rPr>
      <t xml:space="preserve">
TS. Nguyễn Thế Kiên</t>
    </r>
  </si>
  <si>
    <r>
      <rPr>
        <b/>
        <sz val="11"/>
        <rFont val="Times New Roman"/>
        <family val="1"/>
      </rPr>
      <t>ThS. Cao Tấn Bình</t>
    </r>
    <r>
      <rPr>
        <sz val="11"/>
        <rFont val="Times New Roman"/>
        <family val="1"/>
      </rPr>
      <t xml:space="preserve">
TS. Nguyễn Thế Kiên
ThS. Nguyễn Thanh Hằng</t>
    </r>
  </si>
  <si>
    <r>
      <rPr>
        <b/>
        <sz val="11"/>
        <rFont val="Times New Roman"/>
        <family val="1"/>
      </rPr>
      <t xml:space="preserve">ThS. Nguyễn Hải Dương </t>
    </r>
    <r>
      <rPr>
        <sz val="11"/>
        <rFont val="Times New Roman"/>
        <family val="1"/>
      </rPr>
      <t xml:space="preserve">
ThS. Nguyễn Thanh Hằng</t>
    </r>
  </si>
  <si>
    <t>ThS. Nguyễn Thị Vĩnh Hà</t>
  </si>
  <si>
    <t>TS. Nguyễn Quốc Việt</t>
  </si>
  <si>
    <r>
      <rPr>
        <b/>
        <sz val="11"/>
        <rFont val="Times New Roman"/>
        <family val="1"/>
      </rPr>
      <t>TS. Phạm Quang Vinh</t>
    </r>
    <r>
      <rPr>
        <sz val="11"/>
        <rFont val="Times New Roman"/>
        <family val="1"/>
      </rPr>
      <t xml:space="preserve">
TS. Tạ Đức Khánh</t>
    </r>
  </si>
  <si>
    <r>
      <rPr>
        <b/>
        <sz val="11"/>
        <rFont val="Times New Roman"/>
        <family val="1"/>
      </rPr>
      <t xml:space="preserve">TS. Phạm Quang Vinh </t>
    </r>
    <r>
      <rPr>
        <sz val="11"/>
        <rFont val="Times New Roman"/>
        <family val="1"/>
      </rPr>
      <t xml:space="preserve">
PGS.TS. Vũ Đức Thanh</t>
    </r>
  </si>
  <si>
    <r>
      <rPr>
        <b/>
        <sz val="11"/>
        <rFont val="Times New Roman"/>
        <family val="1"/>
      </rPr>
      <t xml:space="preserve">TS. Phạm Quang Vinh </t>
    </r>
    <r>
      <rPr>
        <sz val="11"/>
        <rFont val="Times New Roman"/>
        <family val="1"/>
      </rPr>
      <t xml:space="preserve">
TS.Đào Thị Thu Trang</t>
    </r>
  </si>
  <si>
    <r>
      <rPr>
        <b/>
        <sz val="11"/>
        <rFont val="Times New Roman"/>
        <family val="1"/>
      </rPr>
      <t>TS. Đào Thị Bích Thủy</t>
    </r>
    <r>
      <rPr>
        <sz val="11"/>
        <rFont val="Times New Roman"/>
        <family val="1"/>
      </rPr>
      <t xml:space="preserve">
PGS.TS. Phí Mạnh Hồng</t>
    </r>
  </si>
  <si>
    <r>
      <rPr>
        <b/>
        <sz val="11"/>
        <rFont val="Times New Roman"/>
        <family val="1"/>
      </rPr>
      <t>TS. Nguyễn Thế Kiên</t>
    </r>
    <r>
      <rPr>
        <sz val="11"/>
        <rFont val="Times New Roman"/>
        <family val="1"/>
      </rPr>
      <t xml:space="preserve">
ThS. Nguyễn Thanh Hằng</t>
    </r>
  </si>
  <si>
    <r>
      <rPr>
        <b/>
        <sz val="11"/>
        <rFont val="Times New Roman"/>
        <family val="1"/>
      </rPr>
      <t>TS. Nguyễn Thế Kiên</t>
    </r>
    <r>
      <rPr>
        <sz val="11"/>
        <rFont val="Times New Roman"/>
        <family val="1"/>
      </rPr>
      <t xml:space="preserve">
ThS. Nguyễn Thị Phan Thu</t>
    </r>
  </si>
  <si>
    <r>
      <rPr>
        <b/>
        <sz val="11"/>
        <rFont val="Times New Roman"/>
        <family val="1"/>
      </rPr>
      <t>GS. TS. Phạm Ngọc Kiểm</t>
    </r>
    <r>
      <rPr>
        <sz val="11"/>
        <rFont val="Times New Roman"/>
        <family val="1"/>
      </rPr>
      <t xml:space="preserve">
ThS. Nguyễn Thanh Hằng</t>
    </r>
  </si>
  <si>
    <r>
      <rPr>
        <b/>
        <sz val="11"/>
        <rFont val="Times New Roman"/>
        <family val="1"/>
      </rPr>
      <t>GS. TS. Phạm Ngọc Kiểm</t>
    </r>
    <r>
      <rPr>
        <sz val="11"/>
        <rFont val="Times New Roman"/>
        <family val="1"/>
      </rPr>
      <t xml:space="preserve">
ThS. Nguyễn Thị Phan Thu</t>
    </r>
  </si>
  <si>
    <r>
      <rPr>
        <b/>
        <sz val="11"/>
        <rFont val="Times New Roman"/>
        <family val="1"/>
      </rPr>
      <t>GS. TS. Phạm Ngọc Kiểm</t>
    </r>
    <r>
      <rPr>
        <sz val="11"/>
        <rFont val="Times New Roman"/>
        <family val="1"/>
      </rPr>
      <t xml:space="preserve">
TS. Nguyễn Thế Kiên</t>
    </r>
  </si>
  <si>
    <r>
      <rPr>
        <b/>
        <sz val="11"/>
        <rFont val="Times New Roman"/>
        <family val="1"/>
      </rPr>
      <t>TS. Nguyễn Thế Kiên</t>
    </r>
    <r>
      <rPr>
        <sz val="11"/>
        <rFont val="Times New Roman"/>
        <family val="1"/>
      </rPr>
      <t xml:space="preserve">
TS. Lưu Quốc Đạt
ThS. Nguyễn Thị Phan Thu</t>
    </r>
  </si>
  <si>
    <r>
      <rPr>
        <b/>
        <sz val="11"/>
        <rFont val="Times New Roman"/>
        <family val="1"/>
      </rPr>
      <t>ThS. Trần Hoài Nam</t>
    </r>
    <r>
      <rPr>
        <sz val="11"/>
        <rFont val="Times New Roman"/>
        <family val="1"/>
      </rPr>
      <t xml:space="preserve">
ThS. Nguyễn Thanh Hằng</t>
    </r>
  </si>
  <si>
    <r>
      <rPr>
        <b/>
        <sz val="11"/>
        <rFont val="Times New Roman"/>
        <family val="1"/>
      </rPr>
      <t>ThS. Cao Tấn Bình</t>
    </r>
    <r>
      <rPr>
        <sz val="11"/>
        <rFont val="Times New Roman"/>
        <family val="1"/>
      </rPr>
      <t xml:space="preserve">
TS. Lưu Quốc Đạt
ThS. Nguyễn Thanh Hằng</t>
    </r>
  </si>
  <si>
    <r>
      <rPr>
        <b/>
        <sz val="11"/>
        <rFont val="Times New Roman"/>
        <family val="1"/>
      </rPr>
      <t>ThS. Nguyễn Thanh Hằng</t>
    </r>
    <r>
      <rPr>
        <sz val="11"/>
        <rFont val="Times New Roman"/>
        <family val="1"/>
      </rPr>
      <t xml:space="preserve">
ThS. Nguyễn Thị Phan Thu</t>
    </r>
  </si>
  <si>
    <r>
      <rPr>
        <b/>
        <sz val="11"/>
        <rFont val="Times New Roman"/>
        <family val="1"/>
      </rPr>
      <t>TS. Phạm Văn Khánh</t>
    </r>
    <r>
      <rPr>
        <sz val="11"/>
        <rFont val="Times New Roman"/>
        <family val="1"/>
      </rPr>
      <t xml:space="preserve"> 
TS. Đặng Qúy Dương</t>
    </r>
  </si>
  <si>
    <r>
      <rPr>
        <b/>
        <sz val="11"/>
        <rFont val="Times New Roman"/>
        <family val="1"/>
      </rPr>
      <t>ThS. Nguyễn Thị Phan Thu</t>
    </r>
    <r>
      <rPr>
        <sz val="11"/>
        <rFont val="Times New Roman"/>
        <family val="1"/>
      </rPr>
      <t xml:space="preserve">
TS. Lưu Quốc Đạt
TS. Nguyễn Thế Kiên</t>
    </r>
  </si>
  <si>
    <r>
      <rPr>
        <b/>
        <sz val="11"/>
        <rFont val="Times New Roman"/>
        <family val="1"/>
      </rPr>
      <t>TS. Lưu Quốc Đạt</t>
    </r>
    <r>
      <rPr>
        <sz val="11"/>
        <rFont val="Times New Roman"/>
        <family val="1"/>
      </rPr>
      <t xml:space="preserve">
ThS. Nguyễn Thị Phan Thu
TS. Phạm Thu Phương</t>
    </r>
  </si>
  <si>
    <r>
      <rPr>
        <b/>
        <sz val="11"/>
        <rFont val="Times New Roman"/>
        <family val="1"/>
      </rPr>
      <t>TS. Kiều Thanh Nga</t>
    </r>
    <r>
      <rPr>
        <sz val="11"/>
        <rFont val="Times New Roman"/>
        <family val="1"/>
      </rPr>
      <t xml:space="preserve">
TS. Phạm Thu Phương</t>
    </r>
  </si>
  <si>
    <r>
      <rPr>
        <b/>
        <sz val="11"/>
        <rFont val="Times New Roman"/>
        <family val="1"/>
      </rPr>
      <t>TS. Kiều Thanh Nga</t>
    </r>
    <r>
      <rPr>
        <sz val="11"/>
        <rFont val="Times New Roman"/>
        <family val="1"/>
      </rPr>
      <t xml:space="preserve">
TS. Lưu Quốc Đạt
ThS. Nguyễn Thị Phan Thu</t>
    </r>
  </si>
  <si>
    <r>
      <rPr>
        <b/>
        <sz val="11"/>
        <rFont val="Times New Roman"/>
        <family val="1"/>
      </rPr>
      <t>PGS.TS. Trần Thị Lan Hương</t>
    </r>
    <r>
      <rPr>
        <sz val="11"/>
        <rFont val="Times New Roman"/>
        <family val="1"/>
      </rPr>
      <t xml:space="preserve">
TS. Phạm Thu Phương</t>
    </r>
  </si>
  <si>
    <r>
      <rPr>
        <b/>
        <sz val="11"/>
        <rFont val="Times New Roman"/>
        <family val="1"/>
      </rPr>
      <t>PGS.TS. Trần Thị Lan Hương</t>
    </r>
    <r>
      <rPr>
        <sz val="11"/>
        <rFont val="Times New Roman"/>
        <family val="1"/>
      </rPr>
      <t xml:space="preserve">
ThS. Nguyễn Thị Phan Thu</t>
    </r>
  </si>
  <si>
    <r>
      <rPr>
        <b/>
        <sz val="11"/>
        <rFont val="Times New Roman"/>
        <family val="1"/>
      </rPr>
      <t>TS. Nguyễn Xuân Đông</t>
    </r>
    <r>
      <rPr>
        <sz val="11"/>
        <rFont val="Times New Roman"/>
        <family val="1"/>
      </rPr>
      <t xml:space="preserve">
ThS. Nguyễn Thị Vĩnh Hà</t>
    </r>
  </si>
  <si>
    <r>
      <rPr>
        <b/>
        <sz val="11"/>
        <rFont val="Times New Roman"/>
        <family val="1"/>
      </rPr>
      <t xml:space="preserve">ThS. Lương Thị Ngọc Hà  
</t>
    </r>
    <r>
      <rPr>
        <sz val="11"/>
        <rFont val="Times New Roman"/>
        <family val="1"/>
      </rPr>
      <t xml:space="preserve">PGS.TS Nguyễn Đức Thành   </t>
    </r>
  </si>
  <si>
    <t>INE2102-E</t>
  </si>
  <si>
    <r>
      <rPr>
        <b/>
        <sz val="11"/>
        <rFont val="Times New Roman"/>
        <family val="1"/>
      </rPr>
      <t>TS. Đào Thị Bích Thủy</t>
    </r>
    <r>
      <rPr>
        <sz val="11"/>
        <rFont val="Times New Roman"/>
        <family val="1"/>
      </rPr>
      <t xml:space="preserve">
TS. Hoàng Khắc Lịch</t>
    </r>
  </si>
  <si>
    <r>
      <rPr>
        <b/>
        <sz val="11"/>
        <rFont val="Times New Roman"/>
        <family val="1"/>
      </rPr>
      <t xml:space="preserve">ThS Lương Thị Ngọc Hà      </t>
    </r>
    <r>
      <rPr>
        <sz val="11"/>
        <rFont val="Times New Roman"/>
        <family val="1"/>
      </rPr>
      <t xml:space="preserve">       
TS. Bùi Đại Dũng    </t>
    </r>
  </si>
  <si>
    <t>ThS. Đỗ Hồng Việt</t>
  </si>
  <si>
    <t>INE2102-E 1</t>
  </si>
  <si>
    <t>PES1017 35</t>
  </si>
  <si>
    <t>PES1017 36</t>
  </si>
  <si>
    <t>PES1017 37</t>
  </si>
  <si>
    <t>PES1017 38</t>
  </si>
  <si>
    <t>PES1005 17</t>
  </si>
  <si>
    <t>PES1005 18</t>
  </si>
  <si>
    <r>
      <rPr>
        <b/>
        <sz val="11"/>
        <rFont val="Times New Roman"/>
        <family val="1"/>
      </rPr>
      <t xml:space="preserve">TS. Nguyễn Quốc Việt    </t>
    </r>
    <r>
      <rPr>
        <sz val="11"/>
        <rFont val="Times New Roman"/>
        <family val="1"/>
      </rPr>
      <t xml:space="preserve">
TS. Bùi Đại Dũng   </t>
    </r>
  </si>
  <si>
    <t>FIB2101-E
INE1051</t>
  </si>
  <si>
    <t>INE1051
FIB2001</t>
  </si>
  <si>
    <t>BSA2001
BSA2019</t>
  </si>
  <si>
    <t>BSA2001
BSA2018
BSA2018-E</t>
  </si>
  <si>
    <t>BSL2050
BSA2018
FIB2005</t>
  </si>
  <si>
    <t>INE2003
INE2004</t>
  </si>
  <si>
    <t>Phụ lục 01</t>
  </si>
  <si>
    <t>PGS.TS. Nguyễn Đăng Minh</t>
  </si>
  <si>
    <t>ThS. Phạm Thị Hạnh</t>
  </si>
  <si>
    <t>INE2102-E 2</t>
  </si>
  <si>
    <t>Kinh tế vĩ mô chuyên sâu**</t>
  </si>
  <si>
    <t>HIS1055 1</t>
  </si>
  <si>
    <t>HIS1055 2</t>
  </si>
  <si>
    <t>HIS1055 3</t>
  </si>
  <si>
    <t>Thể dục Aerobic</t>
  </si>
  <si>
    <t>Mã lớp học 
phần</t>
  </si>
  <si>
    <r>
      <rPr>
        <b/>
        <sz val="11"/>
        <rFont val="Times New Roman"/>
        <family val="1"/>
      </rPr>
      <t xml:space="preserve">TS. Bùi Đại Dũng </t>
    </r>
    <r>
      <rPr>
        <sz val="11"/>
        <rFont val="Times New Roman"/>
        <family val="1"/>
      </rPr>
      <t xml:space="preserve">                          
ThS Lương Thị Ngọc Hà</t>
    </r>
  </si>
  <si>
    <r>
      <rPr>
        <b/>
        <sz val="11"/>
        <rFont val="Times New Roman"/>
        <family val="1"/>
      </rPr>
      <t>PGS.TS. Đinh Văn Thông</t>
    </r>
    <r>
      <rPr>
        <sz val="11"/>
        <rFont val="Times New Roman"/>
        <family val="1"/>
      </rPr>
      <t xml:space="preserve">
PGS.TS. Trần Đức Hiệp</t>
    </r>
  </si>
  <si>
    <r>
      <rPr>
        <b/>
        <sz val="11"/>
        <rFont val="Times New Roman"/>
        <family val="1"/>
      </rPr>
      <t>PGS.TS. Trần Đức Hiệp</t>
    </r>
    <r>
      <rPr>
        <sz val="11"/>
        <rFont val="Times New Roman"/>
        <family val="1"/>
      </rPr>
      <t xml:space="preserve">
PGS.TS. Đinh Văn Thông</t>
    </r>
  </si>
  <si>
    <t>Phương pháp định lượng ứng dụng trong tài chính</t>
  </si>
  <si>
    <t>Tài chính doanh nghiệp chuyên sâu</t>
  </si>
  <si>
    <t>FIB3049</t>
  </si>
  <si>
    <t>BSA3030</t>
  </si>
  <si>
    <t>Thời gian bắt đầu - Thời gian kết thúc (*)</t>
  </si>
  <si>
    <t>Từ ngày 06/9/2018 đến ngày 19/12/2018</t>
  </si>
  <si>
    <t>Học sau khi kết thúc Tiếng Anh cơ sở 1</t>
  </si>
  <si>
    <t xml:space="preserve">Từ ngày 27/8/2018 đến ngày 09/12/2018 </t>
  </si>
  <si>
    <t>Danh sách gồm 325 lớp học phần.</t>
  </si>
  <si>
    <t>THỜI KHÓA BIỂU TOÀN TRƯỜNG - HỆ ĐẠI HỌC CHÍNH QUY HỌC KỲ I, NĂM HỌC 2018-2019</t>
  </si>
  <si>
    <t>Sĩ số</t>
  </si>
  <si>
    <t>INE4002-E * 1</t>
  </si>
  <si>
    <t>INE4002-E * 2</t>
  </si>
  <si>
    <t>INE3001-E * 1</t>
  </si>
  <si>
    <t>INE3001-E * 2</t>
  </si>
  <si>
    <t>BSA3045-E *</t>
  </si>
  <si>
    <t>BSA4016-E *</t>
  </si>
  <si>
    <t>BSA3009 1</t>
  </si>
  <si>
    <t>BSA3009 2</t>
  </si>
  <si>
    <t>INE2028 1</t>
  </si>
  <si>
    <t>BSA2005 1</t>
  </si>
  <si>
    <t>PEC3037</t>
  </si>
  <si>
    <t>BSA3103</t>
  </si>
  <si>
    <r>
      <rPr>
        <b/>
        <sz val="11"/>
        <rFont val="Times New Roman"/>
        <family val="1"/>
      </rPr>
      <t xml:space="preserve">TS. Vũ Thanh Hương              
</t>
    </r>
    <r>
      <rPr>
        <sz val="11"/>
        <rFont val="Times New Roman"/>
        <family val="1"/>
      </rPr>
      <t>PGS.TS. Nguyễn Anh Thu</t>
    </r>
    <r>
      <rPr>
        <b/>
        <sz val="11"/>
        <rFont val="Times New Roman"/>
        <family val="1"/>
      </rPr>
      <t xml:space="preserve">     
</t>
    </r>
    <r>
      <rPr>
        <sz val="11"/>
        <rFont val="Times New Roman"/>
        <family val="1"/>
      </rPr>
      <t xml:space="preserve">ThS. Nguyễn Thị Minh Phương  </t>
    </r>
  </si>
  <si>
    <t>Trường Đại học Alberta - Canada</t>
  </si>
  <si>
    <t>rbeason@ualberta.ca</t>
  </si>
  <si>
    <t>Khoa Tài chính - Ngân hàng</t>
  </si>
  <si>
    <t>0912807187</t>
  </si>
  <si>
    <t>phuongthao185@gmail.com</t>
  </si>
  <si>
    <t>Khoa Kinh tế và Kinh doanh quốc tế</t>
  </si>
  <si>
    <t>0912189554</t>
  </si>
  <si>
    <t>thiennx@vnu.edu.vn</t>
  </si>
  <si>
    <t xml:space="preserve">0904322545  </t>
  </si>
  <si>
    <t xml:space="preserve">phuongpt@vnu.edu.vn  </t>
  </si>
  <si>
    <t>Viện Quản trị kinh doanh - Trường ĐHKT</t>
  </si>
  <si>
    <t>0983543330</t>
  </si>
  <si>
    <t xml:space="preserve">minhngoc.edu@gmail.com </t>
  </si>
  <si>
    <t>PGS.TS. Nguyễn Thị Kim Chi
TS. Đặng Quý Dương</t>
  </si>
  <si>
    <t>01689961486
0982186755</t>
  </si>
  <si>
    <t>kimchidkt36@gmail.com
dangquyduongts@gmail.com</t>
  </si>
  <si>
    <t>Học viện Tài chính</t>
  </si>
  <si>
    <t>0906112986</t>
  </si>
  <si>
    <t>ngoclan073@gmail.com</t>
  </si>
  <si>
    <t>PGS.TS. Nguyễn Thị Kim Anh
TS. Phạm Vũ Thắng</t>
  </si>
  <si>
    <t>pmduc86@yahoo.com  hunglydai@gmail.com</t>
  </si>
  <si>
    <t xml:space="preserve">0976991666              </t>
  </si>
  <si>
    <t xml:space="preserve">thangpv@vnu.edu.vn </t>
  </si>
  <si>
    <t>0913559235</t>
  </si>
  <si>
    <t>hoihv@vnu.edu.vn</t>
  </si>
  <si>
    <t>Khoa Kinh tế phát triển, Trường ĐHKT</t>
  </si>
  <si>
    <t>0988248596</t>
  </si>
  <si>
    <t>ndtien.up@gmail.com</t>
  </si>
  <si>
    <t>TS. Nguyễn Thị Hương Liên
ThS. Đỗ Quỳnh Chi</t>
  </si>
  <si>
    <t>Khoa Kế toán - Kiểm toán, Trường ĐHKT</t>
  </si>
  <si>
    <t>0988797510
0989881258</t>
  </si>
  <si>
    <t>lotustkc2002@yahoo.com
chidoquynh@yahoo.com</t>
  </si>
  <si>
    <t>TS. Đỗ Kiều Oanh
TS. Nguyễn Thị Phương Dung</t>
  </si>
  <si>
    <t>0987884485
0902171016</t>
  </si>
  <si>
    <t>kieuoanh@gmail.com
phuongdung2311@gmail.com</t>
  </si>
  <si>
    <t>ThS. Nguyễn Thị Hải Hà
TS. Đỗ Kiều Oanh</t>
  </si>
  <si>
    <t>0983661749
0987884485</t>
  </si>
  <si>
    <t>haphong7980@yahoo.com
kieuoanh@gmail.com</t>
  </si>
  <si>
    <t>TS. Nguyễn Thị Phương Dung
TS. Trần Thế Nữ</t>
  </si>
  <si>
    <t>0902171016
0932010680</t>
  </si>
  <si>
    <t>phuongdung2311@gmail.com        nutt@vnu.edu.vn</t>
  </si>
  <si>
    <t>TS. Nguyễn Thị Thanh Hải 
ThS. Nguyễn Hoàng Thái</t>
  </si>
  <si>
    <t>0986140989
0901125777</t>
  </si>
  <si>
    <t>haintt79@gmail.com
nht0308@gmail.com</t>
  </si>
  <si>
    <t>ThS. Nguyễn Hoàng Thái
ThS. Nguyễn Thị Hải Hà</t>
  </si>
  <si>
    <t>0901125777
0983661749</t>
  </si>
  <si>
    <t>nht0308@gmail.com
haphong7980@yahoo.com</t>
  </si>
  <si>
    <t>TS. Đỗ Kiều Oanh
TS. Nguyễn Thị Thanh Hải</t>
  </si>
  <si>
    <t>0987884485
0986140989</t>
  </si>
  <si>
    <t>kieuoanh@gmail.com
haintt79@gmail.com</t>
  </si>
  <si>
    <t>TS. Nguyễn Thị Phương Dung
TS. Nguyễn Thị Thanh Hải</t>
  </si>
  <si>
    <t>0902171016
0986140989</t>
  </si>
  <si>
    <t>phuongdung2311@gmail.com        haintt79@gmail.com</t>
  </si>
  <si>
    <t>TS. Trần Thế Nữ
TS. Đỗ Kiều Oanh</t>
  </si>
  <si>
    <t>0932010680
0987884485</t>
  </si>
  <si>
    <t>nutt@vnu.edu.vn
kieuoanh@gmail.com</t>
  </si>
  <si>
    <t>TS. Lưu Thị Minh Ngọc
ThS. Nguyễn Quốc Anh</t>
  </si>
  <si>
    <t>PGS.TS. Hoàng Văn Hải 
TS. Lưu Thị Minh Ngọc</t>
  </si>
  <si>
    <t>0983288119
0983543330</t>
  </si>
  <si>
    <t xml:space="preserve">haihv@vnu.edu.vn 
minhngoc.edu@gmail.com </t>
  </si>
  <si>
    <t>TS. Phạm Ngọc Quang
ThS. Khiếu Hữu Bình</t>
  </si>
  <si>
    <t>0945259150
0936362336</t>
  </si>
  <si>
    <t>quangngocpham@rocketmail.com
khieu1001@gmail.com</t>
  </si>
  <si>
    <t>ThS. Nguyễn Thị Phương Linh
ThS. Nguyễn Thị Thanh Mai</t>
  </si>
  <si>
    <t>0967257858
0975701257</t>
  </si>
  <si>
    <t>linhntp2601@gmail.com
maintt@vnu.edu.vn</t>
  </si>
  <si>
    <t>PGS.TS. Nguyễn Việt Khôi
ThS. Nguyễn Thị Thanh Mai</t>
  </si>
  <si>
    <t>0916833388
0975701257</t>
  </si>
  <si>
    <t>khoihanoi@gmail.com
maintt@vnu.edu.vn</t>
  </si>
  <si>
    <t>Khoa Kinh tế chính trị</t>
  </si>
  <si>
    <t>01667441701</t>
  </si>
  <si>
    <t>maichithuyanh@gmail.com</t>
  </si>
  <si>
    <t>0915868907</t>
  </si>
  <si>
    <t>xuanmtt@vnu.edu.vn</t>
  </si>
  <si>
    <t>0913534660</t>
  </si>
  <si>
    <t>hoaint04@yahoo.co.uk</t>
  </si>
  <si>
    <t>TS. Bùi Đại Dũng                           
ThS Lương Thị Ngọc Hà</t>
  </si>
  <si>
    <t>0983331385
0986973399</t>
  </si>
  <si>
    <t>ngocha313@yahoo.com
dungbd@vnu.edu.vn</t>
  </si>
  <si>
    <t xml:space="preserve">ThS Lương Thị Ngọc Hà             
TS. Bùi Đại Dũng    </t>
  </si>
  <si>
    <t>PGS.TS. Nguyễn Thị Kim Chi                  PGS.TS. Nguyễn Xuân Thiên</t>
  </si>
  <si>
    <t>'01689961486</t>
  </si>
  <si>
    <t>kimchidkt36@gmail.com</t>
  </si>
  <si>
    <t>0912474896</t>
  </si>
  <si>
    <t>tuyentq@vnu.edu.vn</t>
  </si>
  <si>
    <t>TS. Phạm Văn Khánh
ThS. Nguyễn Thanh Hằng</t>
  </si>
  <si>
    <t>Học viện Kỹ thuật Quân sự
Khoa Kinh tế phát triển - Trường ĐHKT</t>
  </si>
  <si>
    <t>0913486811
0972974554</t>
  </si>
  <si>
    <t>van_khanh1178@yahoo.com
hangnguyen159@yahoo.com</t>
  </si>
  <si>
    <t>ThS. Hoàng Thị Thu Hà
ThS. Nguyễn Đức Minh</t>
  </si>
  <si>
    <t>Trường Đại học Thương mại</t>
  </si>
  <si>
    <t>0904219715
0979716445</t>
  </si>
  <si>
    <t>ducminhvcu@gmail.com
ha.bmtoan.vcu@gmail.com</t>
  </si>
  <si>
    <t>ThS. Nguyễn Đức Minh
ThS. Hoàng Thị Thu Hà</t>
  </si>
  <si>
    <t>ThS. Nguyễn Thanh Hằng
TS. Nguyễn Thế Kiên</t>
  </si>
  <si>
    <t>0972974554
0972940888</t>
  </si>
  <si>
    <t>hangnguyen159@yahoo.com
thekien.edu@gmail.com</t>
  </si>
  <si>
    <t>ThS. Cao Tấn Bình
TS. Nguyễn Thế Kiên
ThS. Nguyễn Thanh Hằng</t>
  </si>
  <si>
    <t>Đại học Quy Nhơn
Khoa Kinh tế phát triển, Trường ĐHKT</t>
  </si>
  <si>
    <t>0976936568 0972974554
0972940888</t>
  </si>
  <si>
    <t>caotanbinh@qnu.edu.vn/ 'hangnguyen159@yahoo.com
thekien.edu@gmail.com</t>
  </si>
  <si>
    <t>TS. Chu Thị Mai Phương</t>
  </si>
  <si>
    <t>ĐH Ngoại thương</t>
  </si>
  <si>
    <t>0989374806</t>
  </si>
  <si>
    <t>duong79tkt@gmail.com/ 'hangnguyen159@yahoo.com</t>
  </si>
  <si>
    <t>0985545569</t>
  </si>
  <si>
    <t>vinhha78@gmail.com</t>
  </si>
  <si>
    <t>TS. Nguyễn Xuân Đông
ThS. Nguyễn Thị Vĩnh Hà</t>
  </si>
  <si>
    <t>0912876516
0985545569</t>
  </si>
  <si>
    <t>nx.dong@gmail.com
vinhha78@gmail.com</t>
  </si>
  <si>
    <t>0981414950</t>
  </si>
  <si>
    <t>hunglydai@gmail.com</t>
  </si>
  <si>
    <t>0945621475</t>
  </si>
  <si>
    <t>vietnq@vnu.edu.vn/</t>
  </si>
  <si>
    <t>0906099960</t>
  </si>
  <si>
    <t>phuongltn2016@gmail.com</t>
  </si>
  <si>
    <t>0969290001</t>
  </si>
  <si>
    <t>huongphung@vnu.edu.vn</t>
  </si>
  <si>
    <t>TS. Phan Trung Chính</t>
  </si>
  <si>
    <t>Học viện Hành chính Chính trị QG HCM</t>
  </si>
  <si>
    <t>0912062135</t>
  </si>
  <si>
    <t xml:space="preserve">phanchinhkhql@yahoo.com.vn 
</t>
  </si>
  <si>
    <t>TS. Đào Thị Thu Trang
TS.Phan Trung Chính</t>
  </si>
  <si>
    <t>Khoa Kinh tế phát triển, Trường ĐHKT 
Học viện Hành chính Chính trị Quốc gia HCM</t>
  </si>
  <si>
    <t>0983798002 
0912062135</t>
  </si>
  <si>
    <t>daothutrang.pd@gmail.com
phanchinhkhql@yahoo.com.vn</t>
  </si>
  <si>
    <t>TS. Tạ Thị Lệ Yên
TS. Đào Thị Thu Trang</t>
  </si>
  <si>
    <t>Học viện Ngân hàng 
Khoa Kinh tế phát triển, Trường ĐHKT</t>
  </si>
  <si>
    <t>0912051205
0913398448</t>
  </si>
  <si>
    <t>leyenhvnh@gmail.com
daothutrang.pd@gmail.com</t>
  </si>
  <si>
    <t>TS. Phạm Quang Vinh
TS. Tạ Đức Khánh</t>
  </si>
  <si>
    <t>0913398448
0913000931</t>
  </si>
  <si>
    <t xml:space="preserve">vinhpq@vnu.edu.vn
'khanhtd@vnu.edu.vn </t>
  </si>
  <si>
    <t xml:space="preserve">PGS.TS. Vũ Đức Thanh 
</t>
  </si>
  <si>
    <t xml:space="preserve">
Khoa Kinh tế phát triển, Trường ĐHKT</t>
  </si>
  <si>
    <t>0913588288</t>
  </si>
  <si>
    <t xml:space="preserve">thanhvunu@fpt.vn 
</t>
  </si>
  <si>
    <t>TS. Nguyễn Viết Hãnh 
PGS.TS. Phan Thế Công</t>
  </si>
  <si>
    <t>Trường cán bộ Kiểm toán Nhà nước 
Trường Đại học Thương mại</t>
  </si>
  <si>
    <t>01658131480 
0966653999</t>
  </si>
  <si>
    <t xml:space="preserve">minhduc200521@gmail.com  
congphanthe@gmail.com </t>
  </si>
  <si>
    <t>TS. Phạm Quang Vinh 
PGS.TS. Vũ Đức Thanh</t>
  </si>
  <si>
    <t>0913398448 
0913588288</t>
  </si>
  <si>
    <t>'vinhpq@vnu.edu.vn 
thanhvunu@fpt.vn</t>
  </si>
  <si>
    <t>0913000931 
0913203466</t>
  </si>
  <si>
    <t>khanhtd@vnu.edu.vn  
phimanhhong@gmail.com</t>
  </si>
  <si>
    <t>PGS.TS. Nguyễn Đức Thành
ThS. Nguyễn Hoàng Hiệp
ThS. Phạm Thị Hương</t>
  </si>
  <si>
    <t xml:space="preserve">Khoa Kinh tế phát triển, Trường ĐHKT 
Học viện Ngân hàng </t>
  </si>
  <si>
    <t>0982298105
0961765989
01287210222</t>
  </si>
  <si>
    <t>nguyen.ducthanh@vepr.org.vn/nguyen.hoanghiep@vepr.org.vn/pham.huong@vepr.org.vn</t>
  </si>
  <si>
    <t>TS. Nguyễn Viết Hãnh 
TS. Phan Trung Chính</t>
  </si>
  <si>
    <t>Trường cán bộ Kiểm toán Nhà nước 
Học viện Hành chính Chính trị Quốc gia HCM</t>
  </si>
  <si>
    <t>01658131480 
0912062135</t>
  </si>
  <si>
    <t>minhduc200521@gmail.com 
phanchinhkhql@yahoo.com.vn</t>
  </si>
  <si>
    <t>PGS.TS. Vũ Đức Thanh 
PGS.TS. Phan Thế Công</t>
  </si>
  <si>
    <t>Khoa Kinh tế phát triển, Trường ĐHKT 
Trường Đại học Thương mại</t>
  </si>
  <si>
    <t>0913588288 
0966653999</t>
  </si>
  <si>
    <t>thanhvunu@fpt.vn 
congphanthe@gmail.com</t>
  </si>
  <si>
    <t>ThS. Trịnh Thị Thu Hằng
PGS.TS. Phan Thế Công</t>
  </si>
  <si>
    <t>0901282828
0966653999</t>
  </si>
  <si>
    <t>hangtrinh@vnu.edu.vn
congpt@tmu.edu.vn</t>
  </si>
  <si>
    <t>TS. Tạ Đức Khánh 
TS. Tạ Thị Lệ Yên</t>
  </si>
  <si>
    <t>0913000931 
0912051205</t>
  </si>
  <si>
    <t>khanhtd@vnu.edu.vn  
leyenhvnh@gmail.com</t>
  </si>
  <si>
    <t>Khoa Kinh tế phát triển, ĐHKT 
Trường Đại học Thương mại</t>
  </si>
  <si>
    <t>TS. Đào Thị Thu Trang 
TS. Tạ Thị Lệ Yên</t>
  </si>
  <si>
    <t>0983798002  
0912051205</t>
  </si>
  <si>
    <t>daothutrang.pd@gmail.com 
leyenhvnh@gmail.com</t>
  </si>
  <si>
    <t>TS. Phan Trung Chính 
TS. Nguyễn Viết Hãnh</t>
  </si>
  <si>
    <t>Học viện Hành chính Chính trị Quốc gia HCM  
Trường cán bộ Kiểm toán Nhà nước</t>
  </si>
  <si>
    <t xml:space="preserve"> phanchinhkhql@yahoo.com.vn  
minhduc200521@gmail.com</t>
  </si>
  <si>
    <t>TS. Phạm Quang Vinh 
TS.Đào Thị Thu Trang</t>
  </si>
  <si>
    <t>0913398448 
0983798002</t>
  </si>
  <si>
    <t>'vinhpq@vnu.edu.vn 
daothutrang.pdg@gmail.com</t>
  </si>
  <si>
    <t>PGS.TS. Phan Thế Công
PGS.TS Nguyễn Đức Thành</t>
  </si>
  <si>
    <t>Trường Đại học Thương mại
Khoa Kinh tế phát triển, ĐHKT</t>
  </si>
  <si>
    <t>0966653999
0982298105</t>
  </si>
  <si>
    <t>congphanthe@gmail.com 
nguyen.ducthanh@vepr.org.vn</t>
  </si>
  <si>
    <t>Học viện Ngân hàng 
Khoa KTPT, ĐHKT</t>
  </si>
  <si>
    <t>0912051205
0983798002</t>
  </si>
  <si>
    <t>TS. Đào Thị Bích Thủy
PGS.TS. Phí Mạnh Hồng</t>
  </si>
  <si>
    <t>0912583355
0913203467</t>
  </si>
  <si>
    <t>thuy_thi_bich_dao@yahoo.com
phimanhhong@gmail.com</t>
  </si>
  <si>
    <t>PGS.TS. Phí Mạnh Hồng 
TS. Đào Thị Bích Thủy</t>
  </si>
  <si>
    <t>0913203466 
0912583355</t>
  </si>
  <si>
    <t>phimanhhong@gmail.com  
'thuy_thi_bich_dao@yahoo.com</t>
  </si>
  <si>
    <t>PGS.TS. Phí Mạnh Hồng 
TS. Tạ Đức Khánh</t>
  </si>
  <si>
    <t>0913203467  
0913000931</t>
  </si>
  <si>
    <t xml:space="preserve">phimanhhong@gmail.com.  
khanhtd@vnu.edu.vn  </t>
  </si>
  <si>
    <t>0913203467  
0912583355</t>
  </si>
  <si>
    <t xml:space="preserve">phimanhhong@gmail.com. 
'thuy_thi_bich_dao@yahoo.com </t>
  </si>
  <si>
    <t>TS. Phạm Quỳnh Anh
TS. Hoàng Khắc Lịch</t>
  </si>
  <si>
    <t>0985741556
0978135777</t>
  </si>
  <si>
    <t>anhpq@vnu.edu.vn
hoangkhaclich@gmail.com</t>
  </si>
  <si>
    <t>TS. Hoàng Khắc Lịch
TS. Phạm Quỳnh Anh</t>
  </si>
  <si>
    <t>0978135777
0985741556</t>
  </si>
  <si>
    <t>hoangkhaclich@gmail.com
anhpq@vnu.edu.vn</t>
  </si>
  <si>
    <t>TS. Đào Thị Bích Thủy
TS. Hoàng Khắc Lịch</t>
  </si>
  <si>
    <t>0912583355
0978135777</t>
  </si>
  <si>
    <t>thuy_thi_bich_dao@yahoo.com
hoangkhaclich@gmail.com</t>
  </si>
  <si>
    <t>0919865618</t>
  </si>
  <si>
    <t>dungtrangm@gmail.com</t>
  </si>
  <si>
    <t>0984772642</t>
  </si>
  <si>
    <t>tranvantue.vn@gmail.com</t>
  </si>
  <si>
    <t>Trường Đại học Thành Tây</t>
  </si>
  <si>
    <t xml:space="preserve">0904.668.004 </t>
  </si>
  <si>
    <t>phuong546266@gmail.com</t>
  </si>
  <si>
    <t>TS. Đặng Thị Hương; 
ThS. Lê  Thành Trung</t>
  </si>
  <si>
    <t>Viện Quản trị kinh doanh - Trường ĐHKT
Công ty 3NLink</t>
  </si>
  <si>
    <t>0913.082.325
096.431.9911</t>
  </si>
  <si>
    <t>huongdthvn@gmail.com
achini27102gmail.com</t>
  </si>
  <si>
    <t>0913082325</t>
  </si>
  <si>
    <t>huongdthvn@gmail.com</t>
  </si>
  <si>
    <t>TS. Đặng Thị Hương
ThS. Lê  Thành Trung</t>
  </si>
  <si>
    <t>TS. Nguyễn Thùy Dung
ThS. Lê Thành Trung</t>
  </si>
  <si>
    <t>TS. Nguyễn Thùy Dung
Ths Lê Thành Trung</t>
  </si>
  <si>
    <t>0904100909</t>
  </si>
  <si>
    <t>truongdxuan@gmail.com</t>
  </si>
  <si>
    <t>0916593668</t>
  </si>
  <si>
    <t>thongdv@vnu.edu.vn</t>
  </si>
  <si>
    <t>0983600201</t>
  </si>
  <si>
    <t>lethihongdiepvnu@gmail.com</t>
  </si>
  <si>
    <t>0913307998</t>
  </si>
  <si>
    <t>hieptd@vnu.edu.vn</t>
  </si>
  <si>
    <t>PGS.TS. Trần Đức Hiệp
PGS.TS. Đinh Văn Thông</t>
  </si>
  <si>
    <t>0913307998
0916593668</t>
  </si>
  <si>
    <t>hieptd@vnu.edu.vn
thongdv@vnu.edu.vn</t>
  </si>
  <si>
    <t>Trường Đại học Khoa học Xã hội và Nhân văn - ĐHQGHN</t>
  </si>
  <si>
    <t>0918102198</t>
  </si>
  <si>
    <t>linhussh@gmail.com</t>
  </si>
  <si>
    <t>TS. Nguyễn Tiến Minh
ThS. Nguyễn Thị Phương Linh</t>
  </si>
  <si>
    <t>0973599998
0967257858</t>
  </si>
  <si>
    <t>mltr99@gmail.com
linhntp2601@gmail.com</t>
  </si>
  <si>
    <t>0912464494</t>
  </si>
  <si>
    <t>dungpv@vnu.edu.vn</t>
  </si>
  <si>
    <t>Khoa Kinh tế phát triển - Trường ĐHKT</t>
  </si>
  <si>
    <t>0945.621.475</t>
  </si>
  <si>
    <t>vietnq@vnu.edu.vn</t>
  </si>
  <si>
    <t>Khoa Luật - ĐHQGHN</t>
  </si>
  <si>
    <t>0996199077</t>
  </si>
  <si>
    <t>nguyenvinhhung85@gmail.com</t>
  </si>
  <si>
    <t>0966986169</t>
  </si>
  <si>
    <t>huebichkl@gmail.com</t>
  </si>
  <si>
    <t>0976552868</t>
  </si>
  <si>
    <t>duynd2@gmail.com</t>
  </si>
  <si>
    <t>0982741204</t>
  </si>
  <si>
    <t>lekimnguyet0111@gmail.com</t>
  </si>
  <si>
    <t xml:space="preserve">TS. Nguyễn Quốc Việt    
TS. Bùi Đại Dũng   </t>
  </si>
  <si>
    <t xml:space="preserve">Khoa Kinh tế phát triển, ĐHKT </t>
  </si>
  <si>
    <t>0945621475
0986973399</t>
  </si>
  <si>
    <t xml:space="preserve">
vietnq@vnu.edu.vn
dungbd@vnu.edu.vn</t>
  </si>
  <si>
    <t>TS. Lê Văn Sơn 
TS. Vũ Thị Minh Hiền</t>
  </si>
  <si>
    <t>Học viện Phụ nữ Việt Nam</t>
  </si>
  <si>
    <t>0916763111</t>
  </si>
  <si>
    <t>peterson2509@hotmail.com</t>
  </si>
  <si>
    <t>0966696041</t>
  </si>
  <si>
    <t>ngaphi@gmail.com</t>
  </si>
  <si>
    <t>ngatp@vnu.edu.vn</t>
  </si>
  <si>
    <t xml:space="preserve"> 
dung_tv@vnu.edu.vn</t>
  </si>
  <si>
    <t>0972.961.050</t>
  </si>
  <si>
    <t>dangminhck@gmail.com</t>
  </si>
  <si>
    <t>ThS. Nguyễn Thị Hải Hà
ThS. Nguyễn Hoàng Thái</t>
  </si>
  <si>
    <t>0983661749
'0989881258</t>
  </si>
  <si>
    <t>haphong7980@yahoo.com
chi.dq@vnservices.vn</t>
  </si>
  <si>
    <t>*</t>
  </si>
  <si>
    <t>0988.797.510
0989.881.258</t>
  </si>
  <si>
    <t>lotustkc2002@yahoo.com
chi.dq@vnservices.vn</t>
  </si>
  <si>
    <t>0986971204</t>
  </si>
  <si>
    <t>hienvuminh@gmail.com</t>
  </si>
  <si>
    <t>0982898582</t>
  </si>
  <si>
    <t>thuhanguyen179@gmail.com</t>
  </si>
  <si>
    <t>0936.516.336</t>
  </si>
  <si>
    <t>ttmduc62@yahoo.com</t>
  </si>
  <si>
    <t>TS. Nguyễn Thế Kiên
ThS. Nguyễn Thanh Hằng</t>
  </si>
  <si>
    <t xml:space="preserve">
0972940888
0972974554</t>
  </si>
  <si>
    <t>thekien.edu@gmail.com
hangnguyen159@yahoo.com</t>
  </si>
  <si>
    <t>TS. Nguyễn Thế Kiên
ThS. Nguyễn Thị Phan Thu</t>
  </si>
  <si>
    <t xml:space="preserve">
0972940888
0932146858</t>
  </si>
  <si>
    <t>thekien.edu@gmail.com
thuquynh_104@yahoo.com</t>
  </si>
  <si>
    <t>GS. TS. Phạm Ngọc Kiểm
ThS. Nguyễn Thanh Hằng</t>
  </si>
  <si>
    <t>Trường Đại học Kinh tế Quốc dân</t>
  </si>
  <si>
    <t>0915022996</t>
  </si>
  <si>
    <t>viethuyenbaby@yahoo.com.vn</t>
  </si>
  <si>
    <t>GS. TS. Phạm Ngọc Kiểm
ThS. Nguyễn Thị Phan Thu</t>
  </si>
  <si>
    <t>GS. TS. Phạm Ngọc Kiểm
TS. Nguyễn Thế Kiên</t>
  </si>
  <si>
    <t>TS. Nguyễn Thế Kiên
TS. Lưu Quốc Đạt
ThS. Nguyễn Thị Phan Thu</t>
  </si>
  <si>
    <t>0972940888
0967953189
0932146858</t>
  </si>
  <si>
    <t>thekien.edu@gmail.com
datluuquoc@gmail.com
thuquynh_104@yahoo.com</t>
  </si>
  <si>
    <t>TS. Lưu Quốc Đạt
ThS. Nguyễn Thị Phan Thu</t>
  </si>
  <si>
    <t>Đại học Kinh tế quốc dân</t>
  </si>
  <si>
    <t>0967953189
0932146858</t>
  </si>
  <si>
    <t>datluuquoc@gmail.com / thuquynh_104@yahoo.com/</t>
  </si>
  <si>
    <t>ThS. Cao Tấn Bình
TS. Lưu Quốc Đạt
ThS. Nguyễn Thanh Hằng</t>
  </si>
  <si>
    <t>0976936568
0967953189</t>
  </si>
  <si>
    <t>caotanbinh@qnu.edu.vn datluuquoc@gmail.com</t>
  </si>
  <si>
    <t>ThS. Nguyễn Thanh Hằng
ThS. Nguyễn Thị Phan Thu</t>
  </si>
  <si>
    <t xml:space="preserve">
0972974554
0932146858</t>
  </si>
  <si>
    <t>hangnguyen159@yahoo.com
thuquynh_104@yahoo.com</t>
  </si>
  <si>
    <t>0942228822</t>
  </si>
  <si>
    <t>lyluanvnu@gmail.com</t>
  </si>
  <si>
    <t>0982114786</t>
  </si>
  <si>
    <t>0986161698</t>
  </si>
  <si>
    <t>0988384417</t>
  </si>
  <si>
    <t>0936923135</t>
  </si>
  <si>
    <t>0912383586</t>
  </si>
  <si>
    <t>PGS.TS. Phạm Công Nhất</t>
  </si>
  <si>
    <t>0909491989</t>
  </si>
  <si>
    <t>nhatpc2010@gmail.com</t>
  </si>
  <si>
    <t>TS. Nguyễn Thị Thu Hường</t>
  </si>
  <si>
    <t>0983024496</t>
  </si>
  <si>
    <t>huongvnu1976@gmai.com</t>
  </si>
  <si>
    <t>0933554399</t>
  </si>
  <si>
    <t>thuyhangtriethoc1978@gmail.com</t>
  </si>
  <si>
    <t>ThS. Nguyễn Thị Minh Hảo</t>
  </si>
  <si>
    <t>0988091458</t>
  </si>
  <si>
    <t>minhhao1980@gmail.com</t>
  </si>
  <si>
    <t>ThS. Nguyễn Thị Kim Thanh</t>
  </si>
  <si>
    <t>0983618906</t>
  </si>
  <si>
    <t>thanhntk2010@gmail.com</t>
  </si>
  <si>
    <t>0913233536</t>
  </si>
  <si>
    <t>tonld@vnu.edu.vn</t>
  </si>
  <si>
    <t>Học viện Hành chính Chính trị Quốc gia Hồ Chí Minh</t>
  </si>
  <si>
    <t>0978140251</t>
  </si>
  <si>
    <t>dhviet89@gmail.com</t>
  </si>
  <si>
    <t>TS. Phạm Văn Khánh 
TS. Đặng Qúy Dương</t>
  </si>
  <si>
    <t>Học viện Kỹ thuật Quân sự
Khoa KT&amp;KDQT, Trường ĐHKT</t>
  </si>
  <si>
    <t>0913486811
0983367275</t>
  </si>
  <si>
    <t>van_khanh1178@yahoo.com
duongdq@vnu.edu.vn;
dangquyduongts@gmail.com</t>
  </si>
  <si>
    <t>ThS. Nguyễn Quốc Việt
ThS. Tô Lan Phương</t>
  </si>
  <si>
    <t>0915080977
0919471896</t>
  </si>
  <si>
    <t>ngqviet@vnu.edu.vn
phuong.tolan@gmail.com</t>
  </si>
  <si>
    <t>TS.Trịnh Thị Phan Lan
ThS. Đào Phương Đông</t>
  </si>
  <si>
    <t>0916622299
0971816718</t>
  </si>
  <si>
    <t>lantp80@yahoo.com
phuongdong.tranphu@gmail.com</t>
  </si>
  <si>
    <t>Th.S Tô Lan Phương
Th.S Nguyễn Quốc Việt</t>
  </si>
  <si>
    <t>0919471896
0915080977</t>
  </si>
  <si>
    <t>phuong.tolan@gmail.com
'ngqviet@vnu.edu.vn</t>
  </si>
  <si>
    <t>ThS. Nguyễn Thị Phan Thu
TS. Lưu Quốc Đạt
TS. Nguyễn Thế Kiên</t>
  </si>
  <si>
    <t>TS. Lưu Quốc Đạt
ThS. Nguyễn Thị Phan Thu
TS. Phạm Thu Phương</t>
  </si>
  <si>
    <t>0967953189
0904322545
0932146858</t>
  </si>
  <si>
    <t>phuongpt@vnu.edu.vn
datluuquoc@gmail.com
thuquynh_104@yahoo.com</t>
  </si>
  <si>
    <t>TS. Kiều Thanh Nga
TS. Phạm Thu Phương</t>
  </si>
  <si>
    <t>Viện KHXHVN
Khoa KT&amp;KDQT</t>
  </si>
  <si>
    <t xml:space="preserve">
0986654176/ 0904322545</t>
  </si>
  <si>
    <t>kieuthanhnga2003@gmail.com
phuongpt@vnu.edu.vn</t>
  </si>
  <si>
    <t>Khoa Kinh tế phát triển, 
Khoa KT&amp;KDQT, Trường ĐHKT</t>
  </si>
  <si>
    <t xml:space="preserve">0967953189
0932146858
0904322545
</t>
  </si>
  <si>
    <t>datluuquoc@gmail.com / thuquynh_104@yahoo.com/ phuongpt@vnu.edu.vn
thuquynh_104@yahoo.com</t>
  </si>
  <si>
    <t>TS. Kiều Thanh Nga
TS. Lưu Quốc Đạt
ThS. Nguyễn Thị Phan Thu</t>
  </si>
  <si>
    <t>Viện KHXHVN
Khoa Kinh tế phát triển</t>
  </si>
  <si>
    <t xml:space="preserve">
0986654176
0967953189
0932146858</t>
  </si>
  <si>
    <t>kieuthanhnga2003@gmail.com
datluuquoc@gmail.com
thuquynh_104@yahoo.com</t>
  </si>
  <si>
    <t>PGS.TS. Trần Thị Lan Hương
TS. Phạm Thu Phương</t>
  </si>
  <si>
    <t>0912423286
0904322545</t>
  </si>
  <si>
    <t>lanhuongviames@yahoo.com
phuongpt@vnu.edu.vn</t>
  </si>
  <si>
    <t>PGS.TS. Trần Thị Lan Hương
ThS. Nguyễn Thị Phan Thu</t>
  </si>
  <si>
    <t>0912423286
0932146858</t>
  </si>
  <si>
    <t>lanhuongviames@yahoo.com
thuquynh_104@yahoo.com</t>
  </si>
  <si>
    <t>TS. Vũ Thị Loan
TS. Nguyễn Thị Nhung</t>
  </si>
  <si>
    <t>0974943069
0962896668</t>
  </si>
  <si>
    <t>nguyenthinhung.1684@gmail.com</t>
  </si>
  <si>
    <t>TS. Nguyễn Thị Nhung
TS. Vũ Thị Loan</t>
  </si>
  <si>
    <t>0962896668
0974943069</t>
  </si>
  <si>
    <t xml:space="preserve">ThS. Lương Thị Ngọc Hà  
PGS.TS Nguyễn Đức Thành   </t>
  </si>
  <si>
    <t>0983331385
0982298105</t>
  </si>
  <si>
    <t>ngocha313@yahoo.com
nguyen.ducthanh@vepr.org.vn</t>
  </si>
  <si>
    <t>0913542799
0914133330</t>
  </si>
  <si>
    <t>vuitd@vnu.edu.vn
dieppth@vnu.edu.vn</t>
  </si>
  <si>
    <t>01689961486   0904322545</t>
  </si>
  <si>
    <t>kimchidkt36@gmail.com phuongpt@vnu.edu.vn</t>
  </si>
  <si>
    <t>0903541976</t>
  </si>
  <si>
    <t>phuha@vnu.edu.vn</t>
  </si>
  <si>
    <t>0949502031</t>
  </si>
  <si>
    <t>anhpc@yahoo.com</t>
  </si>
  <si>
    <t>0963680056</t>
  </si>
  <si>
    <t>tuannp@vnu.edu.vn</t>
  </si>
  <si>
    <t>TS. Nguyễn Tiến Minh
TS. Đặng Quý Dương</t>
  </si>
  <si>
    <t>0973599998
0982186755</t>
  </si>
  <si>
    <t>mltr99@gmail.com
dangquyduongts@gmail.com</t>
  </si>
  <si>
    <t>ThS. Vũ Thùy Linh 
PGS.TS. Nhâm Phong Tuân</t>
  </si>
  <si>
    <t>0976044196</t>
  </si>
  <si>
    <t xml:space="preserve">vuthuylinh2610@gmail.com </t>
  </si>
  <si>
    <t>0913087772</t>
  </si>
  <si>
    <t>taita@vnu.edu.vn</t>
  </si>
  <si>
    <t>0868712133</t>
  </si>
  <si>
    <t>trinhduy228@gmail.com</t>
  </si>
  <si>
    <t>Quỹ AIE</t>
  </si>
  <si>
    <t>0904070188</t>
  </si>
  <si>
    <t>TS. Đinh Thị Thanh Vân             TS. Nguyễn Thanh Phương</t>
  </si>
  <si>
    <t>0904641686</t>
  </si>
  <si>
    <t>vandtt@vnu.edu.vn</t>
  </si>
  <si>
    <t>0936516336</t>
  </si>
  <si>
    <t>TS. Đặng Quý Dương
ThS. Nguyễn Thị Phương Linh</t>
  </si>
  <si>
    <t>0982186755
0967257858</t>
  </si>
  <si>
    <t>dangquyduongts@gmail.com
linhntp2601@gmail.com</t>
  </si>
  <si>
    <t>ThS. Nguyễn Tiến Thành
TS. Trịnh Thị Phan Lan</t>
  </si>
  <si>
    <t>0935216886
0916622299</t>
  </si>
  <si>
    <t>tienthanh_n@yahoo.com
lantp80@yahoo.com</t>
  </si>
  <si>
    <t>TS. Nguyễn Thị Vũ Hà
TS. Trần Việt Dung
TS. Nguyễn Cẩm Nhung</t>
  </si>
  <si>
    <t>0904223229 
0913028525
0944388568</t>
  </si>
  <si>
    <t>hantv@vnu.edu.vn
tranvietdung0377@yahoo.com
nhungnc@yahoo.com</t>
  </si>
  <si>
    <t>TS. Trần Việt Dung
PGS.TS. Phạm Xuân Hoan
TS. Nguyễn Thị Vũ Hà</t>
  </si>
  <si>
    <t>Khoa Kinh tế và Kinh doanh quốc tế
Đại học Quốc gia Hà Nội</t>
  </si>
  <si>
    <t xml:space="preserve">
0913028525
0918763571
0904223229 </t>
  </si>
  <si>
    <t>tranvietdung0377@yahoo.com
pxhoan@vnu.edu.vn
hantv@vnu.edu.vn</t>
  </si>
  <si>
    <t>Đại học Quốc gia Hà Nội</t>
  </si>
  <si>
    <t>0913321996</t>
  </si>
  <si>
    <t>dr.tungdao@gmail.com</t>
  </si>
  <si>
    <t>0915342886</t>
  </si>
  <si>
    <t>dunghc@vnu.edu.vn</t>
  </si>
  <si>
    <t>0936305681</t>
  </si>
  <si>
    <t>nguyenhieudhqg@gmail.com</t>
  </si>
  <si>
    <t>0915080977</t>
  </si>
  <si>
    <t>ngqviet@vnu.edu.vn</t>
  </si>
  <si>
    <t>ThS. Đào Phương Đông
ThS. Nguyễn Tiến Thành</t>
  </si>
  <si>
    <t>0971816718
0935216886</t>
  </si>
  <si>
    <t>phuongdong.tranphu@gmail.com
tienthanh_n@yahoo.com</t>
  </si>
  <si>
    <t>TS. Nguyễn Cẩm Nhung
TS. Nguyễn Tiến Dũng
PGS.TS. Phạm Xuân Hoan</t>
  </si>
  <si>
    <t>0944388568
0904353681
0918763571</t>
  </si>
  <si>
    <t>nhungnc@yahoo.com
ngtiendung69@yahoo.com
pxhoan@vnu.edu.vn</t>
  </si>
  <si>
    <t>TS. Nguyễn Tiến Dũng
TS. Nguyễn Cẩm Nhung
PGS.TS. Phạm Xuân Hoan</t>
  </si>
  <si>
    <t>ngtiendung69@yahoo.com
nhungnc@yahoo.com
pxhoan@vnu.edu.vn</t>
  </si>
  <si>
    <t>PGS.TS. Hà Văn Hội
ThS. Nguyễn Thị Thanh Mai</t>
  </si>
  <si>
    <t>0913559235
0975701257</t>
  </si>
  <si>
    <t>hoihv@vnu.edu.vn
maintt@vnu.edu.vn</t>
  </si>
  <si>
    <t>01258847676</t>
  </si>
  <si>
    <t>anhdhqg@gmail.com\</t>
  </si>
  <si>
    <t>TS. Nguyễn Tiến Minh
PGS.TS. Nguyễn Việt Khôi</t>
  </si>
  <si>
    <t>0973599998
0916833388</t>
  </si>
  <si>
    <t>mltr99@gmail.com
khoihanoi@gmail.com</t>
  </si>
  <si>
    <t>PGS.TS. Nguyễn Việt Khôi
TS. Nguyễn Tiến Minh</t>
  </si>
  <si>
    <t>0916833388
0973599998</t>
  </si>
  <si>
    <t>khoihanoi@gmail.com
mltr99@gmail.com</t>
  </si>
  <si>
    <t xml:space="preserve">TS. Vũ Thanh Hương                  
ThS. Nguyễn Thị Minh Phương </t>
  </si>
  <si>
    <t>0977917656
01232032009</t>
  </si>
  <si>
    <t>huongvt@vnu.edu.vn  phuongntm.ueb@vnu.edu.vn</t>
  </si>
  <si>
    <t>ThS. Nguyễn Thị Minh Phương 
TS. Vũ Thanh Hương</t>
  </si>
  <si>
    <t>01232032009
0977917656</t>
  </si>
  <si>
    <t xml:space="preserve">  phuongntm.ueb@vnu.edu.vn   'huongvt@vnu.edu.vn</t>
  </si>
  <si>
    <t>0977917656 0904655168
01232032009</t>
  </si>
  <si>
    <t>huongvt@vnu.edu.vn thuna@vnu.edu.vn phuongntm.ueb@vnu.edu.vn</t>
  </si>
  <si>
    <t>Trường Đại học Ngoại ngữ</t>
  </si>
  <si>
    <t>0974721750</t>
  </si>
  <si>
    <t>htrangnguyen117@yahoo.com</t>
  </si>
  <si>
    <t>0986302930</t>
  </si>
  <si>
    <t>nguyencamnhung73@gmail.com</t>
  </si>
  <si>
    <t>0985526828</t>
  </si>
  <si>
    <t>tuantrang102@gmail.com</t>
  </si>
  <si>
    <t>0946136736</t>
  </si>
  <si>
    <t>twinkling1505@gmail.com</t>
  </si>
  <si>
    <t>0912474845</t>
  </si>
  <si>
    <t>halanrb@yahoo.com</t>
  </si>
  <si>
    <t>0985812169</t>
  </si>
  <si>
    <t>haminhnguyenulis@gmail.com</t>
  </si>
  <si>
    <t>0936444958</t>
  </si>
  <si>
    <t xml:space="preserve">toliveistofight812@gmail.com </t>
  </si>
  <si>
    <t>0985546090</t>
  </si>
  <si>
    <t>kieuhanh22@gmail.com</t>
  </si>
  <si>
    <t>01664242939</t>
  </si>
  <si>
    <t>haicao.stacy151191@gmail.com</t>
  </si>
  <si>
    <t>0915512009</t>
  </si>
  <si>
    <t>hasonhai2003@yahoo.com.vn</t>
  </si>
  <si>
    <t>0989979520</t>
  </si>
  <si>
    <t xml:space="preserve"> phamhang511@gmail.com</t>
  </si>
  <si>
    <t>0983592277</t>
  </si>
  <si>
    <t xml:space="preserve">jadebluetran@gmail.com </t>
  </si>
  <si>
    <t>0914502126</t>
  </si>
  <si>
    <t>huyentrangvnu87@gmail.com</t>
  </si>
  <si>
    <t>0989787890</t>
  </si>
  <si>
    <t>hang287@yahoo.com</t>
  </si>
  <si>
    <t>TS. Đào Phương Bắc</t>
  </si>
  <si>
    <t>Trường ĐHKH Tự nhiên -ĐHQGHN</t>
  </si>
  <si>
    <t>'0983560149</t>
  </si>
  <si>
    <t>Ths. Ngô Anh Tuấn</t>
  </si>
  <si>
    <t>0906226342</t>
  </si>
  <si>
    <t>Ths. Phạm Hoàng Long</t>
  </si>
  <si>
    <t>01682121268</t>
  </si>
  <si>
    <t>TS. Nguyễn Trung Hiếu</t>
  </si>
  <si>
    <t>'0906269908</t>
  </si>
  <si>
    <t>TS Nguyễn Trọng Hiếu</t>
  </si>
  <si>
    <t>0942724777</t>
  </si>
  <si>
    <t>TS. Nguyễn Thị Nga</t>
  </si>
  <si>
    <t>0932284586</t>
  </si>
  <si>
    <t>TS. Nguyễn Trọng Hiếu</t>
  </si>
  <si>
    <t>TS. Tạ Công Sơn</t>
  </si>
  <si>
    <t>01689318669</t>
  </si>
  <si>
    <t>ThS. Kiều Thị Thùy Linh</t>
  </si>
  <si>
    <t>01656242615</t>
  </si>
  <si>
    <t>Ths. Kiều Thị Thùy Linh</t>
  </si>
  <si>
    <t>PGS.TS. Đào Như Mai</t>
  </si>
  <si>
    <t>0904041055</t>
  </si>
  <si>
    <t>TS. Lê Vĩ</t>
  </si>
  <si>
    <t>0964024825</t>
  </si>
  <si>
    <t>TS. Nguyễn Thị Hoài</t>
  </si>
  <si>
    <t>'0908400344</t>
  </si>
  <si>
    <t>TS. Nguyễn Thị Thủy</t>
  </si>
  <si>
    <t>0973512967</t>
  </si>
  <si>
    <t>ThS. Đào Thị Bích Thảo</t>
  </si>
  <si>
    <t>0915598495</t>
  </si>
  <si>
    <t>TS. Phạm Trọng Tiến</t>
  </si>
  <si>
    <t>'0962398110</t>
  </si>
  <si>
    <t>ThS. Nguyễn Văn Quang</t>
  </si>
  <si>
    <t>GV. Bùi Khánh Hằng</t>
  </si>
  <si>
    <t>'01223378907</t>
  </si>
  <si>
    <t xml:space="preserve">PGS.TS. Nguyễn Xuân Thiên           
</t>
  </si>
  <si>
    <t xml:space="preserve">0912189554 0981414950 </t>
  </si>
  <si>
    <t>thiennx@vnu.edu.vn hunglydai@gmail.com</t>
  </si>
  <si>
    <t>GVC. Doãn Quý Cối</t>
  </si>
  <si>
    <t>0912367254</t>
  </si>
  <si>
    <t>TS. Phạm Đình Tùng</t>
  </si>
  <si>
    <t>0913069272</t>
  </si>
  <si>
    <t>01687323962</t>
  </si>
  <si>
    <t xml:space="preserve">phungchikien92@gmail.com </t>
  </si>
  <si>
    <t>0979907586</t>
  </si>
  <si>
    <t xml:space="preserve">moonlightvn90@gmail.com </t>
  </si>
  <si>
    <t>0903254828</t>
  </si>
  <si>
    <t>dominhcuongbtctw@gmail.com</t>
  </si>
  <si>
    <t>TS. Trịnh Thị Phan Lan
ThS. Nguyễn Tiến Thành</t>
  </si>
  <si>
    <t>0916622299
0935216886</t>
  </si>
  <si>
    <t>lantp80@yahoo.com
tienthanh_n@yahoo.com</t>
  </si>
  <si>
    <t>TS. Phạm Vũ Thắng
PGS.TS. Nguyễn Thị Kim Anh</t>
  </si>
  <si>
    <t>PGS.TS. Hà Văn Hội
ThS. Nguyễn Quang Huy</t>
  </si>
  <si>
    <t>TS. Tạ Đức Khánh
PGS.TS. Phí Mạnh Hồng</t>
  </si>
  <si>
    <t>PGS.TS. Nguyễn Thị Kim Chi 
PGS.TS. Nguyễn Xuân Thiên</t>
  </si>
  <si>
    <t>TS. Phạm Vũ Thắng 
PGS.TS. Nguyễn Xuân Thiên</t>
  </si>
  <si>
    <t>TS. Nguyễn Thị Hồng Thúy; 
ThS Khiếu Hữu Bình</t>
  </si>
  <si>
    <t>PGS.TS. Nguyễn Thị Kim Chi 
TS. Phạm Thu Phương 
TS. Phạm Vũ Thắng</t>
  </si>
  <si>
    <t xml:space="preserve">TS. Vũ Thanh Hương; 
PGS.TS. Nguyễn Anh Thu
ThS. Nguyễn Thị Minh Phương  </t>
  </si>
  <si>
    <t>ThS Đào Phương Đông
 ThS Tô Lan Phương</t>
  </si>
  <si>
    <t>TS Nguyễn Thị Nhung
TS Trịnh Thị Phan Lan</t>
  </si>
  <si>
    <t>CỘNG HOÀ XÃ HỘI CHỦ NGHĨA VIỆT NAM</t>
  </si>
  <si>
    <t>Độc lập - Tự do - Hạnh phúc</t>
  </si>
  <si>
    <t xml:space="preserve">0912684069 
0981414950 </t>
  </si>
  <si>
    <t>KT. TRƯỞNG PHÒNG ĐÀO TẠO</t>
  </si>
  <si>
    <t>PHÓ TRƯỞNG PHÒNG</t>
  </si>
  <si>
    <t>ThS. Ngô Thị Thu Hà</t>
  </si>
  <si>
    <t>Hà Nội, ngày 13 tháng 09 năm 2018</t>
  </si>
  <si>
    <t>9-10</t>
  </si>
  <si>
    <t>PHI1004 8</t>
  </si>
  <si>
    <t>Lớp bổ sung sau đăng ký lần 2</t>
  </si>
  <si>
    <r>
      <t xml:space="preserve"> </t>
    </r>
    <r>
      <rPr>
        <i/>
        <sz val="16"/>
        <rFont val="Times New Roman"/>
        <family val="1"/>
      </rPr>
      <t>(Kèm theo Thông báo số 2444/TB-ĐHKT ngày 13 tháng 09 năm 2018)</t>
    </r>
  </si>
  <si>
    <t>INE2028-E * 1</t>
  </si>
  <si>
    <t>INE1150 ** 1</t>
  </si>
  <si>
    <t>INE1150 ** 2</t>
  </si>
  <si>
    <t>INE1150 ** 3</t>
  </si>
  <si>
    <t>INE1150 ** 4</t>
  </si>
  <si>
    <t>INE1150 ** 5</t>
  </si>
  <si>
    <t>INE1150 ** 6</t>
  </si>
  <si>
    <t>INE1150 ** 7</t>
  </si>
  <si>
    <t>INE1150 ** 8</t>
  </si>
  <si>
    <t>INE1150 ** 9</t>
  </si>
  <si>
    <t>INE1150 ** 10</t>
  </si>
  <si>
    <t>BSA3050-E ***</t>
  </si>
  <si>
    <t>FIB3012 ***</t>
  </si>
  <si>
    <t>BSA2004-E *</t>
  </si>
  <si>
    <t>INE3066-E *</t>
  </si>
  <si>
    <t>INE3058-E *</t>
  </si>
  <si>
    <r>
      <rPr>
        <b/>
        <sz val="11"/>
        <rFont val="Times New Roman"/>
        <family val="1"/>
      </rPr>
      <t>TS. Đào Thị Thu Trang</t>
    </r>
    <r>
      <rPr>
        <sz val="11"/>
        <rFont val="Times New Roman"/>
        <family val="1"/>
      </rPr>
      <t xml:space="preserve">
TS. Tạ Đức Khánh</t>
    </r>
  </si>
  <si>
    <r>
      <rPr>
        <b/>
        <sz val="11"/>
        <rFont val="Times New Roman"/>
        <family val="1"/>
      </rPr>
      <t>TS. Đào Thị Thu Trang</t>
    </r>
    <r>
      <rPr>
        <sz val="11"/>
        <rFont val="Times New Roman"/>
        <family val="1"/>
      </rPr>
      <t xml:space="preserve">
TS.Phan Trung Chính</t>
    </r>
  </si>
  <si>
    <r>
      <rPr>
        <b/>
        <sz val="11"/>
        <rFont val="Times New Roman"/>
        <family val="1"/>
      </rPr>
      <t>TS. Tạ Thị Lệ Yên</t>
    </r>
    <r>
      <rPr>
        <sz val="11"/>
        <rFont val="Times New Roman"/>
        <family val="1"/>
      </rPr>
      <t xml:space="preserve">
TS. Đào Thị Thu Trang</t>
    </r>
  </si>
  <si>
    <r>
      <t xml:space="preserve">TS. Tạ Thị Lệ Yên
</t>
    </r>
    <r>
      <rPr>
        <sz val="11"/>
        <rFont val="Times New Roman"/>
        <family val="1"/>
      </rPr>
      <t>TS. Đào Thị Thu Trang</t>
    </r>
  </si>
  <si>
    <r>
      <rPr>
        <b/>
        <sz val="11"/>
        <rFont val="Times New Roman"/>
        <family val="1"/>
      </rPr>
      <t xml:space="preserve">TS. Phan Trung Chính </t>
    </r>
    <r>
      <rPr>
        <sz val="11"/>
        <rFont val="Times New Roman"/>
        <family val="1"/>
      </rPr>
      <t xml:space="preserve">
TS. Phạm Quang Vinh </t>
    </r>
  </si>
  <si>
    <r>
      <rPr>
        <b/>
        <sz val="11"/>
        <rFont val="Times New Roman"/>
        <family val="1"/>
      </rPr>
      <t xml:space="preserve">TS. Nguyễn Viết Hãnh </t>
    </r>
    <r>
      <rPr>
        <sz val="11"/>
        <rFont val="Times New Roman"/>
        <family val="1"/>
      </rPr>
      <t xml:space="preserve">
PGS.TS. Phan Thế Công</t>
    </r>
  </si>
  <si>
    <r>
      <rPr>
        <b/>
        <sz val="11"/>
        <rFont val="Times New Roman"/>
        <family val="1"/>
      </rPr>
      <t xml:space="preserve">TS. Tạ Đức Khánh </t>
    </r>
    <r>
      <rPr>
        <sz val="11"/>
        <rFont val="Times New Roman"/>
        <family val="1"/>
      </rPr>
      <t xml:space="preserve">
PGS.TS. Phí Mạnh Hồng</t>
    </r>
  </si>
  <si>
    <r>
      <rPr>
        <b/>
        <sz val="11"/>
        <rFont val="Times New Roman"/>
        <family val="1"/>
      </rPr>
      <t xml:space="preserve">TS. Tạ Đức Khánh </t>
    </r>
    <r>
      <rPr>
        <sz val="11"/>
        <rFont val="Times New Roman"/>
        <family val="1"/>
      </rPr>
      <t xml:space="preserve">
TS. Tạ Thị Lệ Yên</t>
    </r>
  </si>
  <si>
    <r>
      <rPr>
        <b/>
        <sz val="11"/>
        <rFont val="Times New Roman"/>
        <family val="1"/>
      </rPr>
      <t xml:space="preserve">TS. Nguyễn Viết Hãnh </t>
    </r>
    <r>
      <rPr>
        <sz val="11"/>
        <rFont val="Times New Roman"/>
        <family val="1"/>
      </rPr>
      <t xml:space="preserve">
TS. Phan Trung Chính</t>
    </r>
  </si>
  <si>
    <r>
      <rPr>
        <b/>
        <sz val="11"/>
        <rFont val="Times New Roman"/>
        <family val="1"/>
      </rPr>
      <t xml:space="preserve">PGS.TS. Vũ Đức Thanh </t>
    </r>
    <r>
      <rPr>
        <sz val="11"/>
        <rFont val="Times New Roman"/>
        <family val="1"/>
      </rPr>
      <t xml:space="preserve">
PGS.TS. Phan Thế Công</t>
    </r>
  </si>
  <si>
    <r>
      <rPr>
        <b/>
        <sz val="11"/>
        <rFont val="Times New Roman"/>
        <family val="1"/>
      </rPr>
      <t>PGS.TS Nguyễn Đức Thành</t>
    </r>
    <r>
      <rPr>
        <sz val="11"/>
        <rFont val="Times New Roman"/>
        <family val="1"/>
      </rPr>
      <t xml:space="preserve">
PGS.TS. Phan Thế Công</t>
    </r>
  </si>
  <si>
    <r>
      <rPr>
        <b/>
        <sz val="11"/>
        <rFont val="Times New Roman"/>
        <family val="1"/>
      </rPr>
      <t xml:space="preserve">TS. Đào Thị Thu Trang </t>
    </r>
    <r>
      <rPr>
        <sz val="11"/>
        <rFont val="Times New Roman"/>
        <family val="1"/>
      </rPr>
      <t xml:space="preserve">
TS. Tạ Thị Lệ Yên</t>
    </r>
  </si>
  <si>
    <r>
      <rPr>
        <b/>
        <sz val="11"/>
        <rFont val="Times New Roman"/>
        <family val="1"/>
      </rPr>
      <t xml:space="preserve">TS. Phan Trung Chính </t>
    </r>
    <r>
      <rPr>
        <sz val="11"/>
        <rFont val="Times New Roman"/>
        <family val="1"/>
      </rPr>
      <t xml:space="preserve">
TS. Nguyễn Viết Hãnh</t>
    </r>
  </si>
  <si>
    <r>
      <t>PGS.</t>
    </r>
    <r>
      <rPr>
        <b/>
        <sz val="11"/>
        <rFont val="Times New Roman"/>
        <family val="1"/>
      </rPr>
      <t>TS. Phan Thế Công</t>
    </r>
    <r>
      <rPr>
        <sz val="11"/>
        <rFont val="Times New Roman"/>
        <family val="1"/>
      </rPr>
      <t xml:space="preserve">
PGS.TS Nguyễn Đức Thành</t>
    </r>
  </si>
  <si>
    <r>
      <rPr>
        <b/>
        <sz val="11"/>
        <rFont val="Times New Roman"/>
        <family val="1"/>
      </rPr>
      <t xml:space="preserve">PGS.TS. Phí Mạnh Hồng </t>
    </r>
    <r>
      <rPr>
        <sz val="11"/>
        <rFont val="Times New Roman"/>
        <family val="1"/>
      </rPr>
      <t xml:space="preserve">
TS. Đào Thị Bích Thủy</t>
    </r>
  </si>
  <si>
    <r>
      <rPr>
        <b/>
        <sz val="11"/>
        <rFont val="Times New Roman"/>
        <family val="1"/>
      </rPr>
      <t xml:space="preserve">PGS.TS. Phí Mạnh Hồng </t>
    </r>
    <r>
      <rPr>
        <sz val="11"/>
        <rFont val="Times New Roman"/>
        <family val="1"/>
      </rPr>
      <t xml:space="preserve">
TS. Tạ Đức Khánh</t>
    </r>
  </si>
  <si>
    <r>
      <rPr>
        <b/>
        <sz val="11"/>
        <rFont val="Times New Roman"/>
        <family val="1"/>
      </rPr>
      <t>TS. Phạm Quỳnh Anh</t>
    </r>
    <r>
      <rPr>
        <sz val="11"/>
        <rFont val="Times New Roman"/>
        <family val="1"/>
      </rPr>
      <t xml:space="preserve">
TS. Hoàng Khắc Lịch</t>
    </r>
  </si>
  <si>
    <r>
      <rPr>
        <b/>
        <sz val="11"/>
        <rFont val="Times New Roman"/>
        <family val="1"/>
      </rPr>
      <t>TS. Hoàng Khắc Lịch</t>
    </r>
    <r>
      <rPr>
        <sz val="11"/>
        <rFont val="Times New Roman"/>
        <family val="1"/>
      </rPr>
      <t xml:space="preserve">
TS. Phạm Quỳnh Anh</t>
    </r>
  </si>
  <si>
    <r>
      <rPr>
        <b/>
        <sz val="11"/>
        <rFont val="Times New Roman"/>
        <family val="1"/>
      </rPr>
      <t xml:space="preserve">TS. Đặng Thị Hương; </t>
    </r>
    <r>
      <rPr>
        <sz val="11"/>
        <rFont val="Times New Roman"/>
        <family val="1"/>
      </rPr>
      <t xml:space="preserve">
ThS. Lê  Thành Trung</t>
    </r>
  </si>
  <si>
    <t>PGS.TS. Nguyễn Thị Kim Chi 
TS. Phạm Thu Phương</t>
  </si>
  <si>
    <t>Sĩ số thực tế</t>
  </si>
  <si>
    <t>Kế toán tài chính chuyên sâu 2</t>
  </si>
  <si>
    <t>FIB3014</t>
  </si>
  <si>
    <t>Phân tích hoạt động kinh doanh</t>
  </si>
  <si>
    <t>BSA2016</t>
  </si>
  <si>
    <t>Bắt buộc</t>
  </si>
  <si>
    <t>Những vấn đề hiện tại của kế toán</t>
  </si>
  <si>
    <t>FIB4058</t>
  </si>
  <si>
    <t>Đàm phán trong kinh doanh</t>
  </si>
  <si>
    <t>BSA3062</t>
  </si>
  <si>
    <t>Thực hành kế toán tài chính</t>
  </si>
  <si>
    <t>FIB3060</t>
  </si>
  <si>
    <t>Thực hành kiểm toán tài chính</t>
  </si>
  <si>
    <t>FIB3033</t>
  </si>
  <si>
    <t>FIB3021</t>
  </si>
  <si>
    <t>Kiểm toán tài chính</t>
  </si>
  <si>
    <t>Kiểm toán nội bộ</t>
  </si>
  <si>
    <t>FIB3022</t>
  </si>
  <si>
    <t>Đường lối cách mạng của Đảng Cộng sản Việt Nam</t>
  </si>
  <si>
    <t>HIS1002</t>
  </si>
  <si>
    <t>Định giá doanh nghiệp</t>
  </si>
  <si>
    <t>FIB3010</t>
  </si>
  <si>
    <t>FIB3004</t>
  </si>
  <si>
    <t> BSA2001</t>
  </si>
  <si>
    <t>Tự chọn 3/6 tín chỉ</t>
  </si>
  <si>
    <t>Tự chọn 9/36 tín chỉ</t>
  </si>
  <si>
    <t>BSA3019</t>
  </si>
  <si>
    <t>Khóa luận tốt nghiệp</t>
  </si>
  <si>
    <t>Khoa: Kế toán - kiểm toán</t>
  </si>
  <si>
    <t>Khoa: Kinh tế chính trị</t>
  </si>
  <si>
    <t>PEC4012</t>
  </si>
  <si>
    <t>Kinh tế học thể chế</t>
  </si>
  <si>
    <t>Kinh tế học về chi phí giao dịch</t>
  </si>
  <si>
    <t>PEC3026</t>
  </si>
  <si>
    <t>Thể chế chính trị thế giới</t>
  </si>
  <si>
    <t>PEC3030</t>
  </si>
  <si>
    <t>Mô hình nhà nước phúc lợi</t>
  </si>
  <si>
    <t>PEC3031</t>
  </si>
  <si>
    <t>Nông nghiệp, nông dân và nông thôn</t>
  </si>
  <si>
    <t>PEC3034</t>
  </si>
  <si>
    <t>Kinh tế chính trị Mỹ</t>
  </si>
  <si>
    <t>PEC3042</t>
  </si>
  <si>
    <t>Kinh tế học về những vấn đề xã hội</t>
  </si>
  <si>
    <t>Mô hình kinh tế thị trường ở Việt Nam</t>
  </si>
  <si>
    <t>PEC3015</t>
  </si>
  <si>
    <t>Kinh tế chính trị về cải cách kinh tế ở Trung Quốc</t>
  </si>
  <si>
    <t>PEC3040</t>
  </si>
  <si>
    <t>Kinh tế chính trị về phát triển kinh tế xã hội Nhật Bản</t>
  </si>
  <si>
    <t>PEC3041</t>
  </si>
  <si>
    <t>Kinh tế chính trị về nền kinh tế khu vực Đông Nam Á</t>
  </si>
  <si>
    <t>PEC3043</t>
  </si>
  <si>
    <t>Thực tập thực tế</t>
  </si>
  <si>
    <t>PEC4011</t>
  </si>
  <si>
    <t>Niên luận</t>
  </si>
  <si>
    <t>PEC4050</t>
  </si>
  <si>
    <t>Đường lối cách mạng của Đảng cộng sản Việt Nam</t>
  </si>
  <si>
    <t xml:space="preserve">Kinh tế quốc tế </t>
  </si>
  <si>
    <t>Lịch sử kinh tế</t>
  </si>
  <si>
    <t>PEC1061</t>
  </si>
  <si>
    <t>Những nguyên lý cơ bản của chủ nghĩa Mác-Lê nin 2</t>
  </si>
  <si>
    <t>Tin học cơ sở 2</t>
  </si>
  <si>
    <t>INT1004</t>
  </si>
  <si>
    <t>Xác suất thống kê</t>
  </si>
  <si>
    <t>Kinh tế vĩ mô</t>
  </si>
  <si>
    <t>Kinh tế vi mô chuyên sâu</t>
  </si>
  <si>
    <t>INE2001</t>
  </si>
  <si>
    <t>Giáo dục quốc phòng-an ninh</t>
  </si>
  <si>
    <t>Tự chọn 9/27 tín chỉ</t>
  </si>
  <si>
    <t>A</t>
  </si>
  <si>
    <t>Khoa: Kinh tế phát triển</t>
  </si>
  <si>
    <t>Hoạch định chính sách phát triển</t>
  </si>
  <si>
    <t>INE3065</t>
  </si>
  <si>
    <t>Tài chính cho phát triển</t>
  </si>
  <si>
    <t>INE2016</t>
  </si>
  <si>
    <t>Tăng trưởng xanh</t>
  </si>
  <si>
    <t>FDE3001</t>
  </si>
  <si>
    <t>INE3023</t>
  </si>
  <si>
    <t>Phân tích chi tiêu công</t>
  </si>
  <si>
    <t>INE3034</t>
  </si>
  <si>
    <t>Quản lý môi trường</t>
  </si>
  <si>
    <t>INE3040</t>
  </si>
  <si>
    <t>Nhập môn kinh tế học về biến đổi đổi khí hậu</t>
  </si>
  <si>
    <t>FDE3003</t>
  </si>
  <si>
    <t>PEC4154</t>
  </si>
  <si>
    <t>PEC4054</t>
  </si>
  <si>
    <t>HP tiên quyết</t>
  </si>
  <si>
    <t>Khoa: Kinh tế và Kinh doanh quốc tế</t>
  </si>
  <si>
    <t>INE3060</t>
  </si>
  <si>
    <t>INE4056</t>
  </si>
  <si>
    <t>INE4050</t>
  </si>
  <si>
    <t>Đầu tư quốc tế</t>
  </si>
  <si>
    <t>INE4002</t>
  </si>
  <si>
    <t>Tài chính quốc tế*</t>
  </si>
  <si>
    <t>INE3003-E</t>
  </si>
  <si>
    <t>Quản trị quốc tế, quản trị đa văn hóa và xuyên quốc gia*</t>
  </si>
  <si>
    <t>INE3223-E</t>
  </si>
  <si>
    <t>Thực tập thực tế**</t>
  </si>
  <si>
    <t>Niên luận**</t>
  </si>
  <si>
    <t>INE4050-E</t>
  </si>
  <si>
    <t>Tiếng Anh cơ sở 4***</t>
  </si>
  <si>
    <t>FLF2104</t>
  </si>
  <si>
    <t>Kinh tế vĩ mô**</t>
  </si>
  <si>
    <t>Tự chọn 6/63</t>
  </si>
  <si>
    <t>Tự chọn 12/57</t>
  </si>
  <si>
    <t>KTQT chuẩn</t>
  </si>
  <si>
    <t>KTQT-CLC TT23</t>
  </si>
  <si>
    <t>Giao dịch thương mại quốc tế</t>
  </si>
  <si>
    <t>Tiếng Anh cơ sở 4</t>
  </si>
  <si>
    <t>Kế toán CLC TT23</t>
  </si>
  <si>
    <t>Khoa: Quản trị kinh doanh</t>
  </si>
  <si>
    <t>Quản trị công ty</t>
  </si>
  <si>
    <t>BSA4052</t>
  </si>
  <si>
    <t>Quản trị marketing</t>
  </si>
  <si>
    <t>BSA2008</t>
  </si>
  <si>
    <t>Đại cương về lãnh đạo trong tổ chức</t>
  </si>
  <si>
    <t>BSA2025</t>
  </si>
  <si>
    <t>BSA4001</t>
  </si>
  <si>
    <t>Khởi sự và tạo lập doanh nghiệp*</t>
  </si>
  <si>
    <t>BSA3031-E</t>
  </si>
  <si>
    <t>Đại cương về lãnh đạo*</t>
  </si>
  <si>
    <t>BSA2025-E</t>
  </si>
  <si>
    <t>BSA3058</t>
  </si>
  <si>
    <t>Thực tập thực tế 1</t>
  </si>
  <si>
    <t>BSA2103
MAT1101</t>
  </si>
  <si>
    <t>BSA2018-E</t>
  </si>
  <si>
    <t>QTKD-CLC TT23</t>
  </si>
  <si>
    <t>QTKD chuẩn</t>
  </si>
  <si>
    <t>BSA3068</t>
  </si>
  <si>
    <t>Trách nhiệm xã hội của doanh nghiệp *</t>
  </si>
  <si>
    <t>BSA3040-E *</t>
  </si>
  <si>
    <t>Các mô hình ra quyết định</t>
  </si>
  <si>
    <t>BSA3035</t>
  </si>
  <si>
    <t>Tự chọn 9/69</t>
  </si>
  <si>
    <t>Quản trị công nghệ***</t>
  </si>
  <si>
    <t>BSA3070</t>
  </si>
  <si>
    <t>Thực tập thực tế 2</t>
  </si>
  <si>
    <t>BSA4002</t>
  </si>
  <si>
    <t>BSA4050</t>
  </si>
  <si>
    <t>INE4056 **</t>
  </si>
  <si>
    <t>Khoa: Tài chính - Ngân hàng</t>
  </si>
  <si>
    <t>Nghiệp vụ ngân hàng đầu tư</t>
  </si>
  <si>
    <t>FIB3112</t>
  </si>
  <si>
    <t>Ngân hàng trung ương và chính sách tiền tệ</t>
  </si>
  <si>
    <t>FIB3113</t>
  </si>
  <si>
    <t>BSA3037</t>
  </si>
  <si>
    <t>Marketing ngân hàng</t>
  </si>
  <si>
    <t>BSA3029</t>
  </si>
  <si>
    <t>BSA3030-E</t>
  </si>
  <si>
    <t>Quản trị rủi ro</t>
  </si>
  <si>
    <t>Kinh tế tiền tệ - ngân hàng **</t>
  </si>
  <si>
    <t>BSA2001
FIB2001</t>
  </si>
  <si>
    <t>FIB2101</t>
  </si>
  <si>
    <t>THL1057
BSA2018-E
FIB2005-E</t>
  </si>
  <si>
    <t>BSA2001-E
FIB2101-E</t>
  </si>
  <si>
    <t>BSA2001-E</t>
  </si>
  <si>
    <t>Tự chọn 12/24</t>
  </si>
  <si>
    <t>Tự chọn 3/12</t>
  </si>
  <si>
    <t>TCNH-CLC cũ</t>
  </si>
  <si>
    <t>TCNH-CLC TT23</t>
  </si>
  <si>
    <t>TCNH chuẩn</t>
  </si>
  <si>
    <t>FIB3029</t>
  </si>
  <si>
    <t>INE3006</t>
  </si>
  <si>
    <t>Sĩ số SV dự kiến theo khóa</t>
  </si>
  <si>
    <t>Xác suất và thống kê</t>
  </si>
  <si>
    <t>Trung tâm GDQPAN - ĐHQGHN</t>
  </si>
  <si>
    <t>Trường ĐH KHXH&amp;NV</t>
  </si>
  <si>
    <t>CME1001
CME1002
CME1003</t>
  </si>
  <si>
    <t>Trường ĐHCN</t>
  </si>
  <si>
    <t>BSA1022</t>
  </si>
  <si>
    <t>Xã hội học đại cương</t>
  </si>
  <si>
    <t>SOC1050</t>
  </si>
  <si>
    <t>Logic học</t>
  </si>
  <si>
    <t>PHI1051</t>
  </si>
  <si>
    <t>KTQT-NN</t>
  </si>
  <si>
    <t>Tự chọn 2/8 TC</t>
  </si>
  <si>
    <t>TCNH-NN</t>
  </si>
  <si>
    <t>Tự chọn 3/24</t>
  </si>
  <si>
    <t>Kinh tế vĩ mô 2</t>
  </si>
  <si>
    <t>Nghèo đói và chính sách công</t>
  </si>
  <si>
    <t>INE3061</t>
  </si>
  <si>
    <t>Kinh tế Đông Á và Đông Nam Á</t>
  </si>
  <si>
    <t>INE3062</t>
  </si>
  <si>
    <t>Tiền tệ - ngân hàng</t>
  </si>
  <si>
    <t>Quản trị logistics và chuỗi cung ứng</t>
  </si>
  <si>
    <t>INE3156</t>
  </si>
  <si>
    <t>Lý thuyết trò chơi</t>
  </si>
  <si>
    <t>INE3067</t>
  </si>
  <si>
    <t>Tự chọn 6/18</t>
  </si>
  <si>
    <t>HP thay thế KL</t>
  </si>
  <si>
    <t>DỰ KIẾN HỌC PHẦN HỆ ĐẠI HỌC CHÍNH QUY HỌC KỲ II - NĂM HỌC 2018-2019</t>
  </si>
  <si>
    <t xml:space="preserve"> (Kèm theo Công văn số           /ĐHKT-ĐTĐH ngày 25 tháng 10 năm 2019)</t>
  </si>
  <si>
    <t>Tự chọn 12/36</t>
  </si>
  <si>
    <t>Môn thay thế Khóa luận</t>
  </si>
  <si>
    <t>Tự chọn 12/57(theo phân bổ của Khoa)</t>
  </si>
  <si>
    <t>TCNH chuẩn
TCNH-NN</t>
  </si>
  <si>
    <t>28+36</t>
  </si>
  <si>
    <t>QH-2017-E
QH-2017-E</t>
  </si>
  <si>
    <t>Tự chọn 12/27</t>
  </si>
  <si>
    <t>33+14</t>
  </si>
  <si>
    <t>Tự chọn 12/27: là HP thay thế KL của BK</t>
  </si>
  <si>
    <t>TCNH-CLC
TCNH-NN</t>
  </si>
  <si>
    <t>Nguyên lý kế toán *</t>
  </si>
  <si>
    <t>Kinh tế tiền tệ - ngân hàng *</t>
  </si>
  <si>
    <t>TT GD Thể chất</t>
  </si>
  <si>
    <t>Trường ĐH KHTN</t>
  </si>
  <si>
    <t>25+14</t>
  </si>
  <si>
    <t>KTQT-NN
TCNH-NN</t>
  </si>
  <si>
    <t>58+14</t>
  </si>
  <si>
    <t>Tự chọn 6/24</t>
  </si>
  <si>
    <t xml:space="preserve"> (Kèm theo Công văn số           /ĐHKT-ĐTĐH ngày 26 tháng 10 năm 2018)</t>
  </si>
  <si>
    <t xml:space="preserve">Công ty xuyên quốc gia </t>
  </si>
  <si>
    <t>Kinh doanh quốc tế *</t>
  </si>
  <si>
    <t>Tự chọn 12/63</t>
  </si>
  <si>
    <t>Kinh tế vĩ mô chuyên sâu **</t>
  </si>
  <si>
    <t xml:space="preserve">Quản lý nợ nước ngoài </t>
  </si>
  <si>
    <t xml:space="preserve">Quản trị chuỗi cung ứng  </t>
  </si>
  <si>
    <t>chung KTQT KT, KTQT - KTPT</t>
  </si>
  <si>
    <t>BSL1050</t>
  </si>
  <si>
    <t>INE2020-E</t>
  </si>
  <si>
    <t>Tư tưởng Hồ chí Minh</t>
  </si>
  <si>
    <t>Sinh viên xin mở bổ sung</t>
  </si>
  <si>
    <t>Tự chọn</t>
  </si>
  <si>
    <t>học tiết 1-3 hoặc 7-9</t>
  </si>
  <si>
    <t>Bắt buộc: Học cuốn chiếu thi ngay để học HP Quản trị sáng tạo và sự thay đổi</t>
  </si>
  <si>
    <t>Trách nhiệm xã hội của doanh nghiệp</t>
  </si>
  <si>
    <t>BSA3040</t>
  </si>
  <si>
    <t>Quản trị sáng tạo và sự thay đổi ***</t>
  </si>
  <si>
    <t>BSA3055-E ***</t>
  </si>
  <si>
    <t>QH-2015-E
QH-2016-E</t>
  </si>
  <si>
    <t>16+60</t>
  </si>
  <si>
    <t>Đàm phán và giải quyết xung đột</t>
  </si>
  <si>
    <t>Đại cương về chiến lược cạnh tranh</t>
  </si>
  <si>
    <t>Hành vi người tiêu dùng</t>
  </si>
  <si>
    <t>Quản trị nguồn nhân lực *</t>
  </si>
  <si>
    <t>BSA2006-E</t>
  </si>
  <si>
    <t>QH-2016-E
QH-2018-E</t>
  </si>
  <si>
    <t>BSA3013</t>
  </si>
  <si>
    <t>BSA4017</t>
  </si>
  <si>
    <t>Viện: Quản trị kinh doanh</t>
  </si>
  <si>
    <t>BSA3028</t>
  </si>
  <si>
    <t>INE1151 **</t>
  </si>
  <si>
    <t>Kinh tế vĩ mô **</t>
  </si>
  <si>
    <t>KTQT NN</t>
  </si>
  <si>
    <t xml:space="preserve">Bổ sung </t>
  </si>
  <si>
    <t>QH-2016-E, QH-2017-E</t>
  </si>
  <si>
    <t>6+48</t>
  </si>
  <si>
    <t>IBNE2003</t>
  </si>
  <si>
    <t>QH-2015-E, QH-2016-E, QH-2017-E</t>
  </si>
  <si>
    <t>2+18+5</t>
  </si>
  <si>
    <t>1-3, 7-9</t>
  </si>
  <si>
    <t>Giáo dục thể chất</t>
  </si>
  <si>
    <t>FIB2003 1</t>
  </si>
  <si>
    <t>FIB2003 2</t>
  </si>
  <si>
    <t>INE3074 1</t>
  </si>
  <si>
    <t>INE3074 2</t>
  </si>
  <si>
    <t>INE3074 3</t>
  </si>
  <si>
    <t>INE3008 1</t>
  </si>
  <si>
    <t>INE3008 2</t>
  </si>
  <si>
    <t>INE3008 3</t>
  </si>
  <si>
    <t>INE4002 1</t>
  </si>
  <si>
    <t>INE4002 2</t>
  </si>
  <si>
    <t>FIB3010 1</t>
  </si>
  <si>
    <t>FIB3010 2</t>
  </si>
  <si>
    <t>HIS1002 1</t>
  </si>
  <si>
    <t>HIS1002 2</t>
  </si>
  <si>
    <t>HIS1002 3</t>
  </si>
  <si>
    <t>HIS1002 4</t>
  </si>
  <si>
    <t>HIS1002 5</t>
  </si>
  <si>
    <t>HIS1002 6</t>
  </si>
  <si>
    <t>HIS1002 7</t>
  </si>
  <si>
    <t>HIS1002 8</t>
  </si>
  <si>
    <t>HIS1002 9</t>
  </si>
  <si>
    <t>BSA3007 1</t>
  </si>
  <si>
    <t>BSA3007 2</t>
  </si>
  <si>
    <t>FIB3014 1</t>
  </si>
  <si>
    <t>FIB3014 2</t>
  </si>
  <si>
    <t>INE2028-E 1</t>
  </si>
  <si>
    <t>INE2028-E 2</t>
  </si>
  <si>
    <t>INE1052 7</t>
  </si>
  <si>
    <t>INE1052 8</t>
  </si>
  <si>
    <t>INE2020-E 1</t>
  </si>
  <si>
    <t>INE2020-E 2</t>
  </si>
  <si>
    <t>INE1051 1</t>
  </si>
  <si>
    <t>INE1051 2</t>
  </si>
  <si>
    <t>INE1051 3</t>
  </si>
  <si>
    <t>INE1151 ** 1</t>
  </si>
  <si>
    <t>INE1151 ** 2</t>
  </si>
  <si>
    <t>INE1151 ** 3</t>
  </si>
  <si>
    <t>INE1151 ** 4</t>
  </si>
  <si>
    <t>INE1051 4</t>
  </si>
  <si>
    <t>INE1051 5</t>
  </si>
  <si>
    <t>INE1051 6</t>
  </si>
  <si>
    <t>INE1051 7</t>
  </si>
  <si>
    <t>INE1051 8</t>
  </si>
  <si>
    <t>INE1051 9</t>
  </si>
  <si>
    <t>INE1051 10</t>
  </si>
  <si>
    <t>INE1051 11</t>
  </si>
  <si>
    <t>INE1051 12</t>
  </si>
  <si>
    <t>INE2001 1</t>
  </si>
  <si>
    <t>INE2001 2</t>
  </si>
  <si>
    <t>INE2001 3</t>
  </si>
  <si>
    <t>INE2001 4</t>
  </si>
  <si>
    <t>INE2001 5</t>
  </si>
  <si>
    <t>INE2001 6</t>
  </si>
  <si>
    <t>INE1151 ** 5</t>
  </si>
  <si>
    <t>INE1151 ** 6</t>
  </si>
  <si>
    <t>INE1151 ** 7</t>
  </si>
  <si>
    <t>INE1151 ** 8</t>
  </si>
  <si>
    <t>INE1151 ** 9</t>
  </si>
  <si>
    <t>INE1151 ** 10</t>
  </si>
  <si>
    <t>BSA2030 4</t>
  </si>
  <si>
    <t>BSA2030 5</t>
  </si>
  <si>
    <t>BSA2030 6</t>
  </si>
  <si>
    <t>INE3056 1</t>
  </si>
  <si>
    <t>INE3056 2</t>
  </si>
  <si>
    <t>BSA3029 1</t>
  </si>
  <si>
    <t>BSA3029 2</t>
  </si>
  <si>
    <t>THL1057 9</t>
  </si>
  <si>
    <t>THL1057 10</t>
  </si>
  <si>
    <t>THL1057 11</t>
  </si>
  <si>
    <t>THL1057 12</t>
  </si>
  <si>
    <t>THL1057 13</t>
  </si>
  <si>
    <t>PHI1005 1</t>
  </si>
  <si>
    <t>PHI1005 2</t>
  </si>
  <si>
    <t>PHI1005 3</t>
  </si>
  <si>
    <t>PHI1005 4</t>
  </si>
  <si>
    <t>PHI1005 5</t>
  </si>
  <si>
    <t>PHI1005 6</t>
  </si>
  <si>
    <t>PHI1005 7</t>
  </si>
  <si>
    <t>PHI1005 8</t>
  </si>
  <si>
    <t>BSA2016 1</t>
  </si>
  <si>
    <t>BSA2016 2</t>
  </si>
  <si>
    <t>INE3223-E 1</t>
  </si>
  <si>
    <t>INE3223-E 2</t>
  </si>
  <si>
    <t>FIB2036 1</t>
  </si>
  <si>
    <t>FIB2036 2</t>
  </si>
  <si>
    <t>FIB3114 1</t>
  </si>
  <si>
    <t>FIB3114 2</t>
  </si>
  <si>
    <t>33+14+25</t>
  </si>
  <si>
    <t>QH-2016-E
QH-2018-E
QH-2017-E</t>
  </si>
  <si>
    <t>TCNH-CLC
TCNH-NN
TCNH-NN</t>
  </si>
  <si>
    <t>BSA2018 3</t>
  </si>
  <si>
    <t>BSA3030 1</t>
  </si>
  <si>
    <t>BSA3030 2</t>
  </si>
  <si>
    <t>BSA3030 3</t>
  </si>
  <si>
    <t>INE3003-E *</t>
  </si>
  <si>
    <t>INE3003-E * 1</t>
  </si>
  <si>
    <t>INE3003-E * 2</t>
  </si>
  <si>
    <t>FIB3060 1</t>
  </si>
  <si>
    <t>FIB3060 2</t>
  </si>
  <si>
    <t>INE3104 1</t>
  </si>
  <si>
    <t>INE3104 2</t>
  </si>
  <si>
    <t>FLF2102 5</t>
  </si>
  <si>
    <t>FLF2103 1</t>
  </si>
  <si>
    <t>FLF2103 2</t>
  </si>
  <si>
    <t>FLF2103 4</t>
  </si>
  <si>
    <t>FLF2103 5</t>
  </si>
  <si>
    <t>FLF2103 6</t>
  </si>
  <si>
    <t>FLF2103 7</t>
  </si>
  <si>
    <t>FLF2103 8</t>
  </si>
  <si>
    <t>FLF2103 9</t>
  </si>
  <si>
    <t>FLF2103 10</t>
  </si>
  <si>
    <t>FLF2103 11</t>
  </si>
  <si>
    <t>FLF2103 12</t>
  </si>
  <si>
    <t>FLF2104 1</t>
  </si>
  <si>
    <t>FLF2104 2</t>
  </si>
  <si>
    <t>FLF2104 3</t>
  </si>
  <si>
    <t>FLF2104 4</t>
  </si>
  <si>
    <t>FLF2104 5</t>
  </si>
  <si>
    <t>FLF2104 6</t>
  </si>
  <si>
    <t>FLF2104 7</t>
  </si>
  <si>
    <t>FLF2104 8</t>
  </si>
  <si>
    <t>FLF2104 9</t>
  </si>
  <si>
    <t>FLF2104 10</t>
  </si>
  <si>
    <t>FLF2104 11</t>
  </si>
  <si>
    <t>INT1004 1</t>
  </si>
  <si>
    <t>INT1004 2</t>
  </si>
  <si>
    <t>INT1004 3</t>
  </si>
  <si>
    <t>INT1004 4</t>
  </si>
  <si>
    <t>INT1004 5</t>
  </si>
  <si>
    <t>INT1004 6</t>
  </si>
  <si>
    <t>INT1004 7</t>
  </si>
  <si>
    <t>INT1004 8</t>
  </si>
  <si>
    <t>INT1004 9</t>
  </si>
  <si>
    <t>INT1004 10</t>
  </si>
  <si>
    <t>INT1004 11</t>
  </si>
  <si>
    <t>INT1004 12</t>
  </si>
  <si>
    <t>INT1004 13</t>
  </si>
  <si>
    <t>INT1004 14</t>
  </si>
  <si>
    <t>INT1004 15</t>
  </si>
  <si>
    <t>INT1004 16</t>
  </si>
  <si>
    <t>MAT1005 3</t>
  </si>
  <si>
    <t>MAT1005 4</t>
  </si>
  <si>
    <t>MAT1005 5</t>
  </si>
  <si>
    <t>MAT1005 6</t>
  </si>
  <si>
    <t>MAT1005 7</t>
  </si>
  <si>
    <t>MAT1005 8</t>
  </si>
  <si>
    <t>MAT1005 9</t>
  </si>
  <si>
    <t>MAT1005 10</t>
  </si>
  <si>
    <t>MAT1101 1</t>
  </si>
  <si>
    <t>MAT1101 2</t>
  </si>
  <si>
    <t>MAT1101 3</t>
  </si>
  <si>
    <t>MAT1101 4</t>
  </si>
  <si>
    <t>MAT1101 5</t>
  </si>
  <si>
    <t>MAT1101 6</t>
  </si>
  <si>
    <t>MAT1101 7</t>
  </si>
  <si>
    <t>MAT1101 8</t>
  </si>
  <si>
    <t>MAT1101 9</t>
  </si>
  <si>
    <t>MAT1101 10</t>
  </si>
  <si>
    <t>MAT1101 11</t>
  </si>
  <si>
    <t>MAT1101 12</t>
  </si>
  <si>
    <t>MAT1101 13</t>
  </si>
  <si>
    <t>MAT1101 14</t>
  </si>
  <si>
    <t>MAT1101 15</t>
  </si>
  <si>
    <t>MAT1101 16</t>
  </si>
  <si>
    <t>MAT1101 17</t>
  </si>
  <si>
    <t>MAT1101 18</t>
  </si>
  <si>
    <t>MAT1101 19</t>
  </si>
  <si>
    <t>MAT1101 20</t>
  </si>
  <si>
    <t>Phòng</t>
  </si>
  <si>
    <t>Sĩ số thi</t>
  </si>
  <si>
    <t>Việt Úc, Mỹ Đình</t>
  </si>
  <si>
    <t>Nhà E4, 144 Xuân Thủy</t>
  </si>
  <si>
    <t>CSS ĐHKT</t>
  </si>
  <si>
    <t>Nguyên lý Marketing *</t>
  </si>
  <si>
    <t>BSA2002-E *</t>
  </si>
  <si>
    <t>Bỏ</t>
  </si>
  <si>
    <t>QH-2015-E
QH-2015-E</t>
  </si>
  <si>
    <t>FIB2001-E</t>
  </si>
  <si>
    <t>Lớp hiện đang học</t>
  </si>
  <si>
    <t>Hủy</t>
  </si>
  <si>
    <t>Full time</t>
  </si>
  <si>
    <t>2</t>
  </si>
  <si>
    <t>3</t>
  </si>
  <si>
    <t>4</t>
  </si>
  <si>
    <t>5,6</t>
  </si>
  <si>
    <t>4,5</t>
  </si>
  <si>
    <t>3,4</t>
  </si>
  <si>
    <t>BSA2004 3</t>
  </si>
  <si>
    <t>BSA2004 4</t>
  </si>
  <si>
    <t>Tự chọn 6/12</t>
  </si>
  <si>
    <t>Kế toán 1</t>
  </si>
  <si>
    <t>Kế toán 2</t>
  </si>
  <si>
    <t>Kế toán 3</t>
  </si>
  <si>
    <t>Kế toán 1+2</t>
  </si>
  <si>
    <t>Kế toán 2+3</t>
  </si>
  <si>
    <t>KTQT 1</t>
  </si>
  <si>
    <t>KTQT 2</t>
  </si>
  <si>
    <t>KTQT 3</t>
  </si>
  <si>
    <t>KTQT 4</t>
  </si>
  <si>
    <t>KTQT 5</t>
  </si>
  <si>
    <t>KTQT 6</t>
  </si>
  <si>
    <t>KTQT 1+2</t>
  </si>
  <si>
    <t>KTQT 2+3+4</t>
  </si>
  <si>
    <t>KTQT 4+5</t>
  </si>
  <si>
    <t>KTQT 5+6</t>
  </si>
  <si>
    <t>QTKD 1</t>
  </si>
  <si>
    <t>QTKD 2</t>
  </si>
  <si>
    <t>QTKD 3</t>
  </si>
  <si>
    <t>QTKD 4</t>
  </si>
  <si>
    <t>QTKD 1+2</t>
  </si>
  <si>
    <t>QTKD 2+3</t>
  </si>
  <si>
    <t>QTKD 3+4</t>
  </si>
  <si>
    <t>TCNH 1</t>
  </si>
  <si>
    <t>TCNH 2</t>
  </si>
  <si>
    <t>TCNH 3</t>
  </si>
  <si>
    <t>TCNH 1+2</t>
  </si>
  <si>
    <t>TCNH 2+3</t>
  </si>
  <si>
    <t>810VU</t>
  </si>
  <si>
    <t>6</t>
  </si>
  <si>
    <t>5</t>
  </si>
  <si>
    <t>1</t>
  </si>
  <si>
    <t>508E4</t>
  </si>
  <si>
    <t>TCNH, TCNH NN</t>
  </si>
  <si>
    <t>TCNH CLC</t>
  </si>
  <si>
    <t>TCNH CLC,TCNH NN17,18</t>
  </si>
  <si>
    <t>QTKD CQT</t>
  </si>
  <si>
    <t>TTGDQPAN-ĐHQGHN</t>
  </si>
  <si>
    <t>QTKD CLC 23</t>
  </si>
  <si>
    <t>KTQT CLC 23 1</t>
  </si>
  <si>
    <t>KTQT CLC 23 2</t>
  </si>
  <si>
    <t>HIS1055</t>
  </si>
  <si>
    <t>FIB2035 1</t>
  </si>
  <si>
    <t>FIB2035 2</t>
  </si>
  <si>
    <t>BSA4024</t>
  </si>
  <si>
    <t>Ngành/lớp</t>
  </si>
  <si>
    <t>Học từ ngày 08/01/2018 - 02/03/2018 (tuần 1-6); nghỉ để học GDQPAN tập trung tại Hòa Lạc từ ngày 05/3/2018 - 31/03/2018; tiếp tục học từ ngày 02/04/2018 - 03/06/2018 (tuần 7-15)</t>
  </si>
  <si>
    <t>Thứ</t>
  </si>
  <si>
    <t>Trống ngày hay không</t>
  </si>
  <si>
    <t>Kết quả</t>
  </si>
  <si>
    <t>OK</t>
  </si>
  <si>
    <t>Sáng 2</t>
  </si>
  <si>
    <t>Sáng 3</t>
  </si>
  <si>
    <t>Sáng 4</t>
  </si>
  <si>
    <t>Sáng 5</t>
  </si>
  <si>
    <t>Sáng 6</t>
  </si>
  <si>
    <t>Chiều 2</t>
  </si>
  <si>
    <t>Chiều 3</t>
  </si>
  <si>
    <t>Chiều 4</t>
  </si>
  <si>
    <t>Chiều 5</t>
  </si>
  <si>
    <t>Chiều 6</t>
  </si>
  <si>
    <t>ok</t>
  </si>
  <si>
    <t>3-4</t>
  </si>
  <si>
    <t>9-12</t>
  </si>
  <si>
    <t>PES1015 35</t>
  </si>
  <si>
    <t>PES1015 36</t>
  </si>
  <si>
    <t>PES1020 41</t>
  </si>
  <si>
    <t>PES1020 42</t>
  </si>
  <si>
    <t>PES1025 11</t>
  </si>
  <si>
    <t>PES1025 12</t>
  </si>
  <si>
    <t>PES1030 9</t>
  </si>
  <si>
    <t>PES1030 10</t>
  </si>
  <si>
    <t>PES1015</t>
  </si>
  <si>
    <t>PES1020</t>
  </si>
  <si>
    <t>PES1025</t>
  </si>
  <si>
    <t>PES1050</t>
  </si>
  <si>
    <t>PES1030</t>
  </si>
  <si>
    <t>14/01/2019-10/05/2019</t>
  </si>
  <si>
    <t>Khiêu vũ thể thao</t>
  </si>
  <si>
    <t xml:space="preserve">Bóng chuyền </t>
  </si>
  <si>
    <t>Aerobic</t>
  </si>
  <si>
    <t>Bóng rổ</t>
  </si>
  <si>
    <t>PES1045 9</t>
  </si>
  <si>
    <t>PES1045 10</t>
  </si>
  <si>
    <t>PES1015 33</t>
  </si>
  <si>
    <t>PES1015 34</t>
  </si>
  <si>
    <t>PES1005 19</t>
  </si>
  <si>
    <t>PES1005 20</t>
  </si>
  <si>
    <t>PES1020 39</t>
  </si>
  <si>
    <t>PES1020 40</t>
  </si>
  <si>
    <t>PES1025 13</t>
  </si>
  <si>
    <t>PES1025 14</t>
  </si>
  <si>
    <t>PES1050 23</t>
  </si>
  <si>
    <t>PES1050 24</t>
  </si>
  <si>
    <t>PES1030 7</t>
  </si>
  <si>
    <t>PES1030 8</t>
  </si>
  <si>
    <t>PES1045</t>
  </si>
  <si>
    <t>PES1005</t>
  </si>
  <si>
    <t>7h00 – 8h40</t>
  </si>
  <si>
    <t>9h00 – 10h40</t>
  </si>
  <si>
    <t>13h30 – 15h10</t>
  </si>
  <si>
    <t>15h10 – 16h50</t>
  </si>
  <si>
    <t>45</t>
  </si>
  <si>
    <t>TTGDTC-ĐHQGHN</t>
  </si>
  <si>
    <t>Nghỉ học chuyên môn để học GDQPAN từ ngày 16/02/2019-05/03/2019</t>
  </si>
  <si>
    <t>21/01/2019-23/06/20119</t>
  </si>
  <si>
    <t>21/01/2019-02/06/2019</t>
  </si>
  <si>
    <t>21/01/2019-21/04/2019</t>
  </si>
  <si>
    <t>Lưu ý:  Mỗi sinh viên chỉ được đăng ký học 01 môn học GDTC trong 01 học kỳ. Nếu cố tình đăng ký 02 môn học sẽ bị hủy 01 môn học và không được công nhận kết quả học tập của môn  thứ hai. Mỗi lớp tín chỉ là 45 sinh viên.</t>
  </si>
  <si>
    <t>Xếp sang học kỳ tới</t>
  </si>
  <si>
    <t>Chưa có đề cương</t>
  </si>
  <si>
    <t>BSA3035 1</t>
  </si>
  <si>
    <t>BSA3035 2</t>
  </si>
  <si>
    <t>21/01/2019-01/05/20119</t>
  </si>
  <si>
    <t>02/05/2019-23/06/2019</t>
  </si>
  <si>
    <t>21/01/2019-01/05/2019</t>
  </si>
  <si>
    <t>Học từ ngày 21/01/2019 - 01/02/2019; Nghỉ tết nguyên đán từ 02/02/2019-10/02/2018; Học từ 11/02/2018-10/05/2019; Nghỉ để học GDQPAN tập trung tại Hòa Lạc từ ngày 16/02/2019 - 15/03/2019; tiếp tục học từ ngày 18/03/2018 - 23/06/2018 (tuần 7-15)</t>
  </si>
  <si>
    <r>
      <rPr>
        <b/>
        <i/>
        <sz val="10"/>
        <rFont val="Times New Roman"/>
        <family val="1"/>
      </rPr>
      <t>PGS.TS. Nguyễn Xuân Thiên</t>
    </r>
    <r>
      <rPr>
        <i/>
        <sz val="10"/>
        <rFont val="Times New Roman"/>
        <family val="1"/>
      </rPr>
      <t xml:space="preserve">  
TS. Hoàng Bảo Thoa</t>
    </r>
  </si>
  <si>
    <t>Trường ĐHKT, ĐHQGHN</t>
  </si>
  <si>
    <t>0912189554
0982088911</t>
  </si>
  <si>
    <t>thiennx@vnu.edu.vn
thoahtb@vnu.edu.vn</t>
  </si>
  <si>
    <r>
      <rPr>
        <b/>
        <i/>
        <sz val="10"/>
        <rFont val="Times New Roman"/>
        <family val="1"/>
      </rPr>
      <t>PGS.TS. Nguyễn Thị Kim Anh</t>
    </r>
    <r>
      <rPr>
        <i/>
        <sz val="10"/>
        <rFont val="Times New Roman"/>
        <family val="1"/>
      </rPr>
      <t xml:space="preserve"> 
TS. Phạm Thu Phương</t>
    </r>
  </si>
  <si>
    <t>0912684069
0904322545</t>
  </si>
  <si>
    <t>pmduc86@yahoo.com
phuongpt@vnu.edu.vn</t>
  </si>
  <si>
    <t>0904322545
0912684069</t>
  </si>
  <si>
    <t>phuongpt@vnu.edu.vn
pmduc86@yahoo.com</t>
  </si>
  <si>
    <r>
      <rPr>
        <b/>
        <i/>
        <sz val="10"/>
        <rFont val="Times New Roman"/>
        <family val="1"/>
      </rPr>
      <t xml:space="preserve">TS. Phạm Thu Phương  </t>
    </r>
    <r>
      <rPr>
        <i/>
        <sz val="10"/>
        <rFont val="Times New Roman"/>
        <family val="1"/>
      </rPr>
      <t xml:space="preserve">   
PGS.TS Nguyễn Thị Kim Anh</t>
    </r>
  </si>
  <si>
    <r>
      <rPr>
        <b/>
        <i/>
        <sz val="10"/>
        <rFont val="Times New Roman"/>
        <family val="1"/>
      </rPr>
      <t>PGS.TS. Nguyễn Thị Kim Chi</t>
    </r>
    <r>
      <rPr>
        <i/>
        <sz val="10"/>
        <rFont val="Times New Roman"/>
        <family val="1"/>
      </rPr>
      <t xml:space="preserve">
TS. Đặng Quý Dương</t>
    </r>
  </si>
  <si>
    <t>0389961486
09821867555</t>
  </si>
  <si>
    <r>
      <rPr>
        <b/>
        <i/>
        <sz val="10"/>
        <rFont val="Times New Roman"/>
        <family val="1"/>
      </rPr>
      <t>PGS.TS. Nguyễn Thị Kim An</t>
    </r>
    <r>
      <rPr>
        <i/>
        <sz val="10"/>
        <rFont val="Times New Roman"/>
        <family val="1"/>
      </rPr>
      <t>h 
TS. Phạm Thu Phương</t>
    </r>
  </si>
  <si>
    <t xml:space="preserve">TS. Phạm Vũ Thắng </t>
  </si>
  <si>
    <t>0914842889</t>
  </si>
  <si>
    <t>thangpv@vnu.edu.vn</t>
  </si>
  <si>
    <t>TS. Nguyễn Quang Huy
PGS.TS.Hà Văn Hội</t>
  </si>
  <si>
    <t>Trường ĐHKTQD</t>
  </si>
  <si>
    <t>0903248095
0913559235</t>
  </si>
  <si>
    <t>hoahuytuan@yahoo.com
hoihv@vnu.edu.vn</t>
  </si>
  <si>
    <r>
      <rPr>
        <b/>
        <sz val="10"/>
        <rFont val="Times New Roman"/>
        <family val="1"/>
      </rPr>
      <t>ThS. Nguyễn Thị Thanh Mai</t>
    </r>
    <r>
      <rPr>
        <sz val="10"/>
        <rFont val="Times New Roman"/>
        <family val="1"/>
      </rPr>
      <t xml:space="preserve">
ThS. Nguyễn Thị Phương Linh</t>
    </r>
  </si>
  <si>
    <t>0975701257
0967257858</t>
  </si>
  <si>
    <t>maintt@vun.edu.vn
linhntp2601@gmail.com</t>
  </si>
  <si>
    <r>
      <rPr>
        <b/>
        <sz val="10"/>
        <rFont val="Times New Roman"/>
        <family val="1"/>
      </rPr>
      <t>PGS.TS. Nguyễn Việt Khôi</t>
    </r>
    <r>
      <rPr>
        <sz val="10"/>
        <rFont val="Times New Roman"/>
        <family val="1"/>
      </rPr>
      <t xml:space="preserve">
ThS. Nguyễn Thị Phương Linh</t>
    </r>
  </si>
  <si>
    <t>0916833388
0967257858</t>
  </si>
  <si>
    <t>khoihanoi@gmail.com
linhntp2601@gmail.com</t>
  </si>
  <si>
    <r>
      <rPr>
        <b/>
        <sz val="10"/>
        <rFont val="Times New Roman"/>
        <family val="1"/>
      </rPr>
      <t>TS. Vũ Thanh Hương</t>
    </r>
    <r>
      <rPr>
        <sz val="10"/>
        <rFont val="Times New Roman"/>
        <family val="1"/>
      </rPr>
      <t xml:space="preserve">
ThS. Nguyễn Thị Minh Phương
PGS.TS. Nguyễn Thị Kim Anh</t>
    </r>
  </si>
  <si>
    <t>0977917656
0382032009
0912684069</t>
  </si>
  <si>
    <t>huongvt@vnu.edu.vn
pmduc86@yahoo.com</t>
  </si>
  <si>
    <t>Kinh tế quốc tế ***</t>
  </si>
  <si>
    <t>0832032009
0982088911</t>
  </si>
  <si>
    <t>phuongntm.ueb@vnu.edu.vn
thoahtb@vnu.edu.vn</t>
  </si>
  <si>
    <t>0389961486</t>
  </si>
  <si>
    <r>
      <rPr>
        <b/>
        <sz val="10"/>
        <rFont val="Times New Roman"/>
        <family val="1"/>
      </rPr>
      <t>TS. Nguyễn Tiến Minh</t>
    </r>
    <r>
      <rPr>
        <sz val="10"/>
        <rFont val="Times New Roman"/>
        <family val="1"/>
      </rPr>
      <t xml:space="preserve">
ThS Nguyễn Thị Phương Linh</t>
    </r>
  </si>
  <si>
    <r>
      <rPr>
        <b/>
        <sz val="10"/>
        <rFont val="Times New Roman"/>
        <family val="1"/>
      </rPr>
      <t>TS. Nguyễn Tiến Minh</t>
    </r>
    <r>
      <rPr>
        <sz val="10"/>
        <rFont val="Times New Roman"/>
        <family val="1"/>
      </rPr>
      <t xml:space="preserve">
TS. Đặng Quý Dương</t>
    </r>
  </si>
  <si>
    <t>mltr99@gmail.com
dangquyduongts@gail.com</t>
  </si>
  <si>
    <r>
      <rPr>
        <b/>
        <sz val="10"/>
        <rFont val="Times New Roman"/>
        <family val="1"/>
      </rPr>
      <t>PGS.TS. Nguyễn Việt Khôi</t>
    </r>
    <r>
      <rPr>
        <sz val="10"/>
        <rFont val="Times New Roman"/>
        <family val="1"/>
      </rPr>
      <t xml:space="preserve">
ThS. Nguyễn Thị Thanh Mai</t>
    </r>
  </si>
  <si>
    <r>
      <rPr>
        <b/>
        <sz val="10"/>
        <rFont val="Times New Roman"/>
        <family val="1"/>
      </rPr>
      <t>TS. Đặng Quý Dương</t>
    </r>
    <r>
      <rPr>
        <sz val="10"/>
        <rFont val="Times New Roman"/>
        <family val="1"/>
      </rPr>
      <t xml:space="preserve">
ThS. Nguyễn Thị Thanh Mai</t>
    </r>
  </si>
  <si>
    <t>0982186755
0975701257</t>
  </si>
  <si>
    <t>dangquyduongts@gmail.com
maintt@vnu.edu.vn</t>
  </si>
  <si>
    <r>
      <rPr>
        <b/>
        <i/>
        <sz val="10"/>
        <rFont val="Times New Roman"/>
        <family val="1"/>
      </rPr>
      <t>TS. Trần Việt Dung</t>
    </r>
    <r>
      <rPr>
        <i/>
        <sz val="10"/>
        <rFont val="Times New Roman"/>
        <family val="1"/>
      </rPr>
      <t xml:space="preserve">
TS.Nguyễn Thị Vũ Hà</t>
    </r>
  </si>
  <si>
    <t>0913028525
0904223229</t>
  </si>
  <si>
    <t>tranvietdung0377@yahoo.com
hantv@vnu.edu.vn</t>
  </si>
  <si>
    <r>
      <rPr>
        <b/>
        <i/>
        <sz val="10"/>
        <rFont val="Times New Roman"/>
        <family val="1"/>
      </rPr>
      <t>TS. Nguyễn Thị Vũ Hà</t>
    </r>
    <r>
      <rPr>
        <i/>
        <sz val="10"/>
        <rFont val="Times New Roman"/>
        <family val="1"/>
      </rPr>
      <t xml:space="preserve">
TS. Nguyễn Cẩm Nhung
PGS.TS. Phạm Xuân Hoan</t>
    </r>
  </si>
  <si>
    <t>0904223229
0944388568
0918763571</t>
  </si>
  <si>
    <t>hantv@vnu.edu.vn
nhungnc@yahoo.com
pxhoan@vnu.edu.vn</t>
  </si>
  <si>
    <r>
      <rPr>
        <b/>
        <i/>
        <sz val="10"/>
        <rFont val="Times New Roman"/>
        <family val="1"/>
      </rPr>
      <t>TS. Nguyễn Tiến Dũng</t>
    </r>
    <r>
      <rPr>
        <i/>
        <sz val="10"/>
        <rFont val="Times New Roman"/>
        <family val="1"/>
      </rPr>
      <t xml:space="preserve">
TS. Nguyễn Thị Vũ Hà</t>
    </r>
  </si>
  <si>
    <t>0904353681
0904223229</t>
  </si>
  <si>
    <t>ngtiendung69@yahoo.com
hantv@vnu.edu.vn</t>
  </si>
  <si>
    <r>
      <rPr>
        <b/>
        <i/>
        <sz val="10"/>
        <rFont val="Times New Roman"/>
        <family val="1"/>
      </rPr>
      <t>TS. Nguyễn Tiến Dũng</t>
    </r>
    <r>
      <rPr>
        <i/>
        <sz val="10"/>
        <rFont val="Times New Roman"/>
        <family val="1"/>
      </rPr>
      <t xml:space="preserve">
TS. Trần Việt Dung
PGS.TS. Phạm Xuân Hoan</t>
    </r>
  </si>
  <si>
    <t>0904353681
0913028525
0918763571</t>
  </si>
  <si>
    <t>ngtiendung69@yahoo.com
tranvietdung0377@yahoo.com
pxhoan@vnu.edu.vn</t>
  </si>
  <si>
    <r>
      <rPr>
        <b/>
        <i/>
        <sz val="10"/>
        <rFont val="Times New Roman"/>
        <family val="1"/>
      </rPr>
      <t>TS. Nguyễn Cẩm Nhung</t>
    </r>
    <r>
      <rPr>
        <i/>
        <sz val="10"/>
        <rFont val="Times New Roman"/>
        <family val="1"/>
      </rPr>
      <t xml:space="preserve">
TS. Trần Việt Dung
TS. Nguyễn Thị Vũ Hà</t>
    </r>
  </si>
  <si>
    <t>0944388568
0913028525
0904223229</t>
  </si>
  <si>
    <t>nhungnc@yahoo.com
tranvietdung0377@yahoo.com
hantv@vnu.edu.vn</t>
  </si>
  <si>
    <r>
      <t xml:space="preserve">TS. Trần Việt Dung
</t>
    </r>
    <r>
      <rPr>
        <sz val="10"/>
        <rFont val="Times New Roman"/>
        <family val="1"/>
      </rPr>
      <t>PGS.TS. Hà Văn Hội</t>
    </r>
  </si>
  <si>
    <t>0913028525
0913559235</t>
  </si>
  <si>
    <t>tranvietdung0377@yahoo.com
hoihv@vnu.edu.vn</t>
  </si>
  <si>
    <r>
      <rPr>
        <b/>
        <sz val="10"/>
        <rFont val="Times New Roman"/>
        <family val="1"/>
      </rPr>
      <t>PGS.TS. Hà Văn Hội</t>
    </r>
    <r>
      <rPr>
        <i/>
        <sz val="10"/>
        <rFont val="Times New Roman"/>
        <family val="1"/>
      </rPr>
      <t xml:space="preserve">
ThS. Nguyễn Thị Thanh Mai</t>
    </r>
  </si>
  <si>
    <r>
      <rPr>
        <b/>
        <sz val="10"/>
        <rFont val="Times New Roman"/>
        <family val="1"/>
      </rPr>
      <t>TS. Nguyễn Tiến Minh</t>
    </r>
    <r>
      <rPr>
        <sz val="10"/>
        <rFont val="Times New Roman"/>
        <family val="1"/>
      </rPr>
      <t xml:space="preserve">
PGS.TS. Nguyễn Việt Khôi</t>
    </r>
  </si>
  <si>
    <t>PGS.TS. Nguyễn Xuân Thiên</t>
  </si>
  <si>
    <r>
      <rPr>
        <b/>
        <i/>
        <sz val="10"/>
        <rFont val="Times New Roman"/>
        <family val="1"/>
      </rPr>
      <t xml:space="preserve">PGS.TS. Nguyễn Xuân Thiên  
</t>
    </r>
    <r>
      <rPr>
        <i/>
        <sz val="10"/>
        <rFont val="Times New Roman"/>
        <family val="1"/>
      </rPr>
      <t>TS. Hoàng Bảo Thoa</t>
    </r>
  </si>
  <si>
    <t>TS Trần Thị Vân Anh, ThS Lê Thị Phương Thảo</t>
  </si>
  <si>
    <t>ĐHKT</t>
  </si>
  <si>
    <t>anhdhqg@gmail.com/phuongthao185@gmail.com</t>
  </si>
  <si>
    <t xml:space="preserve">ThS Lê Thị Phương Thảo
 TS Trần Thị Vân Anh, </t>
  </si>
  <si>
    <t>0912807187/0904641686</t>
  </si>
  <si>
    <t>phuongthao185@gmail.com/vandtt@vnu.edu.vn</t>
  </si>
  <si>
    <t>phuongthao185@gmail.com/anhdhqg@gmail.com</t>
  </si>
  <si>
    <t>ThS. Nguyễn Quốc Việt</t>
  </si>
  <si>
    <t>‘0919471896/</t>
  </si>
  <si>
    <t>phuong.tolan@gmail.com/</t>
  </si>
  <si>
    <t>ThS. Nguyễn Tiến Thành</t>
  </si>
  <si>
    <t>‘0962896668/</t>
  </si>
  <si>
    <t>nguyenthinhung.1684@gmail.com/</t>
  </si>
  <si>
    <t>GS. Dick Beason</t>
  </si>
  <si>
    <t>0869732429</t>
  </si>
  <si>
    <t xml:space="preserve">rbeason@ualberta.ca </t>
  </si>
  <si>
    <t>anhdhqg@gmail.com</t>
  </si>
  <si>
    <t>TS. Nguyễn Thị Thanh Phương</t>
  </si>
  <si>
    <t>ĐH Thương Mại</t>
  </si>
  <si>
    <t>0979582123</t>
  </si>
  <si>
    <t>TS. Trịnh Thị Phan Lan</t>
  </si>
  <si>
    <t>‘0916622299</t>
  </si>
  <si>
    <t>lantp80@yahoo.com</t>
  </si>
  <si>
    <t>TS. Vũ Thị Loan</t>
  </si>
  <si>
    <t>‘0974943069</t>
  </si>
  <si>
    <t>loanvu.kttn@gmail.com</t>
  </si>
  <si>
    <t>TS. Đinh Thị Thanh Vân
ThS. Phùng Thị Thanh Hương</t>
  </si>
  <si>
    <t>PGS.TS Nguyễn Văn Hiệu, TS Trần thị Vân Anh.</t>
  </si>
  <si>
    <t>‘0935216886</t>
  </si>
  <si>
    <t>tienthanh_n@yahoo.com</t>
  </si>
  <si>
    <t>PGS.TS. Trần Thị Thanh Tú
ThS. Đào Phương Đông</t>
  </si>
  <si>
    <t>‘0904385858</t>
  </si>
  <si>
    <t>tuttt@vnu.edu.vn</t>
  </si>
  <si>
    <t>ThS Tô Lan Phương</t>
  </si>
  <si>
    <t>‘0919471896</t>
  </si>
  <si>
    <t>phuong.tolan@gmail.com</t>
  </si>
  <si>
    <t>TS. Nguyễn Thị Nhung</t>
  </si>
  <si>
    <t>‘0962896668</t>
  </si>
  <si>
    <t>TS. Nguyễn Thị Nhung
ThS. Đào Phương Đông</t>
  </si>
  <si>
    <t>TS. Vũ Thị Loan
ThS. Tô Lan Phương</t>
  </si>
  <si>
    <t>TS. Trịnh Thị Phan Lan
ThS. Đào Phương Đông</t>
  </si>
  <si>
    <t xml:space="preserve">TS. Nguyễn Phú Hà
ThS. Lê Thị Ngọc Phượng </t>
  </si>
  <si>
    <t>0974943069</t>
  </si>
  <si>
    <t>0962896668</t>
  </si>
  <si>
    <t>Viện QTKD
Khoa KTPT</t>
  </si>
  <si>
    <t xml:space="preserve">0968673019
</t>
  </si>
  <si>
    <t>vanluuhuu82@gmail.com</t>
  </si>
  <si>
    <t>minhngoc.edu@gmail.com</t>
  </si>
  <si>
    <t>ThS. Lê Thành Trung</t>
  </si>
  <si>
    <t>Công ty TNHH 3Nlink</t>
  </si>
  <si>
    <t>0964319911</t>
  </si>
  <si>
    <t>achini2710@gmail.com</t>
  </si>
  <si>
    <t xml:space="preserve">TS. Nguyễn Phi Nga </t>
  </si>
  <si>
    <t>Đại học QGHN</t>
  </si>
  <si>
    <t>090343047</t>
  </si>
  <si>
    <t>tranvietdung3108@gmail.com</t>
  </si>
  <si>
    <t>tuandhtm@gmail.com</t>
  </si>
  <si>
    <t>0972961050</t>
  </si>
  <si>
    <t>Viện QTKD
Viện QTKD</t>
  </si>
  <si>
    <t>0913087772
0913082325</t>
  </si>
  <si>
    <t>taita@vnu.edu.vn
huongdthvn@gmail.com</t>
  </si>
  <si>
    <t>0985797704</t>
  </si>
  <si>
    <t xml:space="preserve">0936516336
0968673019
</t>
  </si>
  <si>
    <t>ttmduc62@yahoo.com
vanluuhuu82@gmail.com</t>
  </si>
  <si>
    <t>PGS.TS. Dương Thị Liễu</t>
  </si>
  <si>
    <t>TS. Bùi Đại Dũng</t>
  </si>
  <si>
    <t>ThS. Lương Ngọc Hà</t>
  </si>
  <si>
    <t xml:space="preserve">Học viện KTQS
ĐHKT-ĐHQGHN
ĐHKT-ĐHQGHN </t>
  </si>
  <si>
    <r>
      <rPr>
        <b/>
        <sz val="10"/>
        <rFont val="Times New Roman"/>
        <family val="1"/>
      </rPr>
      <t>TS. Nguyễn Thế Kiên</t>
    </r>
    <r>
      <rPr>
        <sz val="10"/>
        <rFont val="Times New Roman"/>
        <family val="1"/>
      </rPr>
      <t xml:space="preserve">
ThS. Nguyễn Thị Phan Thu</t>
    </r>
  </si>
  <si>
    <t>ĐHKT-ĐHQGHN
ĐHKT-ĐHQGHN</t>
  </si>
  <si>
    <r>
      <rPr>
        <b/>
        <sz val="10"/>
        <rFont val="Times New Roman"/>
        <family val="1"/>
      </rPr>
      <t>TS. Nguyễn Thế Kiên</t>
    </r>
    <r>
      <rPr>
        <sz val="10"/>
        <rFont val="Times New Roman"/>
        <family val="1"/>
      </rPr>
      <t xml:space="preserve">
ThS. Nguyễn Thanh Hằng ThS. Nguyễn Thị Phan Thu</t>
    </r>
  </si>
  <si>
    <t xml:space="preserve">ĐHKT-ĐHQGHN
ĐHKT-ĐHQGHN
ĐHKT-ĐHQGHN </t>
  </si>
  <si>
    <t xml:space="preserve">Trường ĐH Thương Mại
ĐHKT-ĐHQGHN
ĐHKT-ĐHQGHN </t>
  </si>
  <si>
    <t>TS. Nguyễn Xuân Đông</t>
  </si>
  <si>
    <t>0912876516</t>
  </si>
  <si>
    <t xml:space="preserve">TS. Tạ Đức Khánh </t>
  </si>
  <si>
    <t xml:space="preserve">0913000931 </t>
  </si>
  <si>
    <t>TS. Hoàng Khắc Lịch</t>
  </si>
  <si>
    <t>0978135777</t>
  </si>
  <si>
    <t>TS. Phạm Quang Vinh</t>
  </si>
  <si>
    <r>
      <rPr>
        <b/>
        <sz val="10"/>
        <color indexed="8"/>
        <rFont val="Times New Roman"/>
        <family val="1"/>
      </rPr>
      <t>TS. Đào Thị Thu Trang</t>
    </r>
    <r>
      <rPr>
        <sz val="10"/>
        <color indexed="8"/>
        <rFont val="Times New Roman"/>
        <family val="1"/>
      </rPr>
      <t xml:space="preserve">
</t>
    </r>
  </si>
  <si>
    <t xml:space="preserve">Khoa Kinh tế phát triển, Trường ĐHKT </t>
  </si>
  <si>
    <t xml:space="preserve">0983798002 </t>
  </si>
  <si>
    <t>PGS.TS Nguyễn Đức Thành</t>
  </si>
  <si>
    <t>0982298105</t>
  </si>
  <si>
    <t xml:space="preserve">TS. Nguyễn Viết Hãnh </t>
  </si>
  <si>
    <t xml:space="preserve">Trường cán bộ Kiểm toán Nhà nước </t>
  </si>
  <si>
    <t xml:space="preserve">01658131480 </t>
  </si>
  <si>
    <t>TS. Tạ Thị Lê Yên</t>
  </si>
  <si>
    <t xml:space="preserve">Học viện Ngân hàng </t>
  </si>
  <si>
    <t>0912051205</t>
  </si>
  <si>
    <t>ThS. Trịnh Thị Thu Hằng</t>
  </si>
  <si>
    <t>0901282828</t>
  </si>
  <si>
    <t xml:space="preserve">PGS.TS. Vũ Đức Thanh </t>
  </si>
  <si>
    <t xml:space="preserve">0913588288 </t>
  </si>
  <si>
    <t xml:space="preserve">PGS.TS. Phí Mạnh Hồng </t>
  </si>
  <si>
    <r>
      <rPr>
        <b/>
        <sz val="10"/>
        <rFont val="Times New Roman"/>
        <family val="1"/>
      </rPr>
      <t>TS. Phạm Quỳnh Anh</t>
    </r>
    <r>
      <rPr>
        <sz val="16"/>
        <rFont val="Times New Roman"/>
        <family val="1"/>
      </rPr>
      <t/>
    </r>
  </si>
  <si>
    <t>0985741556</t>
  </si>
  <si>
    <t>TS. Đào Thị Bích Thủy</t>
  </si>
  <si>
    <t>0912583355</t>
  </si>
  <si>
    <t>PGS. TS. Phan Thế Công</t>
  </si>
  <si>
    <t>0966653999</t>
  </si>
  <si>
    <r>
      <t>ThS. Nguyễn Thị Phan Thu</t>
    </r>
    <r>
      <rPr>
        <sz val="10"/>
        <rFont val="Times New Roman"/>
        <family val="1"/>
      </rPr>
      <t xml:space="preserve">
TS. Lưu Quốc Đạt</t>
    </r>
  </si>
  <si>
    <t>TS. Nguyễn Văn Hưởng</t>
  </si>
  <si>
    <t>PGS.TS. Nguyễn An Thịnh</t>
  </si>
  <si>
    <t>TS. Nguyễn Đình Tiến
ThS. Nguyễn Thị Vĩnh Hà</t>
  </si>
  <si>
    <t>Trường ĐH Kinh tế
Trường ĐH Kinh tế</t>
  </si>
  <si>
    <t>0367.441.701</t>
  </si>
  <si>
    <t>PGS.TS Trần Đức Hiệp</t>
  </si>
  <si>
    <t>PGS.TS Đinh Văn Thông</t>
  </si>
  <si>
    <t>PGS.TS Phạm Văn Dũng</t>
  </si>
  <si>
    <t>PGS.TS Phạm Thị Hồng Điệp</t>
  </si>
  <si>
    <t>0914133330</t>
  </si>
  <si>
    <t>dieppth@vnu.edu.vn</t>
  </si>
  <si>
    <t>Hủy đã mở ở HK 1 2018-2019</t>
  </si>
  <si>
    <t>TS. Đỗ Anh Đức
PGS.TS. Phạm Thị Hồng Điệp</t>
  </si>
  <si>
    <t>liennth@vnu.edu.vn
chidoquynh@yahoo.com</t>
  </si>
  <si>
    <t>ThS. Đỗ Quỳnh Chi
ThS. Nguyễn Hoàng Thái</t>
  </si>
  <si>
    <t>0989881258
0901125777</t>
  </si>
  <si>
    <t>chidoquynh@yahoo.com
nht0308@gmail.com</t>
  </si>
  <si>
    <t>TS. Trần Thế Nữ
TS. Nguyễn Thị Phương Dung</t>
  </si>
  <si>
    <t>0932010680
0902171016</t>
  </si>
  <si>
    <t xml:space="preserve">nutt@vnu.edu.vn
'phuongdung2311@gmail.com </t>
  </si>
  <si>
    <t>ThS. Nguyễn Hoàng Thái
ThS. NCS. Nguyễn Thị Hải Hà</t>
  </si>
  <si>
    <t>TS. Đỗ Kiều Oanh
TS. Trần Thế Nữ</t>
  </si>
  <si>
    <t>0987884485
0932010680</t>
  </si>
  <si>
    <t>kieuoanh@gmail.com
nutt@vnu.edu.vn</t>
  </si>
  <si>
    <t>TS. Nguyễn Thị Hồng Thúy
TS. Phạm Ngọc Quang</t>
  </si>
  <si>
    <t>0923546196
'0945259150</t>
  </si>
  <si>
    <t>nhthuykt@gmail.com
quangngocpham@rocketmail.com</t>
  </si>
  <si>
    <t>ThS. NCS. Khiếu Hữu Bình
ThS. NCS. Đỗ Quỳnh Chi</t>
  </si>
  <si>
    <t>0936362336
0989881258</t>
  </si>
  <si>
    <t>khieu1001@gmail.com
chi.dq@vnservices.vn</t>
  </si>
  <si>
    <t>0986140989
0989881258</t>
  </si>
  <si>
    <t>haintt79@gmail.com
chi.dq@vnservices.vn</t>
  </si>
  <si>
    <t xml:space="preserve">ThS. Nguyễn Hoàng Thái
TS. Nguyễn Thị Thanh Hải </t>
  </si>
  <si>
    <t>0901125777
0986140989</t>
  </si>
  <si>
    <t>nht0308@gmail.com
haintt79@gmail.com</t>
  </si>
  <si>
    <t>TS. Nguyễn Thị Hồng Thúy
TS. Nguyễn Thị Thanh Hải</t>
  </si>
  <si>
    <t>0923546196
0986140989</t>
  </si>
  <si>
    <t>nhthuykt@gmail.com
haintt79@gmail.com</t>
  </si>
  <si>
    <t>TS. Nguyễn Thị Hương Liên
ThS. Nguyễn Thị Hải Hà</t>
  </si>
  <si>
    <t>0988797510
0983661749</t>
  </si>
  <si>
    <t>liennth@vnu.edu.vn
haphong7980@yahoo.com</t>
  </si>
  <si>
    <t>TS. Nguyễn Thị Thanh Hải
ThS. NCS. Đỗ Quỳnh Chi</t>
  </si>
  <si>
    <t>Kế toán CLC TT23 1</t>
  </si>
  <si>
    <t>Kế toán CLC TT23 2</t>
  </si>
  <si>
    <t>Kế toán CLC TT23 3</t>
  </si>
  <si>
    <t>KTQT-CLC TT23 1</t>
  </si>
  <si>
    <t>KTQT-CLC TT23 2</t>
  </si>
  <si>
    <t>KTQT-CLC TT23 3</t>
  </si>
  <si>
    <t>KTQT-CLC TT23 4</t>
  </si>
  <si>
    <t>KTQT-CLC TT23 5</t>
  </si>
  <si>
    <t>KTQT-CLC TT23 6</t>
  </si>
  <si>
    <t>QTKD-CLC TT23 1</t>
  </si>
  <si>
    <t>QTKD-CLC TT23 2</t>
  </si>
  <si>
    <t>QTKD-CLC TT23 3</t>
  </si>
  <si>
    <t>QTKD-CLC TT23 4</t>
  </si>
  <si>
    <t>TCNH-CLC TT23 1</t>
  </si>
  <si>
    <t>TCNH-CLC TT23 2</t>
  </si>
  <si>
    <t>TCNH-CLC TT23 3</t>
  </si>
  <si>
    <t>Kinh tế phát triển 1</t>
  </si>
  <si>
    <t>Kinh tế phát triển 2</t>
  </si>
  <si>
    <r>
      <rPr>
        <b/>
        <i/>
        <sz val="10"/>
        <rFont val="Times New Roman"/>
        <family val="1"/>
      </rPr>
      <t xml:space="preserve">TS. Phạm Thu Phương
</t>
    </r>
    <r>
      <rPr>
        <i/>
        <sz val="10"/>
        <rFont val="Times New Roman"/>
        <family val="1"/>
      </rPr>
      <t>PGS.TS Nguyễn Thị Kim Anh</t>
    </r>
  </si>
  <si>
    <t>TS Trần Thị Vân Anh
ThS Lê Thị Phương Thảo</t>
  </si>
  <si>
    <t>TS. Lưu Hữu Văn
TS. Lưu Quốc Đạt</t>
  </si>
  <si>
    <t xml:space="preserve">TS. Nguyễn Phi Nga
TS. Nguyễn Thu Hà      </t>
  </si>
  <si>
    <t>ThS. Trần Việt Dũng
TS. Nguyễn Phi Nga</t>
  </si>
  <si>
    <t>TS. Lưu Thị Minh Ngọc
ThS. Trần Văn Tuệ</t>
  </si>
  <si>
    <t>PGS. TS. Trần Anh Tài
TS. Đặng Thị Hương</t>
  </si>
  <si>
    <t>TS. Trương Minh Đức
TS. Lưu Hữu Văn</t>
  </si>
  <si>
    <r>
      <rPr>
        <b/>
        <sz val="10"/>
        <rFont val="Times New Roman"/>
        <family val="1"/>
      </rPr>
      <t>TS. Phạm Văn Khánh</t>
    </r>
    <r>
      <rPr>
        <sz val="10"/>
        <rFont val="Times New Roman"/>
        <family val="1"/>
      </rPr>
      <t xml:space="preserve">
ThS. Nguyễn Thị Phan Thu 
TS. Nguyễn Thế Kiên</t>
    </r>
  </si>
  <si>
    <r>
      <rPr>
        <b/>
        <sz val="10"/>
        <rFont val="Times New Roman"/>
        <family val="1"/>
      </rPr>
      <t>TS. Nguyễn Thế Kiên</t>
    </r>
    <r>
      <rPr>
        <sz val="10"/>
        <rFont val="Times New Roman"/>
        <family val="1"/>
      </rPr>
      <t xml:space="preserve">
ThS. Nguyễn Thanh Hằng 
ThS. Nguyễn Thị Phan Thu</t>
    </r>
  </si>
  <si>
    <r>
      <rPr>
        <b/>
        <sz val="10"/>
        <rFont val="Times New Roman"/>
        <family val="1"/>
      </rPr>
      <t>TS. Phạm Văn Khánh</t>
    </r>
    <r>
      <rPr>
        <sz val="10"/>
        <rFont val="Times New Roman"/>
        <family val="1"/>
      </rPr>
      <t xml:space="preserve">
ThS. Nguyễn Thanh Hằng 
ThS. Nguyễn Thị Phan Thu</t>
    </r>
  </si>
  <si>
    <r>
      <rPr>
        <b/>
        <sz val="10"/>
        <rFont val="Times New Roman"/>
        <family val="1"/>
      </rPr>
      <t>ThS. Nguyễn Thanh Hằng</t>
    </r>
    <r>
      <rPr>
        <sz val="10"/>
        <rFont val="Times New Roman"/>
        <family val="1"/>
      </rPr>
      <t xml:space="preserve">
ThS. Nguyễn Thị Phan Thu 
TS. Nguyễn Thế Kiên</t>
    </r>
  </si>
  <si>
    <r>
      <rPr>
        <b/>
        <sz val="10"/>
        <rFont val="Times New Roman"/>
        <family val="1"/>
      </rPr>
      <t>ThS. Nguyễn Thanh Hằng</t>
    </r>
    <r>
      <rPr>
        <sz val="10"/>
        <rFont val="Times New Roman"/>
        <family val="1"/>
      </rPr>
      <t xml:space="preserve">
ThS. Nguyễn Thị Phan Thu</t>
    </r>
  </si>
  <si>
    <r>
      <rPr>
        <b/>
        <sz val="10"/>
        <rFont val="Times New Roman"/>
        <family val="1"/>
      </rPr>
      <t>ThS. Hoàng Thị Thu Hà</t>
    </r>
    <r>
      <rPr>
        <sz val="10"/>
        <rFont val="Times New Roman"/>
        <family val="1"/>
      </rPr>
      <t xml:space="preserve">
ThS. Nguyễn Thanh Hằng 
ThS. Nguyễn Thị Phan Thu</t>
    </r>
  </si>
  <si>
    <r>
      <rPr>
        <b/>
        <sz val="10"/>
        <rFont val="Times New Roman"/>
        <family val="1"/>
      </rPr>
      <t xml:space="preserve">ThS. Nguyễn Thị Minh Phương
</t>
    </r>
    <r>
      <rPr>
        <sz val="10"/>
        <rFont val="Times New Roman"/>
        <family val="1"/>
      </rPr>
      <t xml:space="preserve">TS.Hoàng Thị Bảo Thoa </t>
    </r>
  </si>
  <si>
    <t>FIB2003 3</t>
  </si>
  <si>
    <t>FIB2003 4</t>
  </si>
  <si>
    <t>Giao dịch thương mại quốc tế ***</t>
  </si>
  <si>
    <t>INE3107 *** 1</t>
  </si>
  <si>
    <t>INE3107 *** 2</t>
  </si>
  <si>
    <t>INE3107 ***</t>
  </si>
  <si>
    <t>FIB3009 1</t>
  </si>
  <si>
    <t>FIB3009 2</t>
  </si>
  <si>
    <t>INE2028-E * 2</t>
  </si>
  <si>
    <t>INE2028-E *</t>
  </si>
  <si>
    <t>INE2020-E ***</t>
  </si>
  <si>
    <t>INE2020-E *** 1</t>
  </si>
  <si>
    <t>INE2020-E *** 2</t>
  </si>
  <si>
    <t>BSA2001-E *</t>
  </si>
  <si>
    <t>BSA2006-E *</t>
  </si>
  <si>
    <t>INE3223-E * 1</t>
  </si>
  <si>
    <t>INE3223-E *</t>
  </si>
  <si>
    <t>INE3223-E * 2</t>
  </si>
  <si>
    <t>103CSS</t>
  </si>
  <si>
    <t>101CSS</t>
  </si>
  <si>
    <t>201CSS</t>
  </si>
  <si>
    <t>102CSS</t>
  </si>
  <si>
    <t>Khu GDTC - ÐH</t>
  </si>
  <si>
    <t>PGS.TS. Nguyễn Xuân Thiên  
TS. Hoàng Bảo Thoa</t>
  </si>
  <si>
    <t>PGS.TS. Nguyễn Thị Kim Anh 
TS. Phạm Thu Phương</t>
  </si>
  <si>
    <t>TS. Phạm Thu Phương
PGS.TS Nguyễn Thị Kim Anh</t>
  </si>
  <si>
    <t>TS. Phạm Thu Phương     
PGS.TS Nguyễn Thị Kim Anh</t>
  </si>
  <si>
    <t>ThS. Nguyễn Thị Thanh Mai
ThS. Nguyễn Thị Phương Linh</t>
  </si>
  <si>
    <t>PGS.TS. Nguyễn Việt Khôi
ThS. Nguyễn Thị Phương Linh</t>
  </si>
  <si>
    <t>TS. Phạm Văn Khánh
ThS. Nguyễn Thị Phan Thu 
TS. Nguyễn Thế Kiên</t>
  </si>
  <si>
    <t>TS. Nguyễn Thế Kiên
ThS. Nguyễn Thanh Hằng 
ThS. Nguyễn Thị Phan Thu</t>
  </si>
  <si>
    <t>TS. Phạm Văn Khánh
ThS. Nguyễn Thanh Hằng 
ThS. Nguyễn Thị Phan Thu</t>
  </si>
  <si>
    <t>ThS. Nguyễn Thanh Hằng
ThS. Nguyễn Thị Phan Thu 
TS. Nguyễn Thế Kiên</t>
  </si>
  <si>
    <t>ThS. Hoàng Thị Thu Hà
ThS. Nguyễn Thanh Hằng 
ThS. Nguyễn Thị Phan Thu</t>
  </si>
  <si>
    <t>TS. Nguyễn Thế Kiên
ThS. Nguyễn Thanh Hằng ThS. Nguyễn Thị Phan Thu</t>
  </si>
  <si>
    <t>TS. Vũ Thanh Hương
ThS. Nguyễn Thị Minh Phương
PGS.TS. Nguyễn Thị Kim Anh</t>
  </si>
  <si>
    <t xml:space="preserve">ThS. Nguyễn Thị Minh Phương
TS.Hoàng Thị Bảo Thoa </t>
  </si>
  <si>
    <t xml:space="preserve">TS. Đào Thị Thu Trang
</t>
  </si>
  <si>
    <t>TS. Phạm Quỳnh Anh</t>
  </si>
  <si>
    <t>TS. Nguyễn Tiến Minh
ThS Nguyễn Thị Phương Linh</t>
  </si>
  <si>
    <t>ThS. Nguyễn Thị Phan Thu
TS. Lưu Quốc Đạt</t>
  </si>
  <si>
    <t>TS. Đặng Quý Dương
ThS. Nguyễn Thị Thanh Mai</t>
  </si>
  <si>
    <t>TS. Trần Việt Dung
TS.Nguyễn Thị Vũ Hà</t>
  </si>
  <si>
    <t>TS. Nguyễn Thị Vũ Hà
TS. Nguyễn Cẩm Nhung
PGS.TS. Phạm Xuân Hoan</t>
  </si>
  <si>
    <t>TS. Nguyễn Tiến Dũng
TS. Nguyễn Thị Vũ Hà</t>
  </si>
  <si>
    <t>TS. Nguyễn Tiến Dũng
TS. Trần Việt Dung
PGS.TS. Phạm Xuân Hoan</t>
  </si>
  <si>
    <t>TS. Nguyễn Cẩm Nhung
TS. Trần Việt Dung
TS. Nguyễn Thị Vũ Hà</t>
  </si>
  <si>
    <t>TS. Trần Việt Dung
PGS.TS. Hà Văn Hội</t>
  </si>
  <si>
    <t>GV1</t>
  </si>
  <si>
    <t>GV2</t>
  </si>
  <si>
    <t>TS. Lưu Hữu Văn</t>
  </si>
  <si>
    <t>TS. Lưu Quốc Đạt</t>
  </si>
  <si>
    <t>TS Trần Thị Vân Anh</t>
  </si>
  <si>
    <t>ThS Lê Thị Phương Thảo</t>
  </si>
  <si>
    <t xml:space="preserve">TCNH </t>
  </si>
  <si>
    <t>KTQT-</t>
  </si>
  <si>
    <t xml:space="preserve">KTQT </t>
  </si>
  <si>
    <t>Ca 1</t>
  </si>
  <si>
    <t>7h00</t>
  </si>
  <si>
    <t>7h50</t>
  </si>
  <si>
    <t>Ca 2</t>
  </si>
  <si>
    <t>8h00</t>
  </si>
  <si>
    <t>8h50</t>
  </si>
  <si>
    <t>Ca 3</t>
  </si>
  <si>
    <t>9h00</t>
  </si>
  <si>
    <t>9h50</t>
  </si>
  <si>
    <t>Ca 4</t>
  </si>
  <si>
    <t>10h00</t>
  </si>
  <si>
    <t>10h50</t>
  </si>
  <si>
    <t>Ca 5</t>
  </si>
  <si>
    <t>11h00</t>
  </si>
  <si>
    <t>11h50</t>
  </si>
  <si>
    <t>Ca 6</t>
  </si>
  <si>
    <t>12h00</t>
  </si>
  <si>
    <t>12h50</t>
  </si>
  <si>
    <t>Ca 7</t>
  </si>
  <si>
    <t>13h00</t>
  </si>
  <si>
    <t>13h50</t>
  </si>
  <si>
    <t>Ca 8</t>
  </si>
  <si>
    <t>14h00</t>
  </si>
  <si>
    <t>14h50</t>
  </si>
  <si>
    <t>Ca 9</t>
  </si>
  <si>
    <t>15h00</t>
  </si>
  <si>
    <t>15h50</t>
  </si>
  <si>
    <t>Ca 10</t>
  </si>
  <si>
    <t>16h00</t>
  </si>
  <si>
    <t>16h50</t>
  </si>
  <si>
    <t>Ca 11</t>
  </si>
  <si>
    <t>17h00</t>
  </si>
  <si>
    <t>17h50</t>
  </si>
  <si>
    <t>Ca 12</t>
  </si>
  <si>
    <t>18h00</t>
  </si>
  <si>
    <t>18h50</t>
  </si>
  <si>
    <t>Học phần bộ phận </t>
  </si>
  <si>
    <t>Nhóm</t>
  </si>
  <si>
    <t>Số SV</t>
  </si>
  <si>
    <t>Phòng </t>
  </si>
  <si>
    <t>ST</t>
  </si>
  <si>
    <t>Giảng viên 1</t>
  </si>
  <si>
    <t>Giảng viên 2</t>
  </si>
  <si>
    <t>Giảng viên 3</t>
  </si>
  <si>
    <t> Đường lối cách mạng của Đảng Cộng sản Việt Nam</t>
  </si>
  <si>
    <t>CL</t>
  </si>
  <si>
    <t> 706VU</t>
  </si>
  <si>
    <t> Các mô hình ra quyết định</t>
  </si>
  <si>
    <t> 406E4</t>
  </si>
  <si>
    <t> Lưu Hữu Văn</t>
  </si>
  <si>
    <t> Lưu Quốc Đạt</t>
  </si>
  <si>
    <t> Các thị trường và định chế tài chính</t>
  </si>
  <si>
    <t> 201CSS</t>
  </si>
  <si>
    <t> Lê Thị Phương Thảo</t>
  </si>
  <si>
    <t> Trần Thị Vân Anh</t>
  </si>
  <si>
    <t> Công ty xuyên quốc gia</t>
  </si>
  <si>
    <t> 508E4</t>
  </si>
  <si>
    <t> Phạm Thu Phương</t>
  </si>
  <si>
    <t> Nguyễn Thị Kim Anh</t>
  </si>
  <si>
    <t> Kế toán quản trị</t>
  </si>
  <si>
    <t> Trần Thế Nữ</t>
  </si>
  <si>
    <t> Nguyễn Thị Phương Dung</t>
  </si>
  <si>
    <t> Kế toán tài chính</t>
  </si>
  <si>
    <t> 705VU</t>
  </si>
  <si>
    <t> Nguyễn Hoàng Thái</t>
  </si>
  <si>
    <t> Nguyễn Thị Hải Hà</t>
  </si>
  <si>
    <t> Kế toán tài chính 2</t>
  </si>
  <si>
    <t> 101CSS</t>
  </si>
  <si>
    <t> Đỗ Kiều Oanh</t>
  </si>
  <si>
    <t> Kế toán tài chính 3</t>
  </si>
  <si>
    <t> Kinh tế học tiền tệ - ngân hàng</t>
  </si>
  <si>
    <t> Lê Thị Ngọc Phượng</t>
  </si>
  <si>
    <t> Kinh tế lượng</t>
  </si>
  <si>
    <t> 511E4</t>
  </si>
  <si>
    <t> Phạm Văn Khánh</t>
  </si>
  <si>
    <t> Nguyễn Thanh Hằng</t>
  </si>
  <si>
    <t> Nguyễn Thị Phan Thu</t>
  </si>
  <si>
    <t> 707VU</t>
  </si>
  <si>
    <t> Nguyễn Thế Kiên</t>
  </si>
  <si>
    <t> Kinh tế phát triển 2</t>
  </si>
  <si>
    <t> Nguyễn Xuân Đông</t>
  </si>
  <si>
    <t> Kinh tế quốc tế ***</t>
  </si>
  <si>
    <t> Vũ Thanh Hương</t>
  </si>
  <si>
    <t> Nguyễn Thị Minh Phương</t>
  </si>
  <si>
    <t> Kinh tế vĩ mô 2</t>
  </si>
  <si>
    <t> Đào Thị Bích Thủy</t>
  </si>
  <si>
    <t> 510E4</t>
  </si>
  <si>
    <t> Logistic</t>
  </si>
  <si>
    <t> Nguyễn Tiến Minh</t>
  </si>
  <si>
    <t> Nguyễn Thị Phương Linh</t>
  </si>
  <si>
    <t> Ngân hàng quốc tế</t>
  </si>
  <si>
    <t> 810VU</t>
  </si>
  <si>
    <t> Quản trị chiến lược*</t>
  </si>
  <si>
    <t> Nhâm Phong Tuân</t>
  </si>
  <si>
    <t> Quản trị chuỗi cung ứng</t>
  </si>
  <si>
    <t> Đặng Quý Dương</t>
  </si>
  <si>
    <t> Quản trị học</t>
  </si>
  <si>
    <t> 703VU</t>
  </si>
  <si>
    <t> Trần Anh Tài</t>
  </si>
  <si>
    <t> 704VU</t>
  </si>
  <si>
    <t> Đặng Thị Hương</t>
  </si>
  <si>
    <t> Quản trị sáng tạo và sự thay đổi ***</t>
  </si>
  <si>
    <t> Tài chính doanh nghiệp 2</t>
  </si>
  <si>
    <t> Nguyễn Thị Nhung</t>
  </si>
  <si>
    <t> Đào Phương Đông</t>
  </si>
  <si>
    <t> Vũ Thị Loan</t>
  </si>
  <si>
    <t> Tô Lan Phương</t>
  </si>
  <si>
    <t> Tài chính doanh nghiệp 2*</t>
  </si>
  <si>
    <t> 808VU</t>
  </si>
  <si>
    <t> Dick Beason</t>
  </si>
  <si>
    <t> Tài chính quốc tế *</t>
  </si>
  <si>
    <t> Nguyễn Cẩm Nhung</t>
  </si>
  <si>
    <t> Trần Việt Dung</t>
  </si>
  <si>
    <t> Nguyễn Thị Vũ Hà</t>
  </si>
  <si>
    <t> Taekwondo</t>
  </si>
  <si>
    <t> Khu GDTC - ĐHNN</t>
  </si>
  <si>
    <t> Thể dục Aerobic</t>
  </si>
  <si>
    <t> Thanh toán quốc tế</t>
  </si>
  <si>
    <t> 102CSS</t>
  </si>
  <si>
    <t> Hà Văn Hội</t>
  </si>
  <si>
    <t> Thẩm định tài chính dự án</t>
  </si>
  <si>
    <t> Trịnh Thị Phan Lan</t>
  </si>
  <si>
    <t> Tiếng Anh cơ sở 4 ***</t>
  </si>
  <si>
    <t> 805VU</t>
  </si>
  <si>
    <t> Tin học cơ sở</t>
  </si>
  <si>
    <t> 807VU</t>
  </si>
  <si>
    <t> Trách nhiệm xã hội của doanh nghiệp</t>
  </si>
  <si>
    <t> 806VU</t>
  </si>
  <si>
    <t> Dương Thị Liễu</t>
  </si>
  <si>
    <t> Xác suất thống kê</t>
  </si>
  <si>
    <t>Lớp HP</t>
  </si>
  <si>
    <t>Khu GDTC - ĐHNN</t>
  </si>
  <si>
    <t>ThS. Lương Thị Ngọc Hà</t>
  </si>
  <si>
    <t>TS. Tạ Đức Khánh</t>
  </si>
  <si>
    <t>PGS.TS. Vũ Đức Thanh</t>
  </si>
  <si>
    <t>PGS.TS. Phí Mạnh Hồng</t>
  </si>
  <si>
    <t>TS. Bùi Đại Dũng
ThS. Nguyễn Thị Vĩnh Hà</t>
  </si>
  <si>
    <t>TS. Vũ Văn Hưởng</t>
  </si>
  <si>
    <t>PGS.TS. Nguyễn An Thịnh
TS. Nguyễn Đình Tiến</t>
  </si>
  <si>
    <t>TS. Nguyễn Đình Tiến
PGS.TS. Nguyễn An Thịnh</t>
  </si>
  <si>
    <t>TS. Hoàng Thị Hồng Nga</t>
  </si>
  <si>
    <t>0983856051</t>
  </si>
  <si>
    <t>hoanghongnga84@gmail.com</t>
  </si>
  <si>
    <t>TS. Đỗ Hoàng Ánh</t>
  </si>
  <si>
    <t>01688360789</t>
  </si>
  <si>
    <t>dodanghoanganh@gmail.com</t>
  </si>
  <si>
    <t>0906167274</t>
  </si>
  <si>
    <t>anh.nguyen.sphp@gmail.com</t>
  </si>
  <si>
    <t>Ths Nguyễn Thị Giang</t>
  </si>
  <si>
    <t>0915564043</t>
  </si>
  <si>
    <t>hagiangvietthai@gmail.com</t>
  </si>
  <si>
    <t>Ths. Nguyễn Thị Kim Thanh</t>
  </si>
  <si>
    <t>PGS.TS Phạm Công Nhất</t>
  </si>
  <si>
    <t>TS. Vũ Thị Hằng</t>
  </si>
  <si>
    <t>0973235080</t>
  </si>
  <si>
    <t>vuhangtr45a@gmail.com</t>
  </si>
  <si>
    <t>TS.GVCC Dương Văn Duyên</t>
  </si>
  <si>
    <t>0912378915</t>
  </si>
  <si>
    <t>duongvanduyen50@gmail.com</t>
  </si>
  <si>
    <t>Ths. Phan Thị Hoàng Mai</t>
  </si>
  <si>
    <t>0983314823</t>
  </si>
  <si>
    <t>phanhoangmai83@gmail.com</t>
  </si>
  <si>
    <t>TS. Phạm Quỳnh Chinh</t>
  </si>
  <si>
    <t>0988903477</t>
  </si>
  <si>
    <t>phamquynhchi@gmail.com</t>
  </si>
  <si>
    <t>TS. Nguyễn Ngọc Diệp</t>
  </si>
  <si>
    <t>0936350797</t>
  </si>
  <si>
    <t>nguyenngocdiepvnu@gmail.com</t>
  </si>
  <si>
    <t>Hủy do tiên quyết</t>
  </si>
  <si>
    <t>INE3066 1</t>
  </si>
  <si>
    <t>INE3066 2</t>
  </si>
  <si>
    <t>INE3066 3</t>
  </si>
  <si>
    <t>TS. Nguyễn Thị Vũ Hà
TS. Trần Việt Dung</t>
  </si>
  <si>
    <t>0904223229
'0913028525</t>
  </si>
  <si>
    <t> 7-9</t>
  </si>
  <si>
    <t> 10-12</t>
  </si>
  <si>
    <t> 1-3</t>
  </si>
  <si>
    <t> 4-6</t>
  </si>
  <si>
    <t> 1-2</t>
  </si>
  <si>
    <t> 3-4</t>
  </si>
  <si>
    <t> 7-8</t>
  </si>
  <si>
    <t> 9-10</t>
  </si>
  <si>
    <t> 9-12</t>
  </si>
  <si>
    <t> 7-10</t>
  </si>
  <si>
    <t> 1-4</t>
  </si>
  <si>
    <t> 4-5</t>
  </si>
  <si>
    <t> 5-6</t>
  </si>
  <si>
    <t> 11-12</t>
  </si>
  <si>
    <t> 10-11</t>
  </si>
  <si>
    <t> 1-5</t>
  </si>
  <si>
    <t> 7-11</t>
  </si>
  <si>
    <r>
      <t>TS. Phạm Quỳnh Anh</t>
    </r>
    <r>
      <rPr>
        <sz val="16"/>
        <rFont val="Times New Roman"/>
        <family val="1"/>
      </rPr>
      <t/>
    </r>
  </si>
  <si>
    <t>TS. Đào Thị Thu Trang</t>
  </si>
  <si>
    <t>TS. Lưu Thị Minh Ngọc
TS. Đỗ Vũ Phương Anh</t>
  </si>
  <si>
    <t>TS. Lưu Thị Minh Ngọc
TS. Đặng Thị Hương</t>
  </si>
  <si>
    <t>GS. Dick Beason
TS. Nguyễn Thị Nhung</t>
  </si>
  <si>
    <t>ĐH Alberta, Canada
ĐHKT</t>
  </si>
  <si>
    <t>0869732429
0962896668</t>
  </si>
  <si>
    <t xml:space="preserve">rbeason@ualberta.ca
nguyenthinhung.1684@gmail.com </t>
  </si>
  <si>
    <t>102CSSSáng3</t>
  </si>
  <si>
    <t>TS.Nguyễn Quốc Việt (KTPT)</t>
  </si>
  <si>
    <t>102CSSSáng6</t>
  </si>
  <si>
    <t>TS.Tạ Đức Khánh</t>
  </si>
  <si>
    <t>TS.Tạ Thị Lệ Yên</t>
  </si>
  <si>
    <t>705VUSáng4,5</t>
  </si>
  <si>
    <t>706VUSáng4,5</t>
  </si>
  <si>
    <t>702VUSáng5,6</t>
  </si>
  <si>
    <t>706VUChiều4,5</t>
  </si>
  <si>
    <t>702VUChiều5,6</t>
  </si>
  <si>
    <t>705VUChiều4,5</t>
  </si>
  <si>
    <t>55</t>
  </si>
  <si>
    <t>ThS Lê Thị Phương Thảo
 TS Trần Thị Vân Anh</t>
  </si>
  <si>
    <t xml:space="preserve">ThS Khương Hà Linh </t>
  </si>
  <si>
    <t>ThS Vũ Thị Huyền Trang</t>
  </si>
  <si>
    <t>ThS Nguyễn Thị Huyền Trang 88</t>
  </si>
  <si>
    <t xml:space="preserve">ThS Lê Thu Huyền </t>
  </si>
  <si>
    <t xml:space="preserve">ThS Phí Thị Thu Lan </t>
  </si>
  <si>
    <t>Th.S.Nguyễn Cẩm Nhung</t>
  </si>
  <si>
    <t xml:space="preserve">ThS Hoàng Nguyễn Thu Trang </t>
  </si>
  <si>
    <t>ThS Cao Thị Hải</t>
  </si>
  <si>
    <t xml:space="preserve">Th.S.Chu Phương Vân+ Phạm Thu Hà </t>
  </si>
  <si>
    <t xml:space="preserve">ThS Nguyễn Kiều Oanh </t>
  </si>
  <si>
    <t>khuonghalinh@gmail.com</t>
  </si>
  <si>
    <t>0382835029</t>
  </si>
  <si>
    <t>trangvu68@gmail.com</t>
  </si>
  <si>
    <t>huyen.le.thu@gmail.com</t>
  </si>
  <si>
    <t>phithulan@yahoo.com</t>
  </si>
  <si>
    <t>`0985526828</t>
  </si>
  <si>
    <t>thuha205@gmail.com</t>
  </si>
  <si>
    <t>nguyenkieuoanh2511@yahoo.com</t>
  </si>
  <si>
    <t>Ths Nghiêm Thị Dịu</t>
  </si>
  <si>
    <t>Th.S. Nguyễn Cẩm Nhung</t>
  </si>
  <si>
    <t>sequestration.k7@gmail.com</t>
  </si>
  <si>
    <t>Trường ĐH Thành Tây</t>
  </si>
  <si>
    <t>ĐẠI HỌC QUỐC GIA HÀ NỘI   </t>
  </si>
  <si>
    <t>CỘNG HÒA XÃ HỘI CHỦ NGHĨA VIỆT NAM</t>
  </si>
  <si>
    <t>THỜI KHÓA BIỂU</t>
  </si>
  <si>
    <t>HỌC KỲ 2. NĂM HỌC 2018-2019. MÃ HỌC KỲ 182</t>
  </si>
  <si>
    <t>Mã LHP</t>
  </si>
  <si>
    <t>Giảng Viên</t>
  </si>
  <si>
    <t>Số ĐK</t>
  </si>
  <si>
    <t>PGS. TS.Nguyễn Thị Kim Chi; TS.Đặng Quý Dương</t>
  </si>
  <si>
    <t>ThS.Trần Văn Tuệ</t>
  </si>
  <si>
    <t>ThS.Nguyễn Quốc Việt (TCNH)</t>
  </si>
  <si>
    <t>ThS.Nguyễn Tiến Thành</t>
  </si>
  <si>
    <t>FIB3010 3</t>
  </si>
  <si>
    <t>Hoàng Thị Hồng Nga</t>
  </si>
  <si>
    <t>TS.Đỗ Hoàng Ánh</t>
  </si>
  <si>
    <t>TS.Nguyễn Thị Anh</t>
  </si>
  <si>
    <t>ThS.Nguyễn Thị Giang</t>
  </si>
  <si>
    <t>TS.Lưu Thị Minh Ngọc; TS.Đỗ Vũ Phương Anh</t>
  </si>
  <si>
    <t>PGS. TS.Nguyễn Thị Kim Anh; TS.Phạm Thu Phương</t>
  </si>
  <si>
    <t>TS.Phạm Vũ Thắng</t>
  </si>
  <si>
    <t>Bóng chuyền</t>
  </si>
  <si>
    <t>TS.Lưu Hữu Văn; TS.Lưu Quốc Đạt</t>
  </si>
  <si>
    <t>TS.Trần Thị Vân Anh; ThS.Lê Thị Phương Thảo</t>
  </si>
  <si>
    <t>ThS.Lê Thị Phương Thảo; TS.Trần Thị Vân Anh</t>
  </si>
  <si>
    <t>PGS.TS.Nguyễn Xuân Thiên; TS.Hoàng Thị Bảo Thoa</t>
  </si>
  <si>
    <t>TS.Phạm Thu Phương; PGS. TS.Nguyễn Thị Kim Anh</t>
  </si>
  <si>
    <t>TS.Bùi Đại Dũng</t>
  </si>
  <si>
    <t>ThS.Nguyễn Quang Huy; PGS.TS.Hà Văn Hội</t>
  </si>
  <si>
    <t>PGS.TS.Hà Văn Hội; ThS.Nguyễn Thị Thanh Mai</t>
  </si>
  <si>
    <t>TS.Nguyễn Thu Hà</t>
  </si>
  <si>
    <t>BSA3013 2</t>
  </si>
  <si>
    <t>TS.Nguyễn Thị Hương Liên; ThS.Đỗ Quỳnh Chi</t>
  </si>
  <si>
    <t>TS.Nguyễn Đình Tiến; ThS.Nguyễn Thị Vĩnh Hà</t>
  </si>
  <si>
    <t>ThS.Lê Thành Trung</t>
  </si>
  <si>
    <t>ThS.Nguyễn Lan Phương</t>
  </si>
  <si>
    <t>TS.Nguyễn Thùy Dung</t>
  </si>
  <si>
    <t>TS.Đỗ Kiều Oanh; TS.Nguyễn Thị Phương Dung</t>
  </si>
  <si>
    <t>ThS.Nguyễn Thị Hải Hà; TS.Đỗ Kiều Oanh</t>
  </si>
  <si>
    <t>TS.Nguyễn Thị Phương Dung; TS.Trần Thế Nữ</t>
  </si>
  <si>
    <t>TS.Trần Thế Nữ; TS.Nguyễn Thị Phương Dung</t>
  </si>
  <si>
    <t>ThS.Nguyễn Hoàng Thái; ThS.Nguyễn Thị Hải Hà</t>
  </si>
  <si>
    <t>TS.Đỗ Kiều Oanh; TS.Trần Thế Nữ</t>
  </si>
  <si>
    <t>TS.Nguyễn Thị Thanh Hải; TS.Trần Thế Nữ</t>
  </si>
  <si>
    <t>ThS.Phạm Ngọc Quang; ThS.Khiếu Hữu Bình</t>
  </si>
  <si>
    <t>TS.Nguyễn Thị Hồng Thúy; ThS.Phạm Ngọc Quang</t>
  </si>
  <si>
    <t>ThS.Nguyễn Thị Thanh Mai; ThS.Nguyễn Thị Phương Linh</t>
  </si>
  <si>
    <t>PGS.TS.Nguyễn Việt Khôi; ThS.Nguyễn Thị Phương Linh</t>
  </si>
  <si>
    <t>ThS.Lương Thị Ngọc Hà</t>
  </si>
  <si>
    <t>TS.Nguyễn Thùy Anh</t>
  </si>
  <si>
    <t>TS.Nguyễn Thị Thu Hoài</t>
  </si>
  <si>
    <t>PGS. TS.Trần Đức Hiệp</t>
  </si>
  <si>
    <t>TS.Phạm Văn Khánh; ThS.Nguyễn Thị Phan Thu; TS.Nguyễn Thế Kiên</t>
  </si>
  <si>
    <t>TS.Nguyễn Thế Kiên; ThS.Nguyễn Thị Phan Thu</t>
  </si>
  <si>
    <t>ThS.Nguyễn Thanh Hằng; ThS.Nguyễn Thị Phan Thu; TS.Nguyễn Thế Kiên</t>
  </si>
  <si>
    <t>ThS.Nguyễn Thanh Hằng; ThS.Nguyễn Thị Phan Thu</t>
  </si>
  <si>
    <t>ThS.Hoàng Thị Thu Hà; ThS.Nguyễn Thanh Hằng; ThS.Nguyễn Thị Phan Thu</t>
  </si>
  <si>
    <t>TS.Nguyễn Thế Kiên; ThS.Nguyễn Thanh Hằng; ThS.Nguyễn Thị Phan Thu</t>
  </si>
  <si>
    <t>ThS.Nguyễn Thị Vĩnh Hà</t>
  </si>
  <si>
    <t>TS.Nguyễn Xuân Đông</t>
  </si>
  <si>
    <t>PGS. TS.Nguyễn Thị Kim Chi</t>
  </si>
  <si>
    <t>ThS.Vũ Thanh Hương; ThS.Nguyễn Thị Minh Phương; PGS. TS.Nguyễn Thị Kim Anh</t>
  </si>
  <si>
    <t>ThS.Nguyễn Thị Minh Phương; TS.Hoàng Thị Bảo Thoa</t>
  </si>
  <si>
    <t>ThS.Lê Thị Ngọc Phượng</t>
  </si>
  <si>
    <t>GS.Dick Beason</t>
  </si>
  <si>
    <t>ThS.Trịnh Thị Thu Hằng</t>
  </si>
  <si>
    <t>PGS. TS.Vũ Đức Thanh</t>
  </si>
  <si>
    <t>TS.Phạm Quang Vinh</t>
  </si>
  <si>
    <t>TS.Hoàng Khắc Lịch</t>
  </si>
  <si>
    <t>TS.Đào Thị Thu Trang</t>
  </si>
  <si>
    <t>TS.Phan Trung Chính</t>
  </si>
  <si>
    <t>PGS.TS.Nguyễn Đức Thành</t>
  </si>
  <si>
    <t>TS.Nguyễn Viết Hãnh</t>
  </si>
  <si>
    <t>PGS. TS.Phí Mạnh Hồng</t>
  </si>
  <si>
    <t>TS.Phạm Quỳnh Anh</t>
  </si>
  <si>
    <t>TS.Đào Thị Bích Thủy</t>
  </si>
  <si>
    <t>PGS. TS.Phan Thế Công</t>
  </si>
  <si>
    <t>TS.Lê Thị Hồng Điệp</t>
  </si>
  <si>
    <t>PGS. TS.Đinh Văn Thông</t>
  </si>
  <si>
    <t>Logistic</t>
  </si>
  <si>
    <t>TS.Nguyễn Tiến Minh; ThS.Nguyễn Thị Phương Linh</t>
  </si>
  <si>
    <t>ThS.Nguyễn Thanh Huyền</t>
  </si>
  <si>
    <t>PGS. TS.Phạm Văn Dũng</t>
  </si>
  <si>
    <t>PGS. TS.Phạm Thị Hồng Điệp</t>
  </si>
  <si>
    <t>TS.Nguyễn Thị Phi Nga</t>
  </si>
  <si>
    <t>TS.Nguyễn Thị Phi Nga; TS.Nguyễn Thu Hà</t>
  </si>
  <si>
    <t>ThS.Trần Việt Dũng; TS.Nguyễn Thị Phi Nga</t>
  </si>
  <si>
    <t>TS.Trần Thị Vân Anh</t>
  </si>
  <si>
    <t>ThS.Khiếu Hữu Bình; ThS.Đỗ Quỳnh Chi</t>
  </si>
  <si>
    <t>TS.Hồ Chí Dũng</t>
  </si>
  <si>
    <t>ThS.Nguyễn Thị Phan Thu; TS.Lưu Quốc Đạt</t>
  </si>
  <si>
    <t>TS.Nguyễn Văn Quân</t>
  </si>
  <si>
    <t>TS.Lê Thị Phương Nga</t>
  </si>
  <si>
    <t>TS.Mai Văn Thắng</t>
  </si>
  <si>
    <t>TS.Phan Thị Lan Phương</t>
  </si>
  <si>
    <t>TS.Chu Thị Ngọc</t>
  </si>
  <si>
    <t>ThS.Nguyễn Thị Hoài Phương</t>
  </si>
  <si>
    <t>PGS. TS.Dương Đức Chính</t>
  </si>
  <si>
    <t>ThS.Nguyễn Thị Kim Thanh</t>
  </si>
  <si>
    <t>PGS.TS.Phạm Công Nhất</t>
  </si>
  <si>
    <t>Những nguyên lý cơ bản của chủ nghĩa Mác-Lênin 2</t>
  </si>
  <si>
    <t>TS.Vũ Thị Hằng</t>
  </si>
  <si>
    <t>TS.Dương Văn Duyên</t>
  </si>
  <si>
    <t>ThS.Phan Thị Hoàng Mai</t>
  </si>
  <si>
    <t>TS.Phạm Quỳnh Chinh</t>
  </si>
  <si>
    <t>Nhập môn kinh tế học về Biến đổi khí hậu</t>
  </si>
  <si>
    <t>TS.Bùi Đại Dũng; ThS.Nguyễn Thị Vĩnh Hà</t>
  </si>
  <si>
    <t>TS.Nguyễn Thị Hồng Thúy; TS.Nguyễn Thị Thanh Hải</t>
  </si>
  <si>
    <t>TS.Nguyễn Thị Hương Liên; ThS.Nguyễn Thị Hải Hà</t>
  </si>
  <si>
    <t>TS.Vũ Văn Hưởng</t>
  </si>
  <si>
    <t>ThS.Đào Phương Đông; ThS.Tô Lan Phương</t>
  </si>
  <si>
    <t>ThS.Tô Lan Phương; ThS.Đào Phương Đông</t>
  </si>
  <si>
    <t>PGS.TS.Nguyễn An Thịnh; TS.Nguyễn Đình Tiến</t>
  </si>
  <si>
    <t>TS.Đỗ Anh Đức; PGS. TS.Phạm Thị Hồng Điệp</t>
  </si>
  <si>
    <t>PGS. TS.Nguyễn Đăng Minh</t>
  </si>
  <si>
    <t>PGS. TS.Nhâm Phong Tuân</t>
  </si>
  <si>
    <t>TS.Nguyễn Tiến Minh; TS.Đặng Quý Dương</t>
  </si>
  <si>
    <t>TS.Lưu Thị Minh Ngọc; TS.Đặng Thị Hương</t>
  </si>
  <si>
    <t>PGS. TS.Trần Anh Tài; TS.Đặng Thị Hương</t>
  </si>
  <si>
    <t>PGS. TS.Trần Anh Tài</t>
  </si>
  <si>
    <t>TS.Đặng Thị Hương</t>
  </si>
  <si>
    <t>TS.Vũ Thị Minh Hiền</t>
  </si>
  <si>
    <t>Nguyễn Thị Thanh Phương</t>
  </si>
  <si>
    <t>TS.Đỗ Xuân Trường</t>
  </si>
  <si>
    <t>Quản trị quốc tế, quản trị đa văn hóa và xuyên quốc gia *</t>
  </si>
  <si>
    <t>PGS.TS.Nguyễn Việt Khôi; ThS.Nguyễn Thị Thanh Mai</t>
  </si>
  <si>
    <t>TS.Đặng Quý Dương; ThS.Nguyễn Thị Thanh Mai</t>
  </si>
  <si>
    <t>Quản trị rủi ro ***</t>
  </si>
  <si>
    <t>TS.Trịnh Thị Phan Lan</t>
  </si>
  <si>
    <t>TS.Vũ Thị Loan</t>
  </si>
  <si>
    <t>TS.Trương Minh Đức; TS.Lưu Hữu Văn</t>
  </si>
  <si>
    <t>PGS. TS.Phan Chí Anh</t>
  </si>
  <si>
    <t>BSA4014 2</t>
  </si>
  <si>
    <t>PGS. TS.Nguyễn Đăng Minh; TS.Đặng Thị Hương</t>
  </si>
  <si>
    <t>TS.Trần Việt Dung; TS.Nguyễn Thị Vũ Hà</t>
  </si>
  <si>
    <t>TS.Nguyễn Thị Vũ Hà; TS.Trần Việt Dung</t>
  </si>
  <si>
    <t>TS.Đinh Thị Thanh Vân; ThS.Phùng Thị Thu Hương</t>
  </si>
  <si>
    <t>PGS. TS.Nguyễn Văn Hiệu; TS.Trần Thị Vân Anh</t>
  </si>
  <si>
    <t>PGS. TS.Trần Thị Thanh Tú; ThS.Đào Phương Đông</t>
  </si>
  <si>
    <t>ThS.Tô Lan Phương</t>
  </si>
  <si>
    <t>BSA2018 4</t>
  </si>
  <si>
    <t>ThS.Đào Phương Đông</t>
  </si>
  <si>
    <t>TS.Nguyễn Thị Nhung</t>
  </si>
  <si>
    <t>TS.Nguyễn Thị Nhung; ThS.Đào Phương Đông</t>
  </si>
  <si>
    <t>TS.Vũ Thị Loan; ThS.Tô Lan Phương</t>
  </si>
  <si>
    <t>GS.Dick Beason; TS.Nguyễn Thị Nhung</t>
  </si>
  <si>
    <t>TS.Nguyễn Thị Vũ Hà; ThS.Nguyễn Cẩm Nhung; PGS. TS.Phạm Xuân Hoan</t>
  </si>
  <si>
    <t>TS.Nguyễn Tiến Dũng; TS.Nguyễn Thị Vũ Hà</t>
  </si>
  <si>
    <t>Tài chính quốc tế *</t>
  </si>
  <si>
    <t>TS.Nguyễn Tiến Dũng; TS.Trần Việt Dung; PGS. TS.Phạm Xuân Hoan</t>
  </si>
  <si>
    <t>ThS.Nguyễn Cẩm Nhung; TS.Trần Việt Dung; TS.Nguyễn Thị Vũ Hà</t>
  </si>
  <si>
    <t>Nguyễn Ngọc Diệp</t>
  </si>
  <si>
    <t>Taekwondo 1</t>
  </si>
  <si>
    <t>PGS.TS.Nguyễn An Thịnh</t>
  </si>
  <si>
    <t>TS.Nguyễn Phú Hà; ThS.Lê Thị Ngọc Phượng</t>
  </si>
  <si>
    <t>TS.Nguyễn Thị Thanh Hải; ThS.Đỗ Quỳnh Chi</t>
  </si>
  <si>
    <t>ThS.Nguyễn Hoàng Thái; TS.Nguyễn Thị Thanh Hải</t>
  </si>
  <si>
    <t>TS.Nguyễn Tiến Minh; PGS.TS.Nguyễn Việt Khôi</t>
  </si>
  <si>
    <t>INE3104 3</t>
  </si>
  <si>
    <t>TS.Nguyễn Tiến Minh</t>
  </si>
  <si>
    <t>TS.Trần Việt Dung; PGS.TS.Hà Văn Hội</t>
  </si>
  <si>
    <t>PGS.TS.Hà Văn Hội</t>
  </si>
  <si>
    <t>TS.Trịnh Thị Phan Lan; ThS.Đào Phương Đông</t>
  </si>
  <si>
    <t>ThS.Khương Hà Linh</t>
  </si>
  <si>
    <t>ThS.Chu Thị Phương Vân; ThS.Phạm Thu Hà</t>
  </si>
  <si>
    <t>ThS.Nguyễn Kiều Oanh</t>
  </si>
  <si>
    <t>ThS.Vũ Thị Huyền Trang</t>
  </si>
  <si>
    <t>ThS.Nguyễn Thị Huyền Trang</t>
  </si>
  <si>
    <t>ThS.Lê Thu Huyền</t>
  </si>
  <si>
    <t>ThS.Phí Thị Thu Lan</t>
  </si>
  <si>
    <t>ThS.Nguyễn Cẩm Nhung</t>
  </si>
  <si>
    <t>ThS.Hoàng Nguyễn Thu Trang</t>
  </si>
  <si>
    <t>ThS.Cao Thị Hải</t>
  </si>
  <si>
    <t>ThS.Nghiêm Thị Dịu</t>
  </si>
  <si>
    <t>ThS.Vương Thị Hồng</t>
  </si>
  <si>
    <t>TS.Trần Mai Vũ</t>
  </si>
  <si>
    <t>ThS.Vương Thị Hải Yến</t>
  </si>
  <si>
    <t>ThS.Lê Khánh Trình</t>
  </si>
  <si>
    <t>Kiều Thanh Bình</t>
  </si>
  <si>
    <t>PGS.TS.Nguyễn Xuân Thiên</t>
  </si>
  <si>
    <r>
      <t>TRƯỜNG ĐẠI HỌC KINH TẾ</t>
    </r>
    <r>
      <rPr>
        <sz val="11"/>
        <color theme="1"/>
        <rFont val="Calibri"/>
        <family val="2"/>
        <scheme val="minor"/>
      </rPr>
      <t>  </t>
    </r>
  </si>
  <si>
    <t>TS. Nguyễn Thị Anh</t>
  </si>
  <si>
    <t>201CSSSáng2</t>
  </si>
  <si>
    <t>508E4Sáng2</t>
  </si>
  <si>
    <t>705VUSáng3</t>
  </si>
  <si>
    <t>103CSSSáng6</t>
  </si>
  <si>
    <t>810VUChiều3,5</t>
  </si>
  <si>
    <t>101CSSChiều4</t>
  </si>
  <si>
    <t>808VUSáng4</t>
  </si>
  <si>
    <t>702VUChiều4</t>
  </si>
  <si>
    <t>Khu GDTC - ĐHNNChiều3</t>
  </si>
  <si>
    <t>TS. Nguyễn Tiến Minh</t>
  </si>
  <si>
    <t>Trường ĐH Kinh tế</t>
  </si>
  <si>
    <t>0973599998</t>
  </si>
  <si>
    <t>mltr99@gmail.com</t>
  </si>
  <si>
    <t>ThS. Đào Phương Đông</t>
  </si>
  <si>
    <t>0971816718</t>
  </si>
  <si>
    <t>phuongdong.tranphu@gmail.com</t>
  </si>
  <si>
    <t>103CSSChiều5</t>
  </si>
  <si>
    <t>706VUSáng5</t>
  </si>
  <si>
    <t>Kế toán chuẩn</t>
  </si>
  <si>
    <t>quangngocpham@rocketmail.com
'khieu1001@gmail.com</t>
  </si>
  <si>
    <t>FIB2201
BSA2001</t>
  </si>
  <si>
    <t>haphong7980@yahoo.com
'kieuoanh@gmail.com</t>
  </si>
  <si>
    <t>202CSSChiều6</t>
  </si>
  <si>
    <t>ThS. Đào Phương Đông
ThS. Tô Lan Phương</t>
  </si>
  <si>
    <t>0971816718
'0919471896</t>
  </si>
  <si>
    <t>phuongdong.tranphu@gmail.com
phuong.tolan@gmail.com</t>
  </si>
  <si>
    <t>nqviet@vnu.edu.vn</t>
  </si>
  <si>
    <t>201CSSChiều4</t>
  </si>
  <si>
    <t>ThS. Tô Lan Phương
ThS. Đào Phương Đông</t>
  </si>
  <si>
    <t>0919471896
0971816718</t>
  </si>
  <si>
    <t>phuong.tolan@gmail.com
phuongdong.tranphu@gmail.com</t>
  </si>
  <si>
    <t>TS. Nguyễn Thị Thanh Hải
TS. Trần Thế Nữ</t>
  </si>
  <si>
    <t>0986140989
0904078067</t>
  </si>
  <si>
    <t>haintt79@gmail.com
'nutt@vnu.edu.vn</t>
  </si>
  <si>
    <t>810VUChiều2,4</t>
  </si>
  <si>
    <t>DỰ KIẾN THỜI KHÓA BIỂU HỆ ĐẠI HỌC CHÍNH QUY HỌC KỲ II NĂM HỌC 2018-2019 SAU LẦN ĐĂNG KÝ THỨ 2</t>
  </si>
  <si>
    <t>DANH SÁCH HỌC PHẦN THAY ĐỔI GIẢNG VIÊN</t>
  </si>
  <si>
    <t>Họ và tên giảng viên (Đã phân công)</t>
  </si>
  <si>
    <t>Họ và tên giảng viên (Điều chỉnh)</t>
  </si>
  <si>
    <t>TS. Nguyễn Thị Giang</t>
  </si>
  <si>
    <t>Học viện Ngân hàng</t>
  </si>
  <si>
    <t>PGS.TS. Phan Thế Công</t>
  </si>
  <si>
    <t>0913398447</t>
  </si>
  <si>
    <t>HV CTQG HCM</t>
  </si>
  <si>
    <t>0913000931</t>
  </si>
  <si>
    <t xml:space="preserve">0913203466  </t>
  </si>
  <si>
    <t>TS. Tạ Thị Lệ Yên</t>
  </si>
  <si>
    <t>0913203466</t>
  </si>
  <si>
    <t>Học GDQPAN tập trung tại Hòa Lạc từ ngày 18/02/2019 - 17/03/2019</t>
  </si>
  <si>
    <t>Nghỉ học chuyên môn để học GDQPAN từ ngày 18/02/2019-17/03/2019</t>
  </si>
  <si>
    <t>0968673019</t>
  </si>
  <si>
    <t>202CSSChiều2,4</t>
  </si>
  <si>
    <t>103CSSChiều2</t>
  </si>
  <si>
    <t>705VUSáng2</t>
  </si>
  <si>
    <t>101CSSChiều2</t>
  </si>
  <si>
    <t>706VUSáng2</t>
  </si>
  <si>
    <t>702VUSáng2</t>
  </si>
  <si>
    <t>706VUChiều2</t>
  </si>
  <si>
    <t>406E4Sáng3</t>
  </si>
  <si>
    <t>508E4Sáng3</t>
  </si>
  <si>
    <t>406E4Chiều2</t>
  </si>
  <si>
    <t>702VUChiều2</t>
  </si>
  <si>
    <t>705VUChiều2</t>
  </si>
  <si>
    <t>TS.Lưu Thị Minh Ngọc</t>
  </si>
  <si>
    <t>707VUSáng2</t>
  </si>
  <si>
    <t>101CSSSáng2</t>
  </si>
  <si>
    <t>707VUChiều5</t>
  </si>
  <si>
    <t>102CSSChiều2</t>
  </si>
  <si>
    <t>406E4Sáng2</t>
  </si>
  <si>
    <t>508E4Sáng4</t>
  </si>
  <si>
    <t>103CSSSáng4</t>
  </si>
  <si>
    <t>202CSSChiều3,5</t>
  </si>
  <si>
    <t>406E4Sáng4</t>
  </si>
  <si>
    <t>103CSSChiều3</t>
  </si>
  <si>
    <t>202CSSSáng2,4</t>
  </si>
  <si>
    <t>101CSSSáng4</t>
  </si>
  <si>
    <t>201CSSSáng4</t>
  </si>
  <si>
    <t>103CSSSáng2</t>
  </si>
  <si>
    <t>808VUSáng2</t>
  </si>
  <si>
    <t>707VUChiều2,4</t>
  </si>
  <si>
    <t>101CSSSáng3</t>
  </si>
  <si>
    <t>201CSSSáng3</t>
  </si>
  <si>
    <t>707VUChiều3,5</t>
  </si>
  <si>
    <t>102CSSSáng2</t>
  </si>
  <si>
    <t>102CSSSáng5</t>
  </si>
  <si>
    <t>702VUSáng3</t>
  </si>
  <si>
    <t>706VUChiều3</t>
  </si>
  <si>
    <t>707VUSáng3</t>
  </si>
  <si>
    <t>705VUChiều3</t>
  </si>
  <si>
    <t>511E4Chiều2</t>
  </si>
  <si>
    <t>508E4Chiều2</t>
  </si>
  <si>
    <t>702VUSáng4</t>
  </si>
  <si>
    <t>707VUChiều6</t>
  </si>
  <si>
    <t>704VUChiều5</t>
  </si>
  <si>
    <t>510E4Sáng2</t>
  </si>
  <si>
    <t>511E4Sáng2</t>
  </si>
  <si>
    <t>706VUSáng3</t>
  </si>
  <si>
    <t>810VUSáng6</t>
  </si>
  <si>
    <t>808VUSáng6</t>
  </si>
  <si>
    <t>809VUSáng6</t>
  </si>
  <si>
    <t>102CSSChiều6</t>
  </si>
  <si>
    <t>703VUSáng2</t>
  </si>
  <si>
    <t>704VUSáng2</t>
  </si>
  <si>
    <t>703VUChiều2</t>
  </si>
  <si>
    <t>704VUChiều2</t>
  </si>
  <si>
    <t>801VUChiều2</t>
  </si>
  <si>
    <t>810VUChiều6</t>
  </si>
  <si>
    <t>807VUSáng5</t>
  </si>
  <si>
    <t>803VUChiều2</t>
  </si>
  <si>
    <t>804VUChiều2</t>
  </si>
  <si>
    <t>801VUSáng6</t>
  </si>
  <si>
    <t>802VUSáng6</t>
  </si>
  <si>
    <t>803VUSáng6</t>
  </si>
  <si>
    <t>804VUSáng6</t>
  </si>
  <si>
    <t>805VUSáng5</t>
  </si>
  <si>
    <t>510E4Sáng3</t>
  </si>
  <si>
    <t>511E4Sáng3</t>
  </si>
  <si>
    <t>706VUSáng6</t>
  </si>
  <si>
    <t>201CSSSáng6</t>
  </si>
  <si>
    <t>102CSSSáng4</t>
  </si>
  <si>
    <t>101CSSChiều3</t>
  </si>
  <si>
    <t>508E4Chiều3</t>
  </si>
  <si>
    <t>511E4Chiều3</t>
  </si>
  <si>
    <t>801VUSáng2</t>
  </si>
  <si>
    <t>807VUChiều2</t>
  </si>
  <si>
    <t>808VUChiều2</t>
  </si>
  <si>
    <t>809VUChiều2</t>
  </si>
  <si>
    <t>802VUSáng2</t>
  </si>
  <si>
    <t>803VUSáng2</t>
  </si>
  <si>
    <t>804VUSáng2</t>
  </si>
  <si>
    <t>805VUSáng2</t>
  </si>
  <si>
    <t>806VUSáng2</t>
  </si>
  <si>
    <t>802VUChiều5</t>
  </si>
  <si>
    <t>805VUChiều2</t>
  </si>
  <si>
    <t>806VUChiều2</t>
  </si>
  <si>
    <t>807VUSáng2</t>
  </si>
  <si>
    <t>703VUSáng4</t>
  </si>
  <si>
    <t>704VUSáng4</t>
  </si>
  <si>
    <t>703VUChiều3</t>
  </si>
  <si>
    <t>704VUChiều3</t>
  </si>
  <si>
    <t>510E4Sáng4</t>
  </si>
  <si>
    <t>511E4Sáng4</t>
  </si>
  <si>
    <t>103CSSSáng5</t>
  </si>
  <si>
    <t>808VUSáng3</t>
  </si>
  <si>
    <t>101CSSSáng6</t>
  </si>
  <si>
    <t>TS Nguyễn Văn Hưởng</t>
  </si>
  <si>
    <t>707VUSáng4</t>
  </si>
  <si>
    <t>201CSSChiều2,4</t>
  </si>
  <si>
    <t>406E4Chiều3</t>
  </si>
  <si>
    <t>809VUSáng2,4</t>
  </si>
  <si>
    <t>810VUSáng2,4</t>
  </si>
  <si>
    <t>703VUSáng5</t>
  </si>
  <si>
    <t>TS.Lưu Thị Minh Ngọc; ThS.Trần Văn Tuệ</t>
  </si>
  <si>
    <t>704VUSáng5</t>
  </si>
  <si>
    <t>702VUChiều3</t>
  </si>
  <si>
    <t>Nguyễn Thanh Phương</t>
  </si>
  <si>
    <t>508E4Sáng5</t>
  </si>
  <si>
    <t>102CSSChiều3</t>
  </si>
  <si>
    <t>406E4Chiều4</t>
  </si>
  <si>
    <t>810VUSáng3,5</t>
  </si>
  <si>
    <t>103CSSChiều4</t>
  </si>
  <si>
    <t>808VUChiều5</t>
  </si>
  <si>
    <t>508E4Chiều4</t>
  </si>
  <si>
    <t>202CSSSáng3,5</t>
  </si>
  <si>
    <t>511E4Chiều4</t>
  </si>
  <si>
    <t>101CSSChiều5</t>
  </si>
  <si>
    <t>406E4Sáng5</t>
  </si>
  <si>
    <t>TS.Nguyễn Tiến Dũng; ThS.Trần Việt Dung; PGS. TS.Phạm Xuân Hoan</t>
  </si>
  <si>
    <t>ThS.Nguyễn Cẩm Nhung; ThS.Trần Việt Dung; TS.Nguyễn Thị Vũ Hà</t>
  </si>
  <si>
    <t>102CSSChiều5</t>
  </si>
  <si>
    <t>103CSSSáng3</t>
  </si>
  <si>
    <t>TS.Nguyễn Đình Tiến</t>
  </si>
  <si>
    <t>703VUChiều6</t>
  </si>
  <si>
    <t>101CSSSáng5</t>
  </si>
  <si>
    <t>201CSSSáng5</t>
  </si>
  <si>
    <t>102CSSChiều4</t>
  </si>
  <si>
    <t>511E4Chiều5</t>
  </si>
  <si>
    <t>ThS.Trần Việt Dung; PGS.TS.Hà Văn Hội</t>
  </si>
  <si>
    <t>805VUChiều5,6</t>
  </si>
  <si>
    <t>807VUChiều3,4</t>
  </si>
  <si>
    <t>808VUChiều3,4</t>
  </si>
  <si>
    <t>806VUChiều5,6</t>
  </si>
  <si>
    <t>801VUSáng4,5</t>
  </si>
  <si>
    <t>802VUSáng4,5</t>
  </si>
  <si>
    <t>803VUSáng4,5</t>
  </si>
  <si>
    <t>804VUSáng4,5</t>
  </si>
  <si>
    <t>801VUChiều3,4</t>
  </si>
  <si>
    <t>802VUChiều3,4</t>
  </si>
  <si>
    <t>803VUChiều3,4</t>
  </si>
  <si>
    <t>805VUChiều3</t>
  </si>
  <si>
    <t>801VUChiều5</t>
  </si>
  <si>
    <t>803VUChiều5</t>
  </si>
  <si>
    <t>804VUChiều5</t>
  </si>
  <si>
    <t>807VUChiều5</t>
  </si>
  <si>
    <t>809VUChiều5</t>
  </si>
  <si>
    <t>806VUChiều3</t>
  </si>
  <si>
    <t>807VUSáng3</t>
  </si>
  <si>
    <t>703VUChiều4</t>
  </si>
  <si>
    <t>704VUChiều4</t>
  </si>
  <si>
    <t>510E4Sáng5</t>
  </si>
  <si>
    <t>511E4Sáng5</t>
  </si>
  <si>
    <t>707VUSáng5</t>
  </si>
  <si>
    <t>201CSSChiều3,5</t>
  </si>
  <si>
    <t>GVC.Doãn Quí Cối</t>
  </si>
  <si>
    <t>705VUSáng6</t>
  </si>
  <si>
    <t>TS.Phạm Đình Tùng</t>
  </si>
  <si>
    <t>TS.Nguyễn Trọng HIếu</t>
  </si>
  <si>
    <t>TS.Nguyễn Ngọc Phan</t>
  </si>
  <si>
    <t>706VUChiều6</t>
  </si>
  <si>
    <t>TS.Hoàng Thị Phương Thảo</t>
  </si>
  <si>
    <t>TS.Cao Xuân Hòa</t>
  </si>
  <si>
    <t>705VUChiều6</t>
  </si>
  <si>
    <t>809VUSáng3,5</t>
  </si>
  <si>
    <t>PGS. TS.Dương Thị Liễu</t>
  </si>
  <si>
    <t>ThS.Đào Thanh Tùng</t>
  </si>
  <si>
    <t>703VUSáng6</t>
  </si>
  <si>
    <t>TS.Nguyễn Thị Hoài</t>
  </si>
  <si>
    <t>806VUSáng3</t>
  </si>
  <si>
    <t>ThS.Ngô Anh Tuấn</t>
  </si>
  <si>
    <t>805VUSáng4</t>
  </si>
  <si>
    <t>TS.Lê Vĩ</t>
  </si>
  <si>
    <t>803VUChiều6</t>
  </si>
  <si>
    <t>804VUChiều6</t>
  </si>
  <si>
    <t>807VUChiều6</t>
  </si>
  <si>
    <t>ThS.Tạ Công Sơn</t>
  </si>
  <si>
    <t>808VUSáng5</t>
  </si>
  <si>
    <t>806VUChiều4</t>
  </si>
  <si>
    <t>704VUSáng6</t>
  </si>
  <si>
    <t>703VUChiều5</t>
  </si>
  <si>
    <t>ThS.Trịnh Thị Ngọc Lan</t>
  </si>
  <si>
    <t>PGS. TS.Phan Viết Thư</t>
  </si>
  <si>
    <t>801VUSáng3</t>
  </si>
  <si>
    <t>802VUSáng3</t>
  </si>
  <si>
    <t>TS.Nguyễn Tiến Dũng</t>
  </si>
  <si>
    <t>803VUSáng3</t>
  </si>
  <si>
    <t>804VUSáng3</t>
  </si>
  <si>
    <t>805VUSáng3</t>
  </si>
  <si>
    <t>Khu GDTC - ĐHNNSáng5</t>
  </si>
  <si>
    <t>Khu GDTC - ĐHNNChiều2</t>
  </si>
  <si>
    <t>Khu GDTC - ĐHNNChiều6</t>
  </si>
  <si>
    <t>Khu GDTC - ĐHNNSáng3</t>
  </si>
  <si>
    <t>Khu GDTC - ĐHNNSáng6</t>
  </si>
  <si>
    <t>Khu GDTC - ĐHNNSáng4</t>
  </si>
  <si>
    <t>Khu GDTC - ĐHNNChiều4</t>
  </si>
  <si>
    <t>Khu GDTC - ĐHNNChiều5</t>
  </si>
  <si>
    <t>TTGDQPAN-ĐHQGHNFull timeFull time</t>
  </si>
  <si>
    <t>DANH SÁCH CÁC HỌC PHẦN HỦY DO KHÔNG ĐỦ SỐ SINH VIÊN ĐĂNG KÝ SAU LẦN ĐĂNG KÝ THỨ 2</t>
  </si>
  <si>
    <t>Lưu ý: Các lớp học phần có đuôi "-E" là học phần được giảng dạy bằng tiếng Anh.</t>
  </si>
  <si>
    <t>TS. Đinh Thị Thanh Vân
ThS. Phùng Thị Thu Hương</t>
  </si>
  <si>
    <t>0969290991</t>
  </si>
  <si>
    <t>TS. Nguyễn Thanh Phương</t>
  </si>
  <si>
    <t xml:space="preserve">‘0904641686  0969290991  </t>
  </si>
  <si>
    <t>‘0904641686  0969290991</t>
  </si>
  <si>
    <t>0858847676</t>
  </si>
  <si>
    <t>0858847676/0912807187</t>
  </si>
  <si>
    <t>0912807187/‘0858847676</t>
  </si>
  <si>
    <t>0858847676/‘0912807187</t>
  </si>
  <si>
    <t>‘0936305681/ 0858847676</t>
  </si>
  <si>
    <t>PGS.TS Nguyễn Văn Hiệu              TS. Trần Thị Vân Anh.</t>
  </si>
  <si>
    <t>TS Trần Thị Vân Anh                    ThS. Lê Thị Phương Thảo</t>
  </si>
  <si>
    <t>TS. Trần Mai Vũ</t>
  </si>
  <si>
    <t>ThS. Vương Thị Hải Yến</t>
  </si>
  <si>
    <t>ThS. Lê Khánh Trình</t>
  </si>
  <si>
    <t>ThS. Kiều Thanh Bình</t>
  </si>
  <si>
    <t>ThS. Vương Thị Hồng</t>
  </si>
  <si>
    <t>0982885500</t>
  </si>
  <si>
    <t>vutm@vnu.edu.vn</t>
  </si>
  <si>
    <t>0978566194</t>
  </si>
  <si>
    <t>vuonghaiyen.94@gmail.com</t>
  </si>
  <si>
    <t>01667703512</t>
  </si>
  <si>
    <t>trinhlk.vnu@gmail.com</t>
  </si>
  <si>
    <t>0967 586 888</t>
  </si>
  <si>
    <t>binhkt.vnu@gmail.com</t>
  </si>
  <si>
    <t>0354242237</t>
  </si>
  <si>
    <t>hvthong57@gmail.com</t>
  </si>
  <si>
    <t>Danh sách gồm 298 lớp học phần./.</t>
  </si>
  <si>
    <t>TS. Bùi Đại Dũng                     TS. Nguyễn Quốc Việt</t>
  </si>
  <si>
    <t>ThS. Nguyễn Thị Vĩnh Hà          TS. Nguyễn Xuân Đông</t>
  </si>
  <si>
    <t>TS. Nguyễn Xuân Đông             ThS. Nguyễn Thị Vĩnh Hà</t>
  </si>
  <si>
    <t>Đổi lịch học</t>
  </si>
  <si>
    <t>Thay đổi GV</t>
  </si>
  <si>
    <t>ThS. Nguyễn Thị Minh Phương
TS.Hoàng Thị Bảo Thoa        PGS.TS. Nguyễn Thị Kim Anh</t>
  </si>
  <si>
    <t>ThS. Nguyễn Lan Phương          TS. Nguyễn Thùy Dung</t>
  </si>
  <si>
    <t>Không có sinh viên lớp QH-2015-E Kinh tế đăng ký học</t>
  </si>
  <si>
    <t>Danh sách gồm 22 lớp học phần./.</t>
  </si>
  <si>
    <t>ThS. Nguyễn Lan Phương   TS. Nguyễn Thùy Dung</t>
  </si>
  <si>
    <t>TS. Bùi Đại Dũng                  TS. Nguyễn Quốc Việt</t>
  </si>
  <si>
    <t>ThS. Nguyễn Thị Vĩnh Hà   TS. Nguyễn Xuân Đông</t>
  </si>
  <si>
    <t>TS. Nguyễn Xuân Đông       ThS. Nguyễn Thị Vĩnh Hà</t>
  </si>
  <si>
    <t xml:space="preserve">ThS. Nguyễn Thị Minh Phương
TS. Hoàng Thị Bảo Thoa </t>
  </si>
  <si>
    <t xml:space="preserve">ThS. Nguyễn Thị Minh Phương
TS. Hoàng Thị Bảo Thoa   PGS.TS. Nguyễn Thị Kim Anh </t>
  </si>
  <si>
    <t>Trường ĐH Công nghệ</t>
  </si>
  <si>
    <t>Danh sách gồm 40 lớp học phần./.</t>
  </si>
  <si>
    <t>DANH SÁCH CÁC HỌC PHẦN THAY ĐỔI THỜI GIAN HỌC (BỔ SUNG) SAU ĐĂNG KÝ HỌC LẦN 2</t>
  </si>
  <si>
    <t xml:space="preserve"> (Kèm theo Thông báo số       /TB-ĐHKT ngày    tháng 1 năm 2019)</t>
  </si>
  <si>
    <t>Thời gian điều chỉnh</t>
  </si>
  <si>
    <t>Thứ 5 Tiết 10-12. Giảng viên giảng dạy và giảng đường không thay đổi</t>
  </si>
  <si>
    <t>Thứ 2 Tiết 1-4. Giảng viên giảng dạy và giảng đường không thay đổi</t>
  </si>
  <si>
    <t>21/1-23/6/2019</t>
  </si>
  <si>
    <t>(Lịch áp dụng từ ngày 21/01/2019-23/06/2019; Lịch nghỉ tết từ ngày 28/01/2019-17/02/2019; Nghỉ bù giỗ tổ Hùng Vương ngày 15/04/2019; Nghỉ lễ ngày 30/04-01/05/2019)</t>
  </si>
  <si>
    <t>18/02/2019-17/03/2019</t>
  </si>
  <si>
    <t>Học từ ngày 21/01/2019 - 25/01/2019; Nghỉ tết nguyên đán từ 28/01/2019-17/02/2019; Học từ 18/02/2019-02/06/2019; Nghỉ để học GDQPAN tập trung tại Hòa Lạc từ ngày 18/02/2019 - 17/03/2019; tiếp tục học từ ngày 18/03/2019 - 23/06/2019 (tuần 7-15)</t>
  </si>
  <si>
    <t xml:space="preserve"> (Kèm theo Thông báo số /TB-ĐHKT ngày  tháng 1 năm 2019)</t>
  </si>
  <si>
    <t xml:space="preserve"> (Kèm theo Thông báo số    /TB-ĐHKT ngày  tháng 1 năm 2019)</t>
  </si>
  <si>
    <t xml:space="preserve"> (Kèm theo Thông báo số      /TB-ĐHKT ngày    tháng 1 năm 2019)</t>
  </si>
  <si>
    <t>HV Ngân hàng</t>
  </si>
  <si>
    <t>091339844</t>
  </si>
</sst>
</file>

<file path=xl/styles.xml><?xml version="1.0" encoding="utf-8"?>
<styleSheet xmlns="http://schemas.openxmlformats.org/spreadsheetml/2006/main">
  <fonts count="56">
    <font>
      <sz val="10"/>
      <name val="Arial"/>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b/>
      <sz val="12"/>
      <name val="Times New Roman"/>
      <family val="1"/>
    </font>
    <font>
      <b/>
      <sz val="13"/>
      <name val="Times New Roman"/>
      <family val="1"/>
    </font>
    <font>
      <sz val="11"/>
      <name val="Times New Roman"/>
      <family val="1"/>
    </font>
    <font>
      <b/>
      <sz val="10"/>
      <name val="Times New Roman"/>
      <family val="1"/>
    </font>
    <font>
      <sz val="9"/>
      <name val="Times New Roman"/>
      <family val="1"/>
    </font>
    <font>
      <b/>
      <sz val="9"/>
      <name val="Times New Roman"/>
      <family val="1"/>
    </font>
    <font>
      <b/>
      <sz val="11"/>
      <name val="Times New Roman"/>
      <family val="1"/>
    </font>
    <font>
      <sz val="10"/>
      <name val="Times New Roman"/>
      <family val="1"/>
    </font>
    <font>
      <u/>
      <sz val="10"/>
      <color theme="10"/>
      <name val="Arial"/>
      <family val="2"/>
    </font>
    <font>
      <sz val="10"/>
      <name val="Arial"/>
      <family val="2"/>
    </font>
    <font>
      <i/>
      <sz val="13"/>
      <name val="Times New Roman"/>
      <family val="1"/>
    </font>
    <font>
      <b/>
      <sz val="18"/>
      <name val="Times New Roman"/>
      <family val="1"/>
    </font>
    <font>
      <sz val="16"/>
      <name val="Times New Roman"/>
      <family val="1"/>
    </font>
    <font>
      <i/>
      <sz val="16"/>
      <name val="Times New Roman"/>
      <family val="1"/>
    </font>
    <font>
      <sz val="4"/>
      <name val="Times New Roman"/>
      <family val="1"/>
    </font>
    <font>
      <sz val="10"/>
      <color rgb="FF000000"/>
      <name val="Times New Roman"/>
      <family val="1"/>
    </font>
    <font>
      <i/>
      <sz val="10"/>
      <name val="Times New Roman"/>
      <family val="1"/>
    </font>
    <font>
      <i/>
      <sz val="10"/>
      <color rgb="FF000000"/>
      <name val="Times New Roman"/>
      <family val="1"/>
    </font>
    <font>
      <b/>
      <sz val="8"/>
      <name val="Times New Roman"/>
      <family val="1"/>
    </font>
    <font>
      <sz val="8"/>
      <name val="Times New Roman"/>
      <family val="1"/>
    </font>
    <font>
      <i/>
      <sz val="8"/>
      <name val="Times New Roman"/>
      <family val="1"/>
    </font>
    <font>
      <i/>
      <sz val="9"/>
      <name val="Times New Roman"/>
      <family val="1"/>
    </font>
    <font>
      <b/>
      <sz val="16"/>
      <name val="Times New Roman"/>
      <family val="1"/>
    </font>
    <font>
      <i/>
      <sz val="12"/>
      <name val="Times New Roman"/>
      <family val="1"/>
    </font>
    <font>
      <b/>
      <sz val="14"/>
      <name val="Times New Roman"/>
      <family val="1"/>
    </font>
    <font>
      <i/>
      <sz val="11"/>
      <name val="Times New Roman"/>
      <family val="1"/>
    </font>
    <font>
      <sz val="14"/>
      <name val="Times New Roman"/>
      <family val="1"/>
    </font>
    <font>
      <sz val="8"/>
      <color indexed="81"/>
      <name val="Tahoma"/>
      <family val="2"/>
    </font>
    <font>
      <b/>
      <sz val="8"/>
      <color indexed="81"/>
      <name val="Tahoma"/>
      <family val="2"/>
    </font>
    <font>
      <u/>
      <sz val="10"/>
      <color theme="10"/>
      <name val="Arial"/>
      <family val="2"/>
    </font>
    <font>
      <b/>
      <i/>
      <sz val="10"/>
      <name val="Times New Roman"/>
      <family val="1"/>
    </font>
    <font>
      <u/>
      <sz val="10"/>
      <color theme="10"/>
      <name val="Times New Roman"/>
      <family val="1"/>
    </font>
    <font>
      <i/>
      <sz val="10"/>
      <color rgb="FFFF0000"/>
      <name val="Times New Roman"/>
      <family val="1"/>
    </font>
    <font>
      <b/>
      <sz val="10"/>
      <color indexed="8"/>
      <name val="Times New Roman"/>
      <family val="1"/>
    </font>
    <font>
      <sz val="10"/>
      <color indexed="8"/>
      <name val="Times New Roman"/>
      <family val="1"/>
    </font>
    <font>
      <sz val="10"/>
      <color theme="1"/>
      <name val="Times New Roman"/>
      <family val="1"/>
    </font>
    <font>
      <b/>
      <sz val="10"/>
      <color theme="1"/>
      <name val="Times New Roman"/>
      <family val="1"/>
    </font>
    <font>
      <u/>
      <sz val="8"/>
      <color theme="10"/>
      <name val="Times New Roman"/>
      <family val="1"/>
    </font>
    <font>
      <sz val="8"/>
      <color rgb="FFFF0000"/>
      <name val="Arial"/>
      <family val="2"/>
    </font>
    <font>
      <b/>
      <sz val="8"/>
      <name val="Cambria"/>
      <family val="1"/>
      <scheme val="major"/>
    </font>
    <font>
      <sz val="8"/>
      <name val="Arial"/>
      <family val="2"/>
    </font>
    <font>
      <b/>
      <sz val="8"/>
      <name val="Arial"/>
      <family val="2"/>
    </font>
    <font>
      <sz val="8"/>
      <name val="Cambria"/>
      <family val="1"/>
      <scheme val="major"/>
    </font>
    <font>
      <i/>
      <sz val="14"/>
      <name val="Times New Roman"/>
      <family val="1"/>
    </font>
    <font>
      <b/>
      <sz val="11"/>
      <color theme="1"/>
      <name val="Calibri"/>
      <family val="2"/>
      <scheme val="minor"/>
    </font>
    <font>
      <b/>
      <sz val="14"/>
      <color theme="1"/>
      <name val="Calibri"/>
      <family val="2"/>
      <scheme val="minor"/>
    </font>
    <font>
      <sz val="10"/>
      <color theme="1"/>
      <name val="Calibri"/>
      <family val="2"/>
      <scheme val="minor"/>
    </font>
    <font>
      <sz val="9"/>
      <color theme="1"/>
      <name val="Calibri"/>
      <family val="2"/>
      <scheme val="minor"/>
    </font>
    <font>
      <sz val="9"/>
      <color indexed="81"/>
      <name val="Tahoma"/>
      <family val="2"/>
      <charset val="163"/>
    </font>
    <font>
      <b/>
      <sz val="9"/>
      <color indexed="81"/>
      <name val="Tahoma"/>
      <family val="2"/>
      <charset val="163"/>
    </font>
    <font>
      <i/>
      <sz val="11"/>
      <color theme="1"/>
      <name val="Times New Roman"/>
      <family val="1"/>
    </font>
  </fonts>
  <fills count="18">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FF0000"/>
        <bgColor indexed="64"/>
      </patternFill>
    </fill>
    <fill>
      <patternFill patternType="solid">
        <fgColor theme="3" tint="0.79998168889431442"/>
        <bgColor indexed="64"/>
      </patternFill>
    </fill>
    <fill>
      <patternFill patternType="solid">
        <fgColor rgb="FFC00000"/>
        <bgColor indexed="64"/>
      </patternFill>
    </fill>
    <fill>
      <patternFill patternType="solid">
        <fgColor rgb="FF92D050"/>
        <bgColor indexed="64"/>
      </patternFill>
    </fill>
    <fill>
      <patternFill patternType="solid">
        <fgColor theme="9" tint="-0.249977111117893"/>
        <bgColor indexed="64"/>
      </patternFill>
    </fill>
    <fill>
      <patternFill patternType="solid">
        <fgColor theme="7" tint="0.79998168889431442"/>
        <bgColor indexed="64"/>
      </patternFill>
    </fill>
    <fill>
      <patternFill patternType="solid">
        <fgColor rgb="FFFFC000"/>
        <bgColor indexed="64"/>
      </patternFill>
    </fill>
    <fill>
      <patternFill patternType="solid">
        <fgColor rgb="FF9CBEE7"/>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indexed="64"/>
      </right>
      <top style="thin">
        <color indexed="64"/>
      </top>
      <bottom style="thin">
        <color indexed="64"/>
      </bottom>
      <diagonal/>
    </border>
  </borders>
  <cellStyleXfs count="7">
    <xf numFmtId="0" fontId="0" fillId="0" borderId="0"/>
    <xf numFmtId="0" fontId="14" fillId="0" borderId="0"/>
    <xf numFmtId="0" fontId="14" fillId="0" borderId="0"/>
    <xf numFmtId="0" fontId="13" fillId="0" borderId="0" applyNumberFormat="0" applyFill="0" applyBorder="0" applyAlignment="0" applyProtection="0">
      <alignment vertical="top"/>
      <protection locked="0"/>
    </xf>
    <xf numFmtId="0" fontId="34" fillId="0" borderId="0" applyNumberFormat="0" applyFill="0" applyBorder="0" applyAlignment="0" applyProtection="0"/>
    <xf numFmtId="0" fontId="14" fillId="0" borderId="0"/>
    <xf numFmtId="0" fontId="2" fillId="0" borderId="0"/>
  </cellStyleXfs>
  <cellXfs count="387">
    <xf numFmtId="0" fontId="0" fillId="0" borderId="0" xfId="0"/>
    <xf numFmtId="0" fontId="4" fillId="2" borderId="0" xfId="0" applyFont="1" applyFill="1"/>
    <xf numFmtId="0" fontId="7" fillId="2" borderId="0" xfId="0" applyFont="1" applyFill="1" applyAlignment="1">
      <alignment horizontal="center"/>
    </xf>
    <xf numFmtId="0" fontId="5" fillId="2" borderId="0" xfId="0" applyFont="1" applyFill="1"/>
    <xf numFmtId="0" fontId="4" fillId="2" borderId="0" xfId="0" applyFont="1" applyFill="1" applyAlignment="1">
      <alignment horizontal="left"/>
    </xf>
    <xf numFmtId="0" fontId="4" fillId="2" borderId="0" xfId="0" applyFont="1" applyFill="1" applyAlignment="1">
      <alignment horizontal="center"/>
    </xf>
    <xf numFmtId="0" fontId="5" fillId="2" borderId="0" xfId="0" applyFont="1" applyFill="1" applyAlignment="1"/>
    <xf numFmtId="0" fontId="6" fillId="2" borderId="0" xfId="0" applyFont="1" applyFill="1" applyAlignment="1"/>
    <xf numFmtId="49" fontId="4" fillId="2" borderId="0" xfId="0" applyNumberFormat="1" applyFont="1" applyFill="1" applyAlignment="1">
      <alignment horizontal="left"/>
    </xf>
    <xf numFmtId="0" fontId="9" fillId="2" borderId="0" xfId="0" applyFont="1" applyFill="1" applyBorder="1" applyAlignment="1">
      <alignment horizontal="center" wrapText="1"/>
    </xf>
    <xf numFmtId="0" fontId="4" fillId="2" borderId="0" xfId="0" applyFont="1" applyFill="1" applyAlignment="1"/>
    <xf numFmtId="49" fontId="12" fillId="2" borderId="0" xfId="0" applyNumberFormat="1" applyFont="1" applyFill="1" applyAlignment="1">
      <alignment horizontal="left"/>
    </xf>
    <xf numFmtId="0" fontId="8" fillId="3" borderId="1" xfId="0" applyFont="1" applyFill="1" applyBorder="1" applyAlignment="1">
      <alignment horizontal="center" vertical="center" wrapText="1"/>
    </xf>
    <xf numFmtId="49" fontId="10" fillId="3" borderId="1" xfId="0" applyNumberFormat="1" applyFont="1" applyFill="1" applyBorder="1" applyAlignment="1">
      <alignment horizontal="center" vertical="center" wrapText="1"/>
    </xf>
    <xf numFmtId="0" fontId="5" fillId="3" borderId="0" xfId="0" applyFont="1" applyFill="1" applyAlignment="1">
      <alignment horizontal="center" vertical="center" wrapText="1"/>
    </xf>
    <xf numFmtId="0" fontId="12" fillId="2" borderId="0" xfId="0" applyFont="1" applyFill="1" applyBorder="1" applyAlignment="1">
      <alignment horizontal="center" wrapText="1"/>
    </xf>
    <xf numFmtId="0" fontId="8" fillId="2" borderId="0" xfId="0" applyFont="1" applyFill="1" applyBorder="1" applyAlignment="1">
      <alignment horizontal="center" wrapText="1"/>
    </xf>
    <xf numFmtId="0" fontId="12" fillId="2" borderId="0" xfId="0" quotePrefix="1" applyFont="1" applyFill="1" applyBorder="1" applyAlignment="1">
      <alignment horizontal="center" wrapText="1"/>
    </xf>
    <xf numFmtId="0" fontId="12" fillId="2" borderId="0" xfId="0" applyFont="1" applyFill="1" applyBorder="1" applyAlignment="1">
      <alignment horizontal="left" wrapText="1"/>
    </xf>
    <xf numFmtId="49" fontId="12" fillId="2" borderId="0" xfId="0" applyNumberFormat="1" applyFont="1" applyFill="1" applyBorder="1" applyAlignment="1">
      <alignment horizontal="left" wrapText="1"/>
    </xf>
    <xf numFmtId="49" fontId="12" fillId="2" borderId="0" xfId="0" quotePrefix="1" applyNumberFormat="1" applyFont="1" applyFill="1" applyBorder="1" applyAlignment="1">
      <alignment horizontal="left" wrapText="1"/>
    </xf>
    <xf numFmtId="0" fontId="12" fillId="2" borderId="0" xfId="0" applyFont="1" applyFill="1" applyAlignment="1">
      <alignment wrapText="1"/>
    </xf>
    <xf numFmtId="49" fontId="8" fillId="3"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0" xfId="0" applyFont="1" applyFill="1" applyAlignment="1">
      <alignment horizontal="center"/>
    </xf>
    <xf numFmtId="0" fontId="6" fillId="2" borderId="0" xfId="0" applyFont="1" applyFill="1" applyAlignment="1">
      <alignment horizontal="center"/>
    </xf>
    <xf numFmtId="0" fontId="15" fillId="2" borderId="0" xfId="0" applyFont="1" applyFill="1" applyBorder="1" applyAlignment="1"/>
    <xf numFmtId="0" fontId="7" fillId="2" borderId="1" xfId="0" applyFont="1" applyFill="1" applyBorder="1" applyAlignment="1">
      <alignment horizontal="left" vertical="center" wrapText="1"/>
    </xf>
    <xf numFmtId="0" fontId="7" fillId="2" borderId="1" xfId="0" applyNumberFormat="1" applyFont="1" applyFill="1" applyBorder="1" applyAlignment="1">
      <alignment horizontal="left" vertical="center" wrapText="1"/>
    </xf>
    <xf numFmtId="0" fontId="7" fillId="2" borderId="1" xfId="0" quotePrefix="1" applyNumberFormat="1" applyFont="1" applyFill="1" applyBorder="1" applyAlignment="1">
      <alignment horizontal="left" vertical="center" wrapText="1"/>
    </xf>
    <xf numFmtId="49" fontId="7" fillId="2" borderId="1" xfId="0" quotePrefix="1" applyNumberFormat="1" applyFont="1" applyFill="1" applyBorder="1" applyAlignment="1">
      <alignment horizontal="left" vertical="center" wrapText="1"/>
    </xf>
    <xf numFmtId="0" fontId="7" fillId="2" borderId="2" xfId="2" applyFont="1" applyFill="1" applyBorder="1" applyAlignment="1">
      <alignment horizontal="left" vertical="center" wrapText="1"/>
    </xf>
    <xf numFmtId="0" fontId="11" fillId="2" borderId="1" xfId="0" applyFont="1" applyFill="1" applyBorder="1" applyAlignment="1">
      <alignment horizontal="left" vertical="center" wrapText="1"/>
    </xf>
    <xf numFmtId="0" fontId="7" fillId="2" borderId="1" xfId="0" quotePrefix="1" applyFont="1" applyFill="1" applyBorder="1" applyAlignment="1">
      <alignment horizontal="left" vertical="center" wrapText="1"/>
    </xf>
    <xf numFmtId="11" fontId="7" fillId="2" borderId="1" xfId="0" applyNumberFormat="1" applyFont="1" applyFill="1" applyBorder="1" applyAlignment="1">
      <alignment horizontal="left" vertical="center" wrapText="1"/>
    </xf>
    <xf numFmtId="0" fontId="11" fillId="2" borderId="1" xfId="0" quotePrefix="1" applyFont="1" applyFill="1" applyBorder="1" applyAlignment="1">
      <alignment horizontal="left" vertical="center" wrapText="1"/>
    </xf>
    <xf numFmtId="0" fontId="9" fillId="2" borderId="1" xfId="0" applyFont="1" applyFill="1" applyBorder="1" applyAlignment="1">
      <alignment horizontal="left" vertical="center" wrapText="1"/>
    </xf>
    <xf numFmtId="0" fontId="7" fillId="2" borderId="0" xfId="0" applyFont="1" applyFill="1" applyAlignment="1">
      <alignment horizontal="left" vertical="center" wrapText="1"/>
    </xf>
    <xf numFmtId="16" fontId="7" fillId="2" borderId="1" xfId="0" quotePrefix="1" applyNumberFormat="1" applyFont="1" applyFill="1" applyBorder="1" applyAlignment="1">
      <alignment horizontal="left" vertical="center" wrapText="1"/>
    </xf>
    <xf numFmtId="49" fontId="7" fillId="2" borderId="1" xfId="0" applyNumberFormat="1" applyFont="1" applyFill="1" applyBorder="1" applyAlignment="1">
      <alignment horizontal="left" vertical="center" wrapText="1"/>
    </xf>
    <xf numFmtId="17" fontId="7" fillId="2" borderId="1" xfId="0" quotePrefix="1" applyNumberFormat="1" applyFont="1" applyFill="1" applyBorder="1" applyAlignment="1">
      <alignment horizontal="left" vertical="center" wrapText="1"/>
    </xf>
    <xf numFmtId="0" fontId="19" fillId="0" borderId="0" xfId="0" applyFont="1" applyAlignment="1">
      <alignment horizontal="center" vertical="center"/>
    </xf>
    <xf numFmtId="49" fontId="15" fillId="2" borderId="0" xfId="0" applyNumberFormat="1" applyFont="1" applyFill="1" applyAlignment="1">
      <alignment horizontal="center"/>
    </xf>
    <xf numFmtId="0" fontId="9" fillId="2" borderId="0" xfId="0" applyFont="1" applyFill="1" applyAlignment="1">
      <alignment horizontal="center"/>
    </xf>
    <xf numFmtId="0" fontId="7" fillId="0" borderId="1" xfId="0" applyFont="1" applyFill="1" applyBorder="1" applyAlignment="1">
      <alignment horizontal="left" vertical="center" wrapText="1"/>
    </xf>
    <xf numFmtId="0" fontId="7" fillId="0" borderId="1" xfId="0" quotePrefix="1"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7" fillId="0" borderId="1" xfId="0" quotePrefix="1"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0" fontId="7" fillId="0" borderId="0" xfId="0" applyFont="1" applyFill="1" applyAlignment="1">
      <alignment horizontal="left" vertical="center" wrapText="1"/>
    </xf>
    <xf numFmtId="49" fontId="11" fillId="2" borderId="1" xfId="0" applyNumberFormat="1" applyFont="1" applyFill="1" applyBorder="1" applyAlignment="1">
      <alignment horizontal="left"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center"/>
    </xf>
    <xf numFmtId="0" fontId="9" fillId="2" borderId="0" xfId="0" applyFont="1" applyFill="1" applyAlignment="1">
      <alignment horizontal="center"/>
    </xf>
    <xf numFmtId="0" fontId="5" fillId="4" borderId="1" xfId="0" applyFont="1" applyFill="1" applyBorder="1" applyAlignment="1">
      <alignment horizontal="left" vertical="center"/>
    </xf>
    <xf numFmtId="0" fontId="12" fillId="0" borderId="1" xfId="0" applyFont="1" applyBorder="1" applyAlignment="1">
      <alignment horizontal="left" vertical="center" wrapText="1"/>
    </xf>
    <xf numFmtId="0" fontId="8" fillId="4" borderId="1" xfId="0" applyFont="1" applyFill="1" applyBorder="1" applyAlignment="1">
      <alignment horizontal="left" vertical="center" wrapText="1"/>
    </xf>
    <xf numFmtId="49" fontId="8" fillId="4" borderId="1" xfId="0" applyNumberFormat="1" applyFont="1" applyFill="1" applyBorder="1" applyAlignment="1">
      <alignment horizontal="left" vertical="center" wrapText="1"/>
    </xf>
    <xf numFmtId="0" fontId="8" fillId="4" borderId="0" xfId="0" applyFont="1" applyFill="1" applyAlignment="1">
      <alignment horizontal="left" vertical="center" wrapText="1"/>
    </xf>
    <xf numFmtId="0" fontId="20" fillId="0" borderId="1" xfId="0" applyFont="1" applyBorder="1" applyAlignment="1">
      <alignment horizontal="left" vertical="center" wrapText="1"/>
    </xf>
    <xf numFmtId="0" fontId="12" fillId="0" borderId="0" xfId="0" applyFont="1" applyAlignment="1">
      <alignment horizontal="left" vertical="center" wrapText="1"/>
    </xf>
    <xf numFmtId="0" fontId="21" fillId="0" borderId="1" xfId="0" applyFont="1" applyBorder="1" applyAlignment="1">
      <alignment horizontal="left" vertical="center" wrapText="1"/>
    </xf>
    <xf numFmtId="0" fontId="21" fillId="0" borderId="0" xfId="0" applyFont="1" applyAlignment="1">
      <alignment horizontal="left" vertical="center" wrapText="1"/>
    </xf>
    <xf numFmtId="0" fontId="8" fillId="4" borderId="1" xfId="0" applyFont="1" applyFill="1" applyBorder="1" applyAlignment="1">
      <alignment horizontal="right" vertical="center" wrapText="1"/>
    </xf>
    <xf numFmtId="0" fontId="12" fillId="0" borderId="1" xfId="0" applyFont="1" applyBorder="1" applyAlignment="1">
      <alignment horizontal="right" vertical="center" wrapText="1"/>
    </xf>
    <xf numFmtId="0" fontId="21" fillId="0" borderId="1" xfId="0" applyFont="1" applyBorder="1" applyAlignment="1">
      <alignment horizontal="right" vertical="center" wrapText="1"/>
    </xf>
    <xf numFmtId="0" fontId="12" fillId="0" borderId="0" xfId="0" applyFont="1" applyAlignment="1">
      <alignment horizontal="right" vertical="center" wrapText="1"/>
    </xf>
    <xf numFmtId="0" fontId="21" fillId="5" borderId="1" xfId="0" applyFont="1" applyFill="1" applyBorder="1" applyAlignment="1">
      <alignment horizontal="left" vertical="center" wrapText="1"/>
    </xf>
    <xf numFmtId="0" fontId="21" fillId="0" borderId="1" xfId="0" applyFont="1" applyFill="1" applyBorder="1" applyAlignment="1">
      <alignment horizontal="right" vertical="center" wrapText="1"/>
    </xf>
    <xf numFmtId="0" fontId="22" fillId="0" borderId="1"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0" xfId="0" applyFont="1" applyFill="1" applyAlignment="1">
      <alignment horizontal="left" vertical="center" wrapText="1"/>
    </xf>
    <xf numFmtId="0" fontId="12" fillId="4" borderId="1" xfId="0" applyFont="1" applyFill="1" applyBorder="1" applyAlignment="1">
      <alignment horizontal="right" vertical="center" wrapText="1"/>
    </xf>
    <xf numFmtId="0" fontId="12" fillId="0" borderId="1" xfId="0" applyFont="1" applyFill="1" applyBorder="1" applyAlignment="1">
      <alignment horizontal="right" vertical="center" wrapText="1"/>
    </xf>
    <xf numFmtId="0" fontId="24" fillId="0" borderId="1" xfId="0" applyFont="1" applyBorder="1" applyAlignment="1">
      <alignment horizontal="left" vertical="center" wrapText="1"/>
    </xf>
    <xf numFmtId="0" fontId="21" fillId="6" borderId="1" xfId="0" applyFont="1" applyFill="1" applyBorder="1" applyAlignment="1">
      <alignment horizontal="right" vertical="center" wrapText="1"/>
    </xf>
    <xf numFmtId="0" fontId="21" fillId="6" borderId="1" xfId="0" applyFont="1" applyFill="1" applyBorder="1" applyAlignment="1">
      <alignment horizontal="left" vertical="center" wrapText="1"/>
    </xf>
    <xf numFmtId="0" fontId="12" fillId="6" borderId="1" xfId="0" applyFont="1" applyFill="1" applyBorder="1" applyAlignment="1">
      <alignment horizontal="left" vertical="center" wrapText="1"/>
    </xf>
    <xf numFmtId="0" fontId="21" fillId="6" borderId="0" xfId="0" applyFont="1" applyFill="1" applyAlignment="1">
      <alignment horizontal="left" vertical="center" wrapText="1"/>
    </xf>
    <xf numFmtId="0" fontId="12" fillId="6" borderId="1" xfId="0" applyFont="1" applyFill="1" applyBorder="1" applyAlignment="1">
      <alignment horizontal="right" vertical="center" wrapText="1"/>
    </xf>
    <xf numFmtId="0" fontId="25" fillId="0" borderId="1" xfId="0" applyFont="1" applyBorder="1" applyAlignment="1">
      <alignment horizontal="left" vertical="center" wrapText="1"/>
    </xf>
    <xf numFmtId="0" fontId="25" fillId="6"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Alignment="1">
      <alignment horizontal="left" vertical="center" wrapText="1"/>
    </xf>
    <xf numFmtId="0" fontId="24" fillId="0" borderId="1" xfId="0" applyFont="1" applyFill="1" applyBorder="1" applyAlignment="1">
      <alignment horizontal="left" vertical="center" wrapText="1"/>
    </xf>
    <xf numFmtId="0" fontId="27" fillId="2" borderId="0" xfId="0" applyFont="1" applyFill="1" applyAlignment="1">
      <alignment vertical="center" wrapText="1"/>
    </xf>
    <xf numFmtId="0" fontId="17" fillId="2" borderId="0" xfId="0" applyFont="1" applyFill="1" applyAlignment="1">
      <alignment vertical="center" wrapText="1"/>
    </xf>
    <xf numFmtId="0" fontId="5" fillId="2" borderId="0" xfId="0" applyFont="1" applyFill="1" applyAlignment="1">
      <alignment horizontal="center" vertical="center"/>
    </xf>
    <xf numFmtId="0" fontId="6" fillId="2" borderId="0" xfId="0" applyFont="1" applyFill="1" applyAlignment="1">
      <alignment horizontal="center" vertical="center"/>
    </xf>
    <xf numFmtId="0" fontId="8" fillId="0" borderId="1" xfId="0" applyFont="1" applyFill="1" applyBorder="1" applyAlignment="1">
      <alignment horizontal="right" vertical="center" wrapText="1"/>
    </xf>
    <xf numFmtId="0" fontId="8"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0" fontId="7" fillId="4" borderId="1" xfId="0" applyFont="1" applyFill="1" applyBorder="1" applyAlignment="1">
      <alignment horizontal="left" vertical="center" wrapText="1"/>
    </xf>
    <xf numFmtId="0" fontId="11" fillId="4" borderId="1" xfId="0" applyFont="1" applyFill="1" applyBorder="1" applyAlignment="1">
      <alignment horizontal="left" vertical="center" wrapText="1"/>
    </xf>
    <xf numFmtId="0" fontId="7" fillId="4" borderId="1" xfId="0" quotePrefix="1" applyFont="1" applyFill="1" applyBorder="1" applyAlignment="1">
      <alignment horizontal="left" vertical="center" wrapText="1"/>
    </xf>
    <xf numFmtId="0" fontId="11" fillId="4" borderId="1" xfId="0" quotePrefix="1" applyFont="1" applyFill="1" applyBorder="1" applyAlignment="1">
      <alignment horizontal="left" vertical="center" wrapText="1"/>
    </xf>
    <xf numFmtId="0" fontId="7" fillId="4" borderId="1" xfId="0" applyNumberFormat="1" applyFont="1" applyFill="1" applyBorder="1" applyAlignment="1">
      <alignment horizontal="left" vertical="center" wrapText="1"/>
    </xf>
    <xf numFmtId="0" fontId="7" fillId="4" borderId="1" xfId="0" quotePrefix="1" applyNumberFormat="1" applyFont="1" applyFill="1" applyBorder="1" applyAlignment="1">
      <alignment horizontal="left" vertical="center" wrapText="1"/>
    </xf>
    <xf numFmtId="0" fontId="9" fillId="4" borderId="1" xfId="0" applyFont="1" applyFill="1" applyBorder="1" applyAlignment="1">
      <alignment horizontal="left" vertical="center" wrapText="1"/>
    </xf>
    <xf numFmtId="0" fontId="7" fillId="4" borderId="0" xfId="0" applyFont="1" applyFill="1" applyAlignment="1">
      <alignment horizontal="left" vertical="center" wrapText="1"/>
    </xf>
    <xf numFmtId="0" fontId="21" fillId="7" borderId="1" xfId="0" applyFont="1" applyFill="1" applyBorder="1" applyAlignment="1">
      <alignment horizontal="right" vertical="center" wrapText="1"/>
    </xf>
    <xf numFmtId="0" fontId="21" fillId="7" borderId="1" xfId="0" applyFont="1" applyFill="1" applyBorder="1" applyAlignment="1">
      <alignment horizontal="left" vertical="center" wrapText="1"/>
    </xf>
    <xf numFmtId="0" fontId="21" fillId="7" borderId="0" xfId="0" applyFont="1" applyFill="1" applyAlignment="1">
      <alignment horizontal="left" vertical="center" wrapText="1"/>
    </xf>
    <xf numFmtId="17" fontId="21" fillId="7" borderId="1" xfId="0" applyNumberFormat="1" applyFont="1" applyFill="1" applyBorder="1" applyAlignment="1">
      <alignment horizontal="left" vertical="center" wrapText="1"/>
    </xf>
    <xf numFmtId="0" fontId="25" fillId="0" borderId="1" xfId="0" applyFont="1" applyFill="1" applyBorder="1" applyAlignment="1">
      <alignment horizontal="left" vertical="center" wrapText="1"/>
    </xf>
    <xf numFmtId="0" fontId="30" fillId="0" borderId="1" xfId="0" applyFont="1" applyFill="1" applyBorder="1" applyAlignment="1">
      <alignment horizontal="center" wrapText="1"/>
    </xf>
    <xf numFmtId="0" fontId="21" fillId="4" borderId="1" xfId="0" applyFont="1" applyFill="1" applyBorder="1" applyAlignment="1">
      <alignment horizontal="left" vertical="center" wrapText="1"/>
    </xf>
    <xf numFmtId="0" fontId="21" fillId="8" borderId="1" xfId="0" applyFont="1" applyFill="1" applyBorder="1" applyAlignment="1">
      <alignment horizontal="left" vertical="center" wrapText="1"/>
    </xf>
    <xf numFmtId="0" fontId="21" fillId="8" borderId="0" xfId="0" applyFont="1" applyFill="1" applyAlignment="1">
      <alignment horizontal="left" vertical="center" wrapText="1"/>
    </xf>
    <xf numFmtId="0" fontId="21" fillId="4" borderId="0" xfId="0" applyFont="1" applyFill="1" applyAlignment="1">
      <alignment horizontal="left" vertical="center" wrapText="1"/>
    </xf>
    <xf numFmtId="0" fontId="12" fillId="4" borderId="1" xfId="0" applyFont="1" applyFill="1" applyBorder="1" applyAlignment="1">
      <alignment horizontal="left" vertical="center" wrapText="1"/>
    </xf>
    <xf numFmtId="0" fontId="12" fillId="4" borderId="0" xfId="0" applyFont="1" applyFill="1" applyAlignment="1">
      <alignment horizontal="left" vertical="center" wrapText="1"/>
    </xf>
    <xf numFmtId="0" fontId="24" fillId="4" borderId="1" xfId="0" applyFont="1" applyFill="1" applyBorder="1" applyAlignment="1">
      <alignment horizontal="left" vertical="center" wrapText="1"/>
    </xf>
    <xf numFmtId="0" fontId="12" fillId="9" borderId="1" xfId="0" applyFont="1" applyFill="1" applyBorder="1" applyAlignment="1">
      <alignment horizontal="right" vertical="center" wrapText="1"/>
    </xf>
    <xf numFmtId="0" fontId="12" fillId="9" borderId="1" xfId="0" applyFont="1" applyFill="1" applyBorder="1" applyAlignment="1">
      <alignment horizontal="left" vertical="center" wrapText="1"/>
    </xf>
    <xf numFmtId="0" fontId="24" fillId="9" borderId="1" xfId="0" applyFont="1" applyFill="1" applyBorder="1" applyAlignment="1">
      <alignment horizontal="left" vertical="center" wrapText="1"/>
    </xf>
    <xf numFmtId="0" fontId="12" fillId="9" borderId="0" xfId="0" applyFont="1" applyFill="1" applyAlignment="1">
      <alignment horizontal="left" vertical="center" wrapText="1"/>
    </xf>
    <xf numFmtId="0" fontId="27" fillId="0" borderId="0" xfId="0" applyFont="1" applyFill="1" applyAlignment="1">
      <alignment vertical="center" wrapText="1"/>
    </xf>
    <xf numFmtId="0" fontId="17" fillId="0" borderId="0" xfId="0" applyFont="1" applyFill="1" applyAlignment="1">
      <alignment vertical="center" wrapText="1"/>
    </xf>
    <xf numFmtId="0" fontId="20" fillId="0" borderId="1" xfId="0" applyFont="1" applyFill="1" applyBorder="1" applyAlignment="1">
      <alignment horizontal="left" vertical="center" wrapText="1"/>
    </xf>
    <xf numFmtId="0" fontId="26" fillId="0" borderId="1" xfId="0" applyFont="1" applyFill="1" applyBorder="1" applyAlignment="1">
      <alignment horizontal="left" vertical="center" wrapText="1"/>
    </xf>
    <xf numFmtId="0" fontId="12" fillId="0" borderId="0" xfId="0" applyFont="1" applyFill="1" applyAlignment="1">
      <alignment horizontal="right" vertical="center" wrapText="1"/>
    </xf>
    <xf numFmtId="0" fontId="12" fillId="10" borderId="1" xfId="0" applyFont="1" applyFill="1" applyBorder="1" applyAlignment="1">
      <alignment horizontal="right" vertical="center" wrapText="1"/>
    </xf>
    <xf numFmtId="0" fontId="12" fillId="10" borderId="1" xfId="0" applyFont="1" applyFill="1" applyBorder="1" applyAlignment="1">
      <alignment horizontal="left" vertical="center" wrapText="1"/>
    </xf>
    <xf numFmtId="0" fontId="12" fillId="10" borderId="0" xfId="0" applyFont="1" applyFill="1" applyAlignment="1">
      <alignment horizontal="left" vertical="center" wrapText="1"/>
    </xf>
    <xf numFmtId="0" fontId="12" fillId="13" borderId="1" xfId="0" applyFont="1" applyFill="1" applyBorder="1" applyAlignment="1">
      <alignment horizontal="left" vertical="center" wrapText="1"/>
    </xf>
    <xf numFmtId="0" fontId="12" fillId="13" borderId="1" xfId="0" applyFont="1" applyFill="1" applyBorder="1" applyAlignment="1">
      <alignment horizontal="right" vertical="center" wrapText="1"/>
    </xf>
    <xf numFmtId="0" fontId="12" fillId="13" borderId="0" xfId="0" applyFont="1" applyFill="1" applyAlignment="1">
      <alignment horizontal="left" vertical="center" wrapText="1"/>
    </xf>
    <xf numFmtId="0" fontId="12" fillId="14" borderId="1" xfId="0" applyFont="1" applyFill="1" applyBorder="1" applyAlignment="1">
      <alignment horizontal="right" vertical="center" wrapText="1"/>
    </xf>
    <xf numFmtId="0" fontId="12" fillId="14" borderId="1" xfId="0" applyFont="1" applyFill="1" applyBorder="1" applyAlignment="1">
      <alignment horizontal="left" vertical="center" wrapText="1"/>
    </xf>
    <xf numFmtId="0" fontId="21" fillId="14" borderId="1" xfId="0" applyFont="1" applyFill="1" applyBorder="1" applyAlignment="1">
      <alignment horizontal="left" vertical="center" wrapText="1"/>
    </xf>
    <xf numFmtId="0" fontId="12" fillId="14" borderId="0" xfId="0" applyFont="1" applyFill="1" applyAlignment="1">
      <alignment horizontal="left" vertical="center" wrapText="1"/>
    </xf>
    <xf numFmtId="0" fontId="12" fillId="12" borderId="1" xfId="0" applyFont="1" applyFill="1" applyBorder="1" applyAlignment="1">
      <alignment horizontal="right" vertical="center" wrapText="1"/>
    </xf>
    <xf numFmtId="0" fontId="21" fillId="12" borderId="1" xfId="0" applyFont="1" applyFill="1" applyBorder="1" applyAlignment="1">
      <alignment horizontal="left" vertical="center" wrapText="1"/>
    </xf>
    <xf numFmtId="0" fontId="21" fillId="12" borderId="0" xfId="0" applyFont="1" applyFill="1" applyAlignment="1">
      <alignment horizontal="left" vertical="center" wrapText="1"/>
    </xf>
    <xf numFmtId="0" fontId="26" fillId="12" borderId="1" xfId="0" applyFont="1" applyFill="1" applyBorder="1" applyAlignment="1">
      <alignment horizontal="left" vertical="center" wrapText="1"/>
    </xf>
    <xf numFmtId="0" fontId="21" fillId="0" borderId="1" xfId="0" applyFont="1" applyFill="1" applyBorder="1" applyAlignment="1">
      <alignment horizontal="center" vertical="center" wrapText="1"/>
    </xf>
    <xf numFmtId="49" fontId="5" fillId="0" borderId="0" xfId="0" applyNumberFormat="1" applyFont="1" applyFill="1" applyAlignment="1">
      <alignment horizontal="center" vertical="center"/>
    </xf>
    <xf numFmtId="49" fontId="6" fillId="0" borderId="0" xfId="0" applyNumberFormat="1" applyFont="1" applyFill="1" applyAlignment="1">
      <alignment horizontal="center" vertical="center"/>
    </xf>
    <xf numFmtId="49" fontId="12" fillId="0" borderId="0" xfId="0" applyNumberFormat="1" applyFont="1" applyFill="1" applyAlignment="1">
      <alignment horizontal="left" vertical="center" wrapText="1"/>
    </xf>
    <xf numFmtId="49" fontId="12" fillId="10" borderId="1" xfId="0" applyNumberFormat="1" applyFont="1" applyFill="1" applyBorder="1" applyAlignment="1">
      <alignment horizontal="left" vertical="center" wrapText="1"/>
    </xf>
    <xf numFmtId="49" fontId="21"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49" fontId="12" fillId="0" borderId="1" xfId="0" applyNumberFormat="1" applyFont="1" applyFill="1" applyBorder="1" applyAlignment="1">
      <alignment horizontal="left" vertical="center" wrapText="1"/>
    </xf>
    <xf numFmtId="49" fontId="12" fillId="0" borderId="1" xfId="0" quotePrefix="1" applyNumberFormat="1" applyFont="1" applyFill="1" applyBorder="1" applyAlignment="1">
      <alignment horizontal="left" vertical="center" wrapText="1"/>
    </xf>
    <xf numFmtId="49" fontId="23" fillId="0" borderId="1" xfId="0" applyNumberFormat="1" applyFont="1" applyFill="1" applyBorder="1" applyAlignment="1">
      <alignment horizontal="center" vertical="center" wrapText="1"/>
    </xf>
    <xf numFmtId="49" fontId="24" fillId="0" borderId="1" xfId="0" applyNumberFormat="1" applyFont="1" applyFill="1" applyBorder="1" applyAlignment="1">
      <alignment horizontal="left" vertical="center" wrapText="1"/>
    </xf>
    <xf numFmtId="49" fontId="21" fillId="0" borderId="1" xfId="0" quotePrefix="1" applyNumberFormat="1" applyFont="1" applyFill="1" applyBorder="1" applyAlignment="1">
      <alignment horizontal="left" vertical="center" wrapText="1"/>
    </xf>
    <xf numFmtId="49" fontId="25"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left" vertical="center" wrapText="1"/>
    </xf>
    <xf numFmtId="49" fontId="7" fillId="0" borderId="1" xfId="0" quotePrefix="1" applyNumberFormat="1" applyFont="1" applyFill="1" applyBorder="1" applyAlignment="1">
      <alignment horizontal="left" vertical="center" wrapText="1"/>
    </xf>
    <xf numFmtId="17" fontId="21" fillId="0" borderId="1" xfId="0" applyNumberFormat="1" applyFont="1" applyFill="1" applyBorder="1" applyAlignment="1">
      <alignment horizontal="left" vertical="center" wrapText="1"/>
    </xf>
    <xf numFmtId="0" fontId="24" fillId="0" borderId="1" xfId="0" applyFont="1" applyFill="1" applyBorder="1" applyAlignment="1">
      <alignment horizontal="center" vertical="center" wrapText="1"/>
    </xf>
    <xf numFmtId="0" fontId="21" fillId="8" borderId="1" xfId="0" applyFont="1" applyFill="1" applyBorder="1" applyAlignment="1">
      <alignment horizontal="right" vertical="center" wrapText="1"/>
    </xf>
    <xf numFmtId="0" fontId="12" fillId="10" borderId="1" xfId="0" applyNumberFormat="1" applyFont="1" applyFill="1" applyBorder="1" applyAlignment="1">
      <alignment horizontal="left" vertical="center" wrapText="1"/>
    </xf>
    <xf numFmtId="49" fontId="0" fillId="0" borderId="0" xfId="0" applyNumberFormat="1"/>
    <xf numFmtId="0" fontId="12" fillId="15" borderId="1" xfId="0" applyFont="1" applyFill="1" applyBorder="1" applyAlignment="1">
      <alignment horizontal="right" vertical="center" wrapText="1"/>
    </xf>
    <xf numFmtId="0" fontId="12" fillId="15" borderId="1" xfId="0" applyFont="1" applyFill="1" applyBorder="1" applyAlignment="1">
      <alignment horizontal="left" vertical="center" wrapText="1"/>
    </xf>
    <xf numFmtId="49" fontId="12" fillId="15" borderId="1" xfId="0" applyNumberFormat="1" applyFont="1" applyFill="1" applyBorder="1" applyAlignment="1">
      <alignment horizontal="left" vertical="center" wrapText="1"/>
    </xf>
    <xf numFmtId="0" fontId="12" fillId="15" borderId="1" xfId="0" applyNumberFormat="1" applyFont="1" applyFill="1" applyBorder="1" applyAlignment="1">
      <alignment horizontal="left" vertical="center" wrapText="1"/>
    </xf>
    <xf numFmtId="0" fontId="12" fillId="15" borderId="0" xfId="0" applyFont="1" applyFill="1" applyAlignment="1">
      <alignment horizontal="left" vertical="center" wrapText="1"/>
    </xf>
    <xf numFmtId="0" fontId="21" fillId="15" borderId="1" xfId="0" applyFont="1" applyFill="1" applyBorder="1" applyAlignment="1">
      <alignment horizontal="left" vertical="center" wrapText="1"/>
    </xf>
    <xf numFmtId="49" fontId="21" fillId="15" borderId="1" xfId="0" applyNumberFormat="1" applyFont="1" applyFill="1" applyBorder="1" applyAlignment="1">
      <alignment horizontal="left" vertical="center" wrapText="1"/>
    </xf>
    <xf numFmtId="0" fontId="21" fillId="15" borderId="0" xfId="0" applyFont="1" applyFill="1" applyAlignment="1">
      <alignment horizontal="left" vertical="center" wrapText="1"/>
    </xf>
    <xf numFmtId="49" fontId="25" fillId="0" borderId="1" xfId="0" quotePrefix="1" applyNumberFormat="1" applyFont="1" applyFill="1" applyBorder="1" applyAlignment="1">
      <alignment horizontal="left" vertical="center" wrapText="1"/>
    </xf>
    <xf numFmtId="0" fontId="21" fillId="0" borderId="1" xfId="0" applyNumberFormat="1" applyFont="1" applyFill="1" applyBorder="1" applyAlignment="1">
      <alignment horizontal="left" vertical="center" wrapText="1"/>
    </xf>
    <xf numFmtId="0" fontId="30" fillId="0" borderId="0" xfId="0" applyFont="1" applyFill="1" applyAlignment="1">
      <alignment horizontal="left" vertical="center"/>
    </xf>
    <xf numFmtId="0" fontId="31" fillId="0" borderId="0" xfId="0" applyFont="1" applyFill="1" applyAlignment="1">
      <alignment vertical="center" wrapText="1"/>
    </xf>
    <xf numFmtId="49" fontId="12" fillId="16" borderId="1" xfId="0" applyNumberFormat="1" applyFont="1" applyFill="1" applyBorder="1" applyAlignment="1">
      <alignment horizontal="left" vertical="center" wrapText="1"/>
    </xf>
    <xf numFmtId="49" fontId="12" fillId="16" borderId="1" xfId="0" quotePrefix="1" applyNumberFormat="1" applyFont="1" applyFill="1" applyBorder="1" applyAlignment="1">
      <alignment horizontal="left" vertical="center" wrapText="1"/>
    </xf>
    <xf numFmtId="49" fontId="12" fillId="4" borderId="1" xfId="0" applyNumberFormat="1" applyFont="1" applyFill="1" applyBorder="1" applyAlignment="1">
      <alignment horizontal="left" vertical="center" wrapText="1"/>
    </xf>
    <xf numFmtId="49" fontId="36" fillId="0" borderId="1" xfId="4" applyNumberFormat="1" applyFont="1" applyFill="1" applyBorder="1" applyAlignment="1">
      <alignment horizontal="left" vertical="center" wrapText="1"/>
    </xf>
    <xf numFmtId="49" fontId="21" fillId="16" borderId="1" xfId="0" applyNumberFormat="1" applyFont="1" applyFill="1" applyBorder="1" applyAlignment="1">
      <alignment horizontal="left" vertical="center" wrapText="1"/>
    </xf>
    <xf numFmtId="49" fontId="21" fillId="4" borderId="1" xfId="0" applyNumberFormat="1" applyFont="1" applyFill="1" applyBorder="1" applyAlignment="1">
      <alignment horizontal="left" vertical="center" wrapText="1"/>
    </xf>
    <xf numFmtId="0" fontId="8" fillId="0" borderId="1" xfId="0" applyFont="1" applyFill="1" applyBorder="1" applyAlignment="1">
      <alignment vertical="center" wrapText="1"/>
    </xf>
    <xf numFmtId="0" fontId="37" fillId="0" borderId="1" xfId="0" applyFont="1" applyFill="1" applyBorder="1" applyAlignment="1">
      <alignment horizontal="left" vertical="center" wrapText="1"/>
    </xf>
    <xf numFmtId="49" fontId="12" fillId="0" borderId="1" xfId="5" applyNumberFormat="1" applyFont="1" applyFill="1" applyBorder="1" applyAlignment="1">
      <alignment horizontal="left" vertical="center" wrapText="1"/>
    </xf>
    <xf numFmtId="49" fontId="38" fillId="0" borderId="1" xfId="0" applyNumberFormat="1" applyFont="1" applyFill="1" applyBorder="1" applyAlignment="1">
      <alignment vertical="center" wrapText="1"/>
    </xf>
    <xf numFmtId="49" fontId="40" fillId="0" borderId="1" xfId="0" applyNumberFormat="1" applyFont="1" applyFill="1" applyBorder="1" applyAlignment="1">
      <alignment vertical="center" wrapText="1"/>
    </xf>
    <xf numFmtId="49" fontId="21" fillId="10" borderId="1" xfId="0" applyNumberFormat="1" applyFont="1" applyFill="1" applyBorder="1" applyAlignment="1">
      <alignment horizontal="left" vertical="center" wrapText="1"/>
    </xf>
    <xf numFmtId="49" fontId="35" fillId="10" borderId="1" xfId="0" applyNumberFormat="1" applyFont="1" applyFill="1" applyBorder="1" applyAlignment="1">
      <alignment horizontal="left" vertical="center" wrapText="1"/>
    </xf>
    <xf numFmtId="49" fontId="8" fillId="10" borderId="1" xfId="0" applyNumberFormat="1" applyFont="1" applyFill="1" applyBorder="1" applyAlignment="1">
      <alignment horizontal="left" vertical="center" wrapText="1"/>
    </xf>
    <xf numFmtId="49" fontId="7" fillId="10" borderId="1" xfId="0" quotePrefix="1" applyNumberFormat="1" applyFont="1" applyFill="1" applyBorder="1" applyAlignment="1">
      <alignment horizontal="left" vertical="center" wrapText="1"/>
    </xf>
    <xf numFmtId="49" fontId="21" fillId="9" borderId="1" xfId="0" quotePrefix="1" applyNumberFormat="1" applyFont="1" applyFill="1" applyBorder="1" applyAlignment="1">
      <alignment horizontal="left" vertical="center" wrapText="1"/>
    </xf>
    <xf numFmtId="49" fontId="12" fillId="9" borderId="1" xfId="0" applyNumberFormat="1" applyFont="1" applyFill="1" applyBorder="1" applyAlignment="1">
      <alignment horizontal="left" vertical="center" wrapText="1"/>
    </xf>
    <xf numFmtId="49" fontId="12" fillId="10" borderId="1" xfId="0" quotePrefix="1" applyNumberFormat="1" applyFont="1" applyFill="1" applyBorder="1" applyAlignment="1">
      <alignment horizontal="left" vertical="center" wrapText="1"/>
    </xf>
    <xf numFmtId="49" fontId="7" fillId="10" borderId="1" xfId="0" applyNumberFormat="1" applyFont="1" applyFill="1" applyBorder="1" applyAlignment="1">
      <alignment horizontal="left" vertical="center" wrapText="1"/>
    </xf>
    <xf numFmtId="0" fontId="14" fillId="0" borderId="0" xfId="0" applyFont="1"/>
    <xf numFmtId="49" fontId="35" fillId="0" borderId="1" xfId="0" applyNumberFormat="1"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0" fontId="7" fillId="0" borderId="1" xfId="0" applyFont="1" applyFill="1" applyBorder="1" applyAlignment="1">
      <alignment horizontal="left" wrapText="1"/>
    </xf>
    <xf numFmtId="0" fontId="12" fillId="0" borderId="1" xfId="0" applyFont="1" applyFill="1" applyBorder="1" applyAlignment="1">
      <alignment horizontal="left" wrapText="1"/>
    </xf>
    <xf numFmtId="49" fontId="8" fillId="0" borderId="1" xfId="0" applyNumberFormat="1" applyFont="1" applyFill="1" applyBorder="1" applyAlignment="1">
      <alignment vertical="center" wrapText="1"/>
    </xf>
    <xf numFmtId="49" fontId="39" fillId="0" borderId="1" xfId="0" applyNumberFormat="1" applyFont="1" applyFill="1" applyBorder="1" applyAlignment="1">
      <alignment vertical="center" wrapText="1"/>
    </xf>
    <xf numFmtId="49" fontId="41" fillId="0" borderId="1" xfId="0" applyNumberFormat="1" applyFont="1" applyFill="1" applyBorder="1" applyAlignment="1">
      <alignment vertical="center" wrapText="1"/>
    </xf>
    <xf numFmtId="0" fontId="12" fillId="0" borderId="1" xfId="0" applyFont="1" applyFill="1" applyBorder="1" applyAlignment="1">
      <alignment vertical="center" wrapText="1"/>
    </xf>
    <xf numFmtId="0" fontId="5" fillId="0" borderId="0" xfId="0" applyFont="1" applyFill="1" applyAlignment="1">
      <alignment horizontal="center" vertical="center"/>
    </xf>
    <xf numFmtId="0" fontId="43" fillId="4" borderId="1" xfId="0" applyFont="1" applyFill="1" applyBorder="1"/>
    <xf numFmtId="49" fontId="44" fillId="0" borderId="1" xfId="0" applyNumberFormat="1" applyFont="1" applyBorder="1" applyAlignment="1">
      <alignment horizontal="center" vertical="center"/>
    </xf>
    <xf numFmtId="0" fontId="44" fillId="0" borderId="1" xfId="0" applyFont="1" applyBorder="1" applyAlignment="1">
      <alignment horizontal="center" vertical="center"/>
    </xf>
    <xf numFmtId="0" fontId="45" fillId="0" borderId="1" xfId="0" applyFont="1" applyBorder="1" applyAlignment="1">
      <alignment horizontal="center" vertical="center"/>
    </xf>
    <xf numFmtId="0" fontId="44" fillId="0" borderId="1" xfId="0" applyFont="1" applyFill="1" applyBorder="1" applyAlignment="1">
      <alignment horizontal="center" vertical="center"/>
    </xf>
    <xf numFmtId="0" fontId="45" fillId="0" borderId="0" xfId="0" applyFont="1" applyAlignment="1">
      <alignment horizontal="center" vertical="center"/>
    </xf>
    <xf numFmtId="0" fontId="45" fillId="0" borderId="1" xfId="0" applyFont="1" applyBorder="1"/>
    <xf numFmtId="0" fontId="45" fillId="0" borderId="0" xfId="0" applyFont="1"/>
    <xf numFmtId="49" fontId="47" fillId="0" borderId="1" xfId="0" applyNumberFormat="1" applyFont="1" applyBorder="1"/>
    <xf numFmtId="0" fontId="47" fillId="0" borderId="1" xfId="0" applyFont="1" applyBorder="1"/>
    <xf numFmtId="0" fontId="24" fillId="2" borderId="1" xfId="0" applyFont="1" applyFill="1" applyBorder="1" applyAlignment="1">
      <alignment horizontal="left" vertical="center" wrapText="1"/>
    </xf>
    <xf numFmtId="0" fontId="24" fillId="0" borderId="1" xfId="0" applyFont="1" applyBorder="1"/>
    <xf numFmtId="0" fontId="24" fillId="10" borderId="1" xfId="0" applyFont="1" applyFill="1" applyBorder="1" applyAlignment="1">
      <alignment horizontal="left" vertical="center" wrapText="1"/>
    </xf>
    <xf numFmtId="49" fontId="47" fillId="11" borderId="1" xfId="0" applyNumberFormat="1" applyFont="1" applyFill="1" applyBorder="1"/>
    <xf numFmtId="0" fontId="47" fillId="11" borderId="1" xfId="0" applyFont="1" applyFill="1" applyBorder="1"/>
    <xf numFmtId="0" fontId="24" fillId="11" borderId="1" xfId="0" applyFont="1" applyFill="1" applyBorder="1" applyAlignment="1">
      <alignment vertical="center"/>
    </xf>
    <xf numFmtId="0" fontId="24" fillId="4" borderId="1" xfId="0" applyFont="1" applyFill="1" applyBorder="1"/>
    <xf numFmtId="0" fontId="45" fillId="10" borderId="1" xfId="0" applyFont="1" applyFill="1" applyBorder="1"/>
    <xf numFmtId="49" fontId="47" fillId="11" borderId="1" xfId="0" quotePrefix="1" applyNumberFormat="1" applyFont="1" applyFill="1" applyBorder="1"/>
    <xf numFmtId="0" fontId="24" fillId="0" borderId="0" xfId="0" applyFont="1"/>
    <xf numFmtId="49" fontId="8" fillId="4" borderId="1" xfId="0" applyNumberFormat="1" applyFont="1" applyFill="1" applyBorder="1" applyAlignment="1">
      <alignment horizontal="center" vertical="center" wrapText="1"/>
    </xf>
    <xf numFmtId="49" fontId="7" fillId="4" borderId="1" xfId="0" applyNumberFormat="1" applyFont="1" applyFill="1" applyBorder="1" applyAlignment="1">
      <alignment horizontal="left" vertical="center" wrapText="1"/>
    </xf>
    <xf numFmtId="0" fontId="0" fillId="0" borderId="1" xfId="0" applyBorder="1"/>
    <xf numFmtId="0" fontId="45" fillId="0" borderId="3" xfId="0" applyFont="1" applyBorder="1" applyAlignment="1">
      <alignment horizontal="center" vertical="center" wrapText="1"/>
    </xf>
    <xf numFmtId="0" fontId="45" fillId="0" borderId="3" xfId="0" applyFont="1" applyBorder="1" applyAlignment="1">
      <alignment vertical="center" wrapText="1"/>
    </xf>
    <xf numFmtId="0" fontId="0" fillId="0" borderId="4" xfId="0" applyBorder="1"/>
    <xf numFmtId="0" fontId="45" fillId="0" borderId="5" xfId="0" applyFont="1" applyBorder="1" applyAlignment="1">
      <alignment horizontal="center" vertical="center" wrapText="1"/>
    </xf>
    <xf numFmtId="0" fontId="45" fillId="0" borderId="5" xfId="0" applyFont="1" applyBorder="1" applyAlignment="1">
      <alignment vertical="center" wrapText="1"/>
    </xf>
    <xf numFmtId="0" fontId="45" fillId="0" borderId="1" xfId="0" applyFont="1" applyBorder="1" applyAlignment="1">
      <alignment horizontal="center" vertical="center" wrapText="1"/>
    </xf>
    <xf numFmtId="0" fontId="0" fillId="0" borderId="1" xfId="0" applyBorder="1" applyAlignment="1">
      <alignment horizontal="center"/>
    </xf>
    <xf numFmtId="0" fontId="0" fillId="0" borderId="0" xfId="0" applyAlignment="1">
      <alignment horizontal="center"/>
    </xf>
    <xf numFmtId="0" fontId="8" fillId="0" borderId="0" xfId="0" applyFont="1" applyFill="1" applyAlignment="1">
      <alignment horizontal="center" vertical="center" wrapText="1"/>
    </xf>
    <xf numFmtId="49" fontId="12" fillId="0" borderId="1" xfId="0" applyNumberFormat="1" applyFont="1" applyFill="1" applyBorder="1" applyAlignment="1">
      <alignment vertical="center" wrapText="1"/>
    </xf>
    <xf numFmtId="0" fontId="12" fillId="0" borderId="0" xfId="0" applyFont="1" applyFill="1" applyAlignment="1">
      <alignment horizontal="left" vertical="center" wrapText="1"/>
    </xf>
    <xf numFmtId="0" fontId="12" fillId="0" borderId="0" xfId="0" applyFont="1" applyFill="1" applyAlignment="1">
      <alignment horizontal="left" vertical="center" wrapText="1"/>
    </xf>
    <xf numFmtId="0" fontId="51" fillId="17" borderId="3" xfId="0" applyFont="1" applyFill="1" applyBorder="1" applyAlignment="1">
      <alignment horizontal="center" wrapText="1"/>
    </xf>
    <xf numFmtId="0" fontId="52" fillId="0" borderId="3" xfId="0" applyFont="1" applyBorder="1" applyAlignment="1">
      <alignment horizontal="center" wrapText="1"/>
    </xf>
    <xf numFmtId="0" fontId="52" fillId="0" borderId="3" xfId="0" applyFont="1" applyBorder="1" applyAlignment="1">
      <alignment wrapText="1"/>
    </xf>
    <xf numFmtId="0" fontId="52" fillId="0" borderId="3" xfId="0" applyFont="1" applyBorder="1" applyAlignment="1">
      <alignment horizontal="center"/>
    </xf>
    <xf numFmtId="11" fontId="52" fillId="0" borderId="3" xfId="0" applyNumberFormat="1" applyFont="1" applyBorder="1" applyAlignment="1">
      <alignment horizontal="center" wrapText="1"/>
    </xf>
    <xf numFmtId="0" fontId="12" fillId="4" borderId="1" xfId="0" applyNumberFormat="1" applyFont="1" applyFill="1" applyBorder="1" applyAlignment="1">
      <alignment horizontal="left" vertical="center" wrapText="1"/>
    </xf>
    <xf numFmtId="0" fontId="21" fillId="4" borderId="1" xfId="0" applyNumberFormat="1" applyFont="1" applyFill="1" applyBorder="1" applyAlignment="1">
      <alignment horizontal="left" vertical="center" wrapText="1"/>
    </xf>
    <xf numFmtId="49" fontId="24" fillId="4" borderId="1" xfId="0" applyNumberFormat="1" applyFont="1" applyFill="1" applyBorder="1" applyAlignment="1">
      <alignment horizontal="left" vertical="center" wrapText="1"/>
    </xf>
    <xf numFmtId="0" fontId="4" fillId="0" borderId="0" xfId="0" applyFont="1" applyFill="1" applyAlignment="1">
      <alignment vertical="center"/>
    </xf>
    <xf numFmtId="0" fontId="12" fillId="0" borderId="0" xfId="0" applyFont="1" applyFill="1" applyAlignment="1">
      <alignment horizontal="center" vertical="center"/>
    </xf>
    <xf numFmtId="0" fontId="4" fillId="0" borderId="0" xfId="0" applyFont="1" applyFill="1" applyAlignment="1">
      <alignment horizontal="center" vertical="center"/>
    </xf>
    <xf numFmtId="0" fontId="7" fillId="0" borderId="0" xfId="0" applyFont="1" applyFill="1" applyAlignment="1">
      <alignment horizontal="center" vertical="center"/>
    </xf>
    <xf numFmtId="49" fontId="5" fillId="0" borderId="0" xfId="0" applyNumberFormat="1" applyFont="1" applyFill="1" applyAlignment="1">
      <alignment vertical="center"/>
    </xf>
    <xf numFmtId="0" fontId="12" fillId="0" borderId="0" xfId="0" applyFont="1" applyFill="1" applyAlignment="1">
      <alignment horizontal="left" vertical="center"/>
    </xf>
    <xf numFmtId="0" fontId="8" fillId="0" borderId="0" xfId="0" applyFont="1" applyFill="1" applyAlignment="1">
      <alignment vertical="center"/>
    </xf>
    <xf numFmtId="0" fontId="5" fillId="0" borderId="0" xfId="0" applyFont="1" applyFill="1" applyAlignment="1">
      <alignment vertical="center"/>
    </xf>
    <xf numFmtId="49" fontId="6" fillId="0" borderId="0" xfId="0" applyNumberFormat="1"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vertical="center"/>
    </xf>
    <xf numFmtId="0" fontId="4" fillId="0" borderId="0" xfId="0" applyFont="1" applyFill="1" applyAlignment="1">
      <alignment horizontal="left" vertical="center"/>
    </xf>
    <xf numFmtId="0" fontId="9" fillId="0" borderId="0" xfId="0" applyFont="1" applyFill="1" applyAlignment="1">
      <alignment horizontal="center" vertical="center"/>
    </xf>
    <xf numFmtId="49" fontId="4" fillId="0" borderId="0" xfId="0" applyNumberFormat="1" applyFont="1" applyFill="1" applyAlignment="1">
      <alignment horizontal="center" vertical="center"/>
    </xf>
    <xf numFmtId="0" fontId="12" fillId="0" borderId="0" xfId="0" applyFont="1" applyFill="1" applyAlignment="1">
      <alignment horizontal="center" vertical="center"/>
    </xf>
    <xf numFmtId="0" fontId="9" fillId="0" borderId="0" xfId="0" applyFont="1" applyFill="1" applyAlignment="1">
      <alignment horizontal="center" vertical="center"/>
    </xf>
    <xf numFmtId="0" fontId="29" fillId="0" borderId="0" xfId="0" applyFont="1" applyFill="1" applyAlignment="1">
      <alignment vertical="center"/>
    </xf>
    <xf numFmtId="49" fontId="4" fillId="0" borderId="0" xfId="0" applyNumberFormat="1" applyFont="1" applyFill="1" applyAlignment="1">
      <alignment horizontal="left" vertical="center"/>
    </xf>
    <xf numFmtId="49" fontId="12" fillId="0" borderId="0" xfId="0" applyNumberFormat="1" applyFont="1" applyFill="1" applyAlignment="1">
      <alignment horizontal="left" vertical="center"/>
    </xf>
    <xf numFmtId="49" fontId="42" fillId="0" borderId="1" xfId="3" applyNumberFormat="1" applyFont="1" applyFill="1" applyBorder="1" applyAlignment="1" applyProtection="1">
      <alignment vertical="center" wrapText="1"/>
    </xf>
    <xf numFmtId="49" fontId="34" fillId="0" borderId="1" xfId="4" applyNumberFormat="1" applyFill="1" applyBorder="1" applyAlignment="1" applyProtection="1">
      <alignment horizontal="left" vertical="center" wrapText="1"/>
    </xf>
    <xf numFmtId="49" fontId="12" fillId="4" borderId="1" xfId="0" quotePrefix="1" applyNumberFormat="1" applyFont="1" applyFill="1" applyBorder="1" applyAlignment="1">
      <alignment horizontal="left" vertical="center" wrapText="1"/>
    </xf>
    <xf numFmtId="17" fontId="21" fillId="4" borderId="1" xfId="0" applyNumberFormat="1" applyFont="1" applyFill="1" applyBorder="1" applyAlignment="1">
      <alignment horizontal="left" vertical="center" wrapText="1"/>
    </xf>
    <xf numFmtId="0" fontId="12" fillId="0" borderId="0" xfId="0" applyFont="1" applyFill="1" applyAlignment="1">
      <alignment horizontal="center" vertical="center"/>
    </xf>
    <xf numFmtId="0" fontId="9" fillId="0" borderId="0" xfId="0" applyFont="1" applyFill="1" applyAlignment="1">
      <alignment horizontal="center" vertical="center"/>
    </xf>
    <xf numFmtId="0" fontId="48" fillId="0" borderId="0" xfId="0" applyFont="1" applyFill="1" applyAlignment="1">
      <alignment horizontal="center" vertical="center" wrapText="1"/>
    </xf>
    <xf numFmtId="0" fontId="12" fillId="0" borderId="0" xfId="0" applyFont="1" applyFill="1" applyAlignment="1">
      <alignment horizontal="left" vertical="center" wrapText="1"/>
    </xf>
    <xf numFmtId="0" fontId="0" fillId="0" borderId="0" xfId="0" applyFill="1"/>
    <xf numFmtId="17" fontId="12" fillId="0" borderId="1" xfId="0" applyNumberFormat="1" applyFont="1" applyFill="1" applyBorder="1" applyAlignment="1">
      <alignment horizontal="left" vertical="center" wrapText="1"/>
    </xf>
    <xf numFmtId="0" fontId="12" fillId="0" borderId="0" xfId="0" applyFont="1" applyFill="1" applyAlignment="1">
      <alignment horizontal="left" vertical="center" wrapText="1"/>
    </xf>
    <xf numFmtId="49" fontId="12" fillId="0" borderId="6" xfId="0" applyNumberFormat="1" applyFont="1" applyFill="1" applyBorder="1" applyAlignment="1">
      <alignment horizontal="left" vertical="center" wrapText="1"/>
    </xf>
    <xf numFmtId="0" fontId="4" fillId="0" borderId="0" xfId="0" applyFont="1" applyFill="1" applyAlignment="1">
      <alignment horizontal="center"/>
    </xf>
    <xf numFmtId="0" fontId="48" fillId="0" borderId="0" xfId="0" applyFont="1" applyFill="1" applyAlignment="1">
      <alignment horizontal="center" wrapText="1"/>
    </xf>
    <xf numFmtId="0" fontId="28" fillId="0" borderId="0" xfId="0" applyFont="1" applyFill="1" applyAlignment="1">
      <alignment vertical="center" wrapText="1"/>
    </xf>
    <xf numFmtId="0" fontId="4" fillId="0" borderId="0" xfId="0" applyFont="1" applyFill="1" applyAlignment="1">
      <alignment vertical="center" wrapText="1"/>
    </xf>
    <xf numFmtId="0" fontId="11" fillId="0" borderId="0" xfId="0" applyFont="1" applyFill="1" applyAlignment="1">
      <alignment horizontal="left" vertical="center"/>
    </xf>
    <xf numFmtId="49" fontId="12" fillId="0" borderId="0" xfId="0" applyNumberFormat="1" applyFont="1" applyFill="1" applyBorder="1" applyAlignment="1">
      <alignment horizontal="left" vertical="center" wrapText="1"/>
    </xf>
    <xf numFmtId="49" fontId="24" fillId="0" borderId="0" xfId="0" applyNumberFormat="1" applyFont="1" applyFill="1" applyBorder="1" applyAlignment="1">
      <alignment horizontal="left" vertical="center" wrapText="1"/>
    </xf>
    <xf numFmtId="0" fontId="21"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49" fontId="21" fillId="0" borderId="0" xfId="0" applyNumberFormat="1" applyFont="1" applyFill="1" applyBorder="1" applyAlignment="1">
      <alignment horizontal="left" vertical="center" wrapText="1"/>
    </xf>
    <xf numFmtId="0" fontId="7" fillId="0" borderId="0" xfId="0" quotePrefix="1" applyFont="1" applyAlignment="1">
      <alignment vertical="center"/>
    </xf>
    <xf numFmtId="0" fontId="12" fillId="0" borderId="1" xfId="0" applyFont="1" applyFill="1" applyBorder="1" applyAlignment="1">
      <alignment horizontal="center" vertical="center" wrapText="1"/>
    </xf>
    <xf numFmtId="49" fontId="40" fillId="0" borderId="1" xfId="0" applyNumberFormat="1" applyFont="1" applyFill="1" applyBorder="1" applyAlignment="1">
      <alignment horizontal="left" vertical="center" wrapText="1"/>
    </xf>
    <xf numFmtId="49" fontId="39" fillId="4" borderId="1" xfId="0" applyNumberFormat="1" applyFont="1" applyFill="1" applyBorder="1" applyAlignment="1">
      <alignment vertical="center" wrapText="1"/>
    </xf>
    <xf numFmtId="49" fontId="40" fillId="4" borderId="1" xfId="0" applyNumberFormat="1" applyFont="1" applyFill="1" applyBorder="1" applyAlignment="1">
      <alignment vertical="center" wrapText="1"/>
    </xf>
    <xf numFmtId="49" fontId="40" fillId="4" borderId="1" xfId="0" applyNumberFormat="1" applyFont="1" applyFill="1" applyBorder="1" applyAlignment="1">
      <alignment vertical="center"/>
    </xf>
    <xf numFmtId="0" fontId="12" fillId="4" borderId="1" xfId="0" applyFont="1" applyFill="1" applyBorder="1" applyAlignment="1">
      <alignment vertical="center" wrapText="1"/>
    </xf>
    <xf numFmtId="49" fontId="12" fillId="4" borderId="1" xfId="0" applyNumberFormat="1" applyFont="1" applyFill="1" applyBorder="1" applyAlignment="1">
      <alignment vertical="center" wrapText="1"/>
    </xf>
    <xf numFmtId="0" fontId="12" fillId="0" borderId="1" xfId="1" applyFont="1" applyFill="1" applyBorder="1" applyAlignment="1">
      <alignment horizontal="center" vertical="center" wrapText="1"/>
    </xf>
    <xf numFmtId="0" fontId="12" fillId="0" borderId="1" xfId="1" applyFont="1" applyFill="1" applyBorder="1" applyAlignment="1">
      <alignment horizontal="left" vertical="center" wrapText="1"/>
    </xf>
    <xf numFmtId="49" fontId="12" fillId="0" borderId="1" xfId="1" applyNumberFormat="1" applyFont="1" applyFill="1" applyBorder="1" applyAlignment="1">
      <alignment horizontal="center" vertical="center" wrapText="1"/>
    </xf>
    <xf numFmtId="0" fontId="12" fillId="0" borderId="1" xfId="1" applyNumberFormat="1" applyFont="1" applyFill="1" applyBorder="1" applyAlignment="1">
      <alignment horizontal="center" vertical="center" wrapText="1"/>
    </xf>
    <xf numFmtId="49" fontId="12" fillId="0" borderId="1" xfId="1" applyNumberFormat="1" applyFont="1" applyFill="1" applyBorder="1" applyAlignment="1">
      <alignment horizontal="left" vertical="center" wrapText="1"/>
    </xf>
    <xf numFmtId="0" fontId="41" fillId="0" borderId="1" xfId="0" applyFont="1" applyBorder="1" applyAlignment="1">
      <alignment vertical="center" wrapText="1"/>
    </xf>
    <xf numFmtId="0" fontId="12" fillId="4" borderId="1" xfId="1" applyFont="1" applyFill="1" applyBorder="1" applyAlignment="1">
      <alignment horizontal="center" vertical="center" wrapText="1"/>
    </xf>
    <xf numFmtId="0" fontId="12" fillId="4" borderId="1" xfId="1" applyFont="1" applyFill="1" applyBorder="1" applyAlignment="1">
      <alignment horizontal="left" vertical="center" wrapText="1"/>
    </xf>
    <xf numFmtId="49" fontId="12" fillId="4" borderId="1" xfId="1" applyNumberFormat="1" applyFont="1" applyFill="1" applyBorder="1" applyAlignment="1">
      <alignment horizontal="center" vertical="center" wrapText="1"/>
    </xf>
    <xf numFmtId="0" fontId="12" fillId="4" borderId="1" xfId="1" applyNumberFormat="1" applyFont="1" applyFill="1" applyBorder="1" applyAlignment="1">
      <alignment horizontal="center" vertical="center" wrapText="1"/>
    </xf>
    <xf numFmtId="49" fontId="12" fillId="4" borderId="1" xfId="1" applyNumberFormat="1" applyFont="1" applyFill="1" applyBorder="1" applyAlignment="1">
      <alignment horizontal="left" vertical="center" wrapText="1"/>
    </xf>
    <xf numFmtId="0" fontId="41" fillId="4" borderId="1" xfId="0" applyFont="1" applyFill="1" applyBorder="1" applyAlignment="1">
      <alignment vertical="center" wrapText="1"/>
    </xf>
    <xf numFmtId="49" fontId="8" fillId="4" borderId="1" xfId="1" applyNumberFormat="1" applyFont="1" applyFill="1" applyBorder="1" applyAlignment="1">
      <alignment horizontal="left" vertical="center" wrapText="1"/>
    </xf>
    <xf numFmtId="0" fontId="12" fillId="4" borderId="1" xfId="0" applyFont="1" applyFill="1" applyBorder="1" applyAlignment="1">
      <alignment horizontal="center" vertical="center" wrapText="1"/>
    </xf>
    <xf numFmtId="49" fontId="12" fillId="4" borderId="1" xfId="0" applyNumberFormat="1" applyFont="1" applyFill="1" applyBorder="1" applyAlignment="1">
      <alignment horizontal="center" vertical="center" wrapText="1"/>
    </xf>
    <xf numFmtId="0" fontId="12" fillId="4" borderId="1" xfId="0" applyNumberFormat="1" applyFont="1" applyFill="1" applyBorder="1" applyAlignment="1">
      <alignment horizontal="center" vertical="center" wrapText="1"/>
    </xf>
    <xf numFmtId="0" fontId="21" fillId="4" borderId="1" xfId="0" applyNumberFormat="1" applyFont="1" applyFill="1" applyBorder="1" applyAlignment="1">
      <alignment horizontal="center" vertical="center" wrapText="1"/>
    </xf>
    <xf numFmtId="49" fontId="8" fillId="0" borderId="1" xfId="1" applyNumberFormat="1" applyFont="1" applyFill="1" applyBorder="1" applyAlignment="1">
      <alignment horizontal="left" vertical="center" wrapText="1"/>
    </xf>
    <xf numFmtId="0" fontId="4" fillId="0" borderId="0" xfId="6" applyFont="1" applyFill="1" applyAlignment="1">
      <alignment vertical="center"/>
    </xf>
    <xf numFmtId="0" fontId="12" fillId="0" borderId="0" xfId="6" applyFont="1" applyFill="1" applyAlignment="1">
      <alignment horizontal="center" vertical="center"/>
    </xf>
    <xf numFmtId="0" fontId="4" fillId="0" borderId="0" xfId="6" applyFont="1" applyFill="1" applyAlignment="1">
      <alignment horizontal="center" vertical="center"/>
    </xf>
    <xf numFmtId="0" fontId="7" fillId="0" borderId="0" xfId="6" applyFont="1" applyFill="1" applyAlignment="1">
      <alignment horizontal="center" vertical="center"/>
    </xf>
    <xf numFmtId="0" fontId="5" fillId="0" borderId="0" xfId="6" applyFont="1" applyFill="1" applyAlignment="1">
      <alignment horizontal="center" vertical="center"/>
    </xf>
    <xf numFmtId="49" fontId="5" fillId="0" borderId="0" xfId="6" applyNumberFormat="1" applyFont="1" applyFill="1" applyAlignment="1">
      <alignment horizontal="center" vertical="center"/>
    </xf>
    <xf numFmtId="49" fontId="5" fillId="0" borderId="0" xfId="6" applyNumberFormat="1" applyFont="1" applyFill="1" applyAlignment="1">
      <alignment vertical="center"/>
    </xf>
    <xf numFmtId="0" fontId="12" fillId="0" borderId="0" xfId="6" applyFont="1" applyFill="1" applyAlignment="1">
      <alignment horizontal="left" vertical="center"/>
    </xf>
    <xf numFmtId="0" fontId="8" fillId="0" borderId="0" xfId="6" applyFont="1" applyFill="1" applyAlignment="1">
      <alignment vertical="center"/>
    </xf>
    <xf numFmtId="0" fontId="5" fillId="0" borderId="0" xfId="6" applyFont="1" applyFill="1" applyAlignment="1">
      <alignment vertical="center"/>
    </xf>
    <xf numFmtId="49" fontId="6" fillId="0" borderId="0" xfId="6" applyNumberFormat="1" applyFont="1" applyFill="1" applyAlignment="1">
      <alignment horizontal="center" vertical="center"/>
    </xf>
    <xf numFmtId="49" fontId="6" fillId="0" borderId="0" xfId="6" applyNumberFormat="1" applyFont="1" applyFill="1" applyAlignment="1">
      <alignment vertical="center"/>
    </xf>
    <xf numFmtId="0" fontId="6" fillId="0" borderId="0" xfId="6" applyFont="1" applyFill="1" applyAlignment="1">
      <alignment horizontal="center" vertical="center"/>
    </xf>
    <xf numFmtId="0" fontId="6" fillId="0" borderId="0" xfId="6" applyFont="1" applyFill="1" applyAlignment="1">
      <alignment vertical="center"/>
    </xf>
    <xf numFmtId="0" fontId="4" fillId="0" borderId="0" xfId="6" applyFont="1" applyFill="1" applyAlignment="1">
      <alignment horizontal="left" vertical="center"/>
    </xf>
    <xf numFmtId="0" fontId="9" fillId="0" borderId="0" xfId="6" applyFont="1" applyFill="1" applyAlignment="1">
      <alignment horizontal="center" vertical="center"/>
    </xf>
    <xf numFmtId="49" fontId="4" fillId="0" borderId="0" xfId="6" applyNumberFormat="1" applyFont="1" applyFill="1" applyAlignment="1">
      <alignment horizontal="center" vertical="center"/>
    </xf>
    <xf numFmtId="0" fontId="27" fillId="0" borderId="0" xfId="6" applyFont="1" applyFill="1" applyAlignment="1">
      <alignment vertical="center" wrapText="1"/>
    </xf>
    <xf numFmtId="0" fontId="17" fillId="0" borderId="0" xfId="6" applyFont="1" applyFill="1" applyAlignment="1">
      <alignment vertical="center" wrapText="1"/>
    </xf>
    <xf numFmtId="0" fontId="48" fillId="0" borderId="0" xfId="6" applyFont="1" applyFill="1" applyAlignment="1">
      <alignment horizontal="center" vertical="center" wrapText="1"/>
    </xf>
    <xf numFmtId="0" fontId="29" fillId="0" borderId="0" xfId="6" applyFont="1" applyFill="1" applyAlignment="1">
      <alignment horizontal="center" vertical="center" wrapText="1"/>
    </xf>
    <xf numFmtId="0" fontId="8" fillId="0" borderId="1" xfId="6" applyFont="1" applyFill="1" applyBorder="1" applyAlignment="1">
      <alignment horizontal="right" vertical="center" wrapText="1"/>
    </xf>
    <xf numFmtId="0" fontId="8" fillId="0" borderId="1" xfId="6" applyFont="1" applyFill="1" applyBorder="1" applyAlignment="1">
      <alignment horizontal="center" vertical="center" wrapText="1"/>
    </xf>
    <xf numFmtId="49" fontId="8" fillId="0" borderId="1" xfId="6" applyNumberFormat="1" applyFont="1" applyFill="1" applyBorder="1" applyAlignment="1">
      <alignment horizontal="center" vertical="center" wrapText="1"/>
    </xf>
    <xf numFmtId="49" fontId="8" fillId="0" borderId="6" xfId="6" applyNumberFormat="1" applyFont="1" applyFill="1" applyBorder="1" applyAlignment="1">
      <alignment horizontal="center" vertical="center" wrapText="1"/>
    </xf>
    <xf numFmtId="0" fontId="24" fillId="0" borderId="1" xfId="6" applyFont="1" applyFill="1" applyBorder="1" applyAlignment="1">
      <alignment horizontal="center" vertical="center" wrapText="1"/>
    </xf>
    <xf numFmtId="0" fontId="8" fillId="0" borderId="0" xfId="6" applyFont="1" applyFill="1" applyAlignment="1">
      <alignment horizontal="center" vertical="center" wrapText="1"/>
    </xf>
    <xf numFmtId="0" fontId="12" fillId="0" borderId="1" xfId="6" applyFont="1" applyFill="1" applyBorder="1" applyAlignment="1">
      <alignment horizontal="center" vertical="center" wrapText="1"/>
    </xf>
    <xf numFmtId="0" fontId="12" fillId="0" borderId="1" xfId="6" applyFont="1" applyFill="1" applyBorder="1" applyAlignment="1">
      <alignment horizontal="left" vertical="center" wrapText="1"/>
    </xf>
    <xf numFmtId="49" fontId="12" fillId="0" borderId="1" xfId="6" applyNumberFormat="1" applyFont="1" applyFill="1" applyBorder="1" applyAlignment="1">
      <alignment horizontal="left" vertical="center" wrapText="1"/>
    </xf>
    <xf numFmtId="0" fontId="12" fillId="0" borderId="1" xfId="6" applyNumberFormat="1" applyFont="1" applyFill="1" applyBorder="1" applyAlignment="1">
      <alignment horizontal="left" vertical="center" wrapText="1"/>
    </xf>
    <xf numFmtId="49" fontId="39" fillId="0" borderId="1" xfId="6" applyNumberFormat="1" applyFont="1" applyFill="1" applyBorder="1" applyAlignment="1">
      <alignment vertical="center" wrapText="1"/>
    </xf>
    <xf numFmtId="49" fontId="40" fillId="0" borderId="1" xfId="6" applyNumberFormat="1" applyFont="1" applyFill="1" applyBorder="1" applyAlignment="1">
      <alignment vertical="center" wrapText="1"/>
    </xf>
    <xf numFmtId="49" fontId="8" fillId="0" borderId="1" xfId="6" applyNumberFormat="1" applyFont="1" applyFill="1" applyBorder="1" applyAlignment="1">
      <alignment horizontal="left" vertical="center" wrapText="1"/>
    </xf>
    <xf numFmtId="0" fontId="12" fillId="0" borderId="6" xfId="6" applyFont="1" applyFill="1" applyBorder="1" applyAlignment="1">
      <alignment horizontal="left" vertical="center" wrapText="1"/>
    </xf>
    <xf numFmtId="0" fontId="12" fillId="0" borderId="0" xfId="6" applyFont="1" applyFill="1" applyAlignment="1">
      <alignment horizontal="left" vertical="center" wrapText="1"/>
    </xf>
    <xf numFmtId="0" fontId="12" fillId="4" borderId="1" xfId="6" applyFont="1" applyFill="1" applyBorder="1" applyAlignment="1">
      <alignment horizontal="center" vertical="center" wrapText="1"/>
    </xf>
    <xf numFmtId="0" fontId="12" fillId="4" borderId="1" xfId="6" applyFont="1" applyFill="1" applyBorder="1" applyAlignment="1">
      <alignment horizontal="left" vertical="center" wrapText="1"/>
    </xf>
    <xf numFmtId="49" fontId="12" fillId="4" borderId="1" xfId="6" applyNumberFormat="1" applyFont="1" applyFill="1" applyBorder="1" applyAlignment="1">
      <alignment horizontal="left" vertical="center" wrapText="1"/>
    </xf>
    <xf numFmtId="0" fontId="12" fillId="4" borderId="1" xfId="6" applyNumberFormat="1" applyFont="1" applyFill="1" applyBorder="1" applyAlignment="1">
      <alignment horizontal="left" vertical="center" wrapText="1"/>
    </xf>
    <xf numFmtId="49" fontId="39" fillId="4" borderId="1" xfId="6" applyNumberFormat="1" applyFont="1" applyFill="1" applyBorder="1" applyAlignment="1">
      <alignment vertical="center" wrapText="1"/>
    </xf>
    <xf numFmtId="49" fontId="40" fillId="4" borderId="1" xfId="6" applyNumberFormat="1" applyFont="1" applyFill="1" applyBorder="1" applyAlignment="1">
      <alignment vertical="center" wrapText="1"/>
    </xf>
    <xf numFmtId="49" fontId="8" fillId="4" borderId="1" xfId="6" applyNumberFormat="1" applyFont="1" applyFill="1" applyBorder="1" applyAlignment="1">
      <alignment horizontal="left" vertical="center" wrapText="1"/>
    </xf>
    <xf numFmtId="0" fontId="12" fillId="0" borderId="0" xfId="6" applyFont="1" applyFill="1" applyBorder="1" applyAlignment="1">
      <alignment horizontal="left" vertical="center" wrapText="1"/>
    </xf>
    <xf numFmtId="49" fontId="12" fillId="0" borderId="0" xfId="6" applyNumberFormat="1" applyFont="1" applyFill="1" applyBorder="1" applyAlignment="1">
      <alignment horizontal="left" vertical="center" wrapText="1"/>
    </xf>
    <xf numFmtId="0" fontId="2" fillId="0" borderId="0" xfId="6"/>
    <xf numFmtId="0" fontId="55" fillId="0" borderId="0" xfId="6" applyFont="1"/>
    <xf numFmtId="0" fontId="49" fillId="0" borderId="0" xfId="6" applyFont="1"/>
    <xf numFmtId="49" fontId="25" fillId="4" borderId="1" xfId="0" applyNumberFormat="1" applyFont="1" applyFill="1" applyBorder="1" applyAlignment="1">
      <alignment horizontal="left" vertical="center" wrapText="1"/>
    </xf>
    <xf numFmtId="0" fontId="12" fillId="2" borderId="0" xfId="0" applyFont="1" applyFill="1" applyAlignment="1">
      <alignment horizontal="center"/>
    </xf>
    <xf numFmtId="0" fontId="9" fillId="2" borderId="0" xfId="0" applyFont="1" applyFill="1" applyAlignment="1">
      <alignment horizontal="center"/>
    </xf>
    <xf numFmtId="0" fontId="29" fillId="2" borderId="0" xfId="0" applyFont="1" applyFill="1" applyAlignment="1">
      <alignment horizontal="center" vertical="center" wrapText="1"/>
    </xf>
    <xf numFmtId="0" fontId="28" fillId="2" borderId="0" xfId="0" applyFont="1" applyFill="1" applyAlignment="1">
      <alignment horizontal="center" vertical="center" wrapText="1"/>
    </xf>
    <xf numFmtId="0" fontId="17" fillId="2" borderId="0" xfId="0" applyFont="1" applyFill="1" applyAlignment="1">
      <alignment horizontal="center" vertical="center" wrapText="1"/>
    </xf>
    <xf numFmtId="0" fontId="16" fillId="2" borderId="0" xfId="0" applyFont="1" applyFill="1" applyAlignment="1">
      <alignment horizontal="center" vertical="center" wrapText="1"/>
    </xf>
    <xf numFmtId="0" fontId="12" fillId="0" borderId="0" xfId="0" applyFont="1" applyFill="1" applyAlignment="1">
      <alignment horizontal="center" vertical="center"/>
    </xf>
    <xf numFmtId="0" fontId="9" fillId="0" borderId="0" xfId="0" applyFont="1" applyFill="1" applyAlignment="1">
      <alignment horizontal="center" vertical="center"/>
    </xf>
    <xf numFmtId="0" fontId="29" fillId="0" borderId="0" xfId="0" applyFont="1" applyFill="1" applyAlignment="1">
      <alignment horizontal="center" vertical="center" wrapText="1"/>
    </xf>
    <xf numFmtId="0" fontId="48" fillId="0" borderId="0" xfId="0" applyFont="1" applyFill="1" applyAlignment="1">
      <alignment horizontal="center" vertical="center" wrapText="1"/>
    </xf>
    <xf numFmtId="0" fontId="28" fillId="0" borderId="0" xfId="0"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46" fillId="0" borderId="1" xfId="0" applyFont="1" applyBorder="1" applyAlignment="1">
      <alignment horizontal="center" vertical="center"/>
    </xf>
    <xf numFmtId="0" fontId="23" fillId="0" borderId="1" xfId="0" applyFont="1" applyFill="1" applyBorder="1" applyAlignment="1">
      <alignment horizontal="center" vertical="center"/>
    </xf>
    <xf numFmtId="0" fontId="45" fillId="0" borderId="1" xfId="0" applyFont="1" applyBorder="1" applyAlignment="1">
      <alignment horizontal="center" vertical="center"/>
    </xf>
    <xf numFmtId="0" fontId="12" fillId="0" borderId="0" xfId="6" applyFont="1" applyFill="1" applyAlignment="1">
      <alignment horizontal="center" vertical="center"/>
    </xf>
    <xf numFmtId="0" fontId="9" fillId="0" borderId="0" xfId="6" applyFont="1" applyFill="1" applyAlignment="1">
      <alignment horizontal="center" vertical="center"/>
    </xf>
    <xf numFmtId="0" fontId="29" fillId="0" borderId="0" xfId="6" applyFont="1" applyFill="1" applyAlignment="1">
      <alignment horizontal="center" vertical="center" wrapText="1"/>
    </xf>
    <xf numFmtId="0" fontId="48" fillId="0" borderId="0" xfId="6" applyFont="1" applyFill="1" applyAlignment="1">
      <alignment horizontal="center" vertical="center" wrapText="1"/>
    </xf>
    <xf numFmtId="0" fontId="4" fillId="0" borderId="0" xfId="0" applyFont="1" applyFill="1" applyAlignment="1">
      <alignment horizontal="center"/>
    </xf>
    <xf numFmtId="0" fontId="5" fillId="0" borderId="0" xfId="0" applyFont="1" applyFill="1" applyAlignment="1">
      <alignment horizontal="center"/>
    </xf>
    <xf numFmtId="0" fontId="52" fillId="0" borderId="0" xfId="0" applyFont="1" applyAlignment="1">
      <alignment wrapText="1"/>
    </xf>
    <xf numFmtId="0" fontId="52" fillId="0" borderId="0" xfId="0" applyFont="1" applyAlignment="1">
      <alignment horizontal="center" wrapText="1"/>
    </xf>
    <xf numFmtId="0" fontId="3" fillId="0" borderId="0" xfId="0" applyFont="1" applyAlignment="1">
      <alignment horizontal="center" wrapText="1"/>
    </xf>
    <xf numFmtId="0" fontId="0" fillId="0" borderId="0" xfId="0" applyAlignment="1">
      <alignment horizontal="center" wrapText="1"/>
    </xf>
    <xf numFmtId="0" fontId="49" fillId="0" borderId="0" xfId="0" applyFont="1" applyAlignment="1">
      <alignment horizontal="center" wrapText="1"/>
    </xf>
    <xf numFmtId="0" fontId="50" fillId="0" borderId="0" xfId="0" applyFont="1" applyAlignment="1">
      <alignment horizontal="center" wrapText="1"/>
    </xf>
  </cellXfs>
  <cellStyles count="7">
    <cellStyle name="Hyperlink" xfId="4" builtinId="8"/>
    <cellStyle name="Hyperlink 2" xfId="3"/>
    <cellStyle name="Normal" xfId="0" builtinId="0"/>
    <cellStyle name="Normal 13" xfId="2"/>
    <cellStyle name="Normal 2" xfId="1"/>
    <cellStyle name="Normal 3" xfId="5"/>
    <cellStyle name="Normal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5.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gif"/><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292472</xdr:colOff>
      <xdr:row>2</xdr:row>
      <xdr:rowOff>20731</xdr:rowOff>
    </xdr:from>
    <xdr:to>
      <xdr:col>1</xdr:col>
      <xdr:colOff>1465952</xdr:colOff>
      <xdr:row>2</xdr:row>
      <xdr:rowOff>20731</xdr:rowOff>
    </xdr:to>
    <xdr:sp macro="" textlink="">
      <xdr:nvSpPr>
        <xdr:cNvPr id="2" name="Line 1"/>
        <xdr:cNvSpPr>
          <a:spLocks noChangeShapeType="1"/>
        </xdr:cNvSpPr>
      </xdr:nvSpPr>
      <xdr:spPr bwMode="auto">
        <a:xfrm>
          <a:off x="292472" y="430306"/>
          <a:ext cx="155448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292472</xdr:colOff>
      <xdr:row>3</xdr:row>
      <xdr:rowOff>20731</xdr:rowOff>
    </xdr:from>
    <xdr:to>
      <xdr:col>1</xdr:col>
      <xdr:colOff>1465952</xdr:colOff>
      <xdr:row>3</xdr:row>
      <xdr:rowOff>20731</xdr:rowOff>
    </xdr:to>
    <xdr:sp macro="" textlink="">
      <xdr:nvSpPr>
        <xdr:cNvPr id="49661" name="Line 1"/>
        <xdr:cNvSpPr>
          <a:spLocks noChangeShapeType="1"/>
        </xdr:cNvSpPr>
      </xdr:nvSpPr>
      <xdr:spPr bwMode="auto">
        <a:xfrm>
          <a:off x="292472" y="760319"/>
          <a:ext cx="155448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1976067</xdr:colOff>
      <xdr:row>3</xdr:row>
      <xdr:rowOff>17903</xdr:rowOff>
    </xdr:from>
    <xdr:to>
      <xdr:col>22</xdr:col>
      <xdr:colOff>357344</xdr:colOff>
      <xdr:row>3</xdr:row>
      <xdr:rowOff>20544</xdr:rowOff>
    </xdr:to>
    <xdr:cxnSp macro="">
      <xdr:nvCxnSpPr>
        <xdr:cNvPr id="3" name="Straight Connector 2"/>
        <xdr:cNvCxnSpPr/>
      </xdr:nvCxnSpPr>
      <xdr:spPr>
        <a:xfrm>
          <a:off x="8598743" y="757491"/>
          <a:ext cx="1675807" cy="264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292472</xdr:colOff>
      <xdr:row>2</xdr:row>
      <xdr:rowOff>20731</xdr:rowOff>
    </xdr:from>
    <xdr:to>
      <xdr:col>1</xdr:col>
      <xdr:colOff>1465952</xdr:colOff>
      <xdr:row>2</xdr:row>
      <xdr:rowOff>20731</xdr:rowOff>
    </xdr:to>
    <xdr:sp macro="" textlink="">
      <xdr:nvSpPr>
        <xdr:cNvPr id="2" name="Line 1"/>
        <xdr:cNvSpPr>
          <a:spLocks noChangeShapeType="1"/>
        </xdr:cNvSpPr>
      </xdr:nvSpPr>
      <xdr:spPr bwMode="auto">
        <a:xfrm>
          <a:off x="292472" y="763681"/>
          <a:ext cx="155448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7</xdr:col>
      <xdr:colOff>1054472</xdr:colOff>
      <xdr:row>2</xdr:row>
      <xdr:rowOff>30256</xdr:rowOff>
    </xdr:from>
    <xdr:to>
      <xdr:col>22</xdr:col>
      <xdr:colOff>570602</xdr:colOff>
      <xdr:row>2</xdr:row>
      <xdr:rowOff>30256</xdr:rowOff>
    </xdr:to>
    <xdr:sp macro="" textlink="">
      <xdr:nvSpPr>
        <xdr:cNvPr id="3" name="Line 1"/>
        <xdr:cNvSpPr>
          <a:spLocks noChangeShapeType="1"/>
        </xdr:cNvSpPr>
      </xdr:nvSpPr>
      <xdr:spPr bwMode="auto">
        <a:xfrm>
          <a:off x="6255122" y="439831"/>
          <a:ext cx="155448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303678</xdr:colOff>
      <xdr:row>2</xdr:row>
      <xdr:rowOff>43143</xdr:rowOff>
    </xdr:from>
    <xdr:to>
      <xdr:col>2</xdr:col>
      <xdr:colOff>9187</xdr:colOff>
      <xdr:row>2</xdr:row>
      <xdr:rowOff>43143</xdr:rowOff>
    </xdr:to>
    <xdr:sp macro="" textlink="">
      <xdr:nvSpPr>
        <xdr:cNvPr id="2" name="Line 1"/>
        <xdr:cNvSpPr>
          <a:spLocks noChangeShapeType="1"/>
        </xdr:cNvSpPr>
      </xdr:nvSpPr>
      <xdr:spPr bwMode="auto">
        <a:xfrm>
          <a:off x="303678" y="457761"/>
          <a:ext cx="1420009"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16</xdr:col>
      <xdr:colOff>33621</xdr:colOff>
      <xdr:row>2</xdr:row>
      <xdr:rowOff>7844</xdr:rowOff>
    </xdr:from>
    <xdr:to>
      <xdr:col>16</xdr:col>
      <xdr:colOff>1953861</xdr:colOff>
      <xdr:row>2</xdr:row>
      <xdr:rowOff>7844</xdr:rowOff>
    </xdr:to>
    <xdr:sp macro="" textlink="">
      <xdr:nvSpPr>
        <xdr:cNvPr id="3" name="Line 1"/>
        <xdr:cNvSpPr>
          <a:spLocks noChangeShapeType="1"/>
        </xdr:cNvSpPr>
      </xdr:nvSpPr>
      <xdr:spPr bwMode="auto">
        <a:xfrm>
          <a:off x="9973239" y="422462"/>
          <a:ext cx="192024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114300</xdr:colOff>
      <xdr:row>0</xdr:row>
      <xdr:rowOff>66675</xdr:rowOff>
    </xdr:to>
    <xdr:sp macro="" textlink="">
      <xdr:nvSpPr>
        <xdr:cNvPr id="10241" name="sort_csecode" descr="http://10.12.1.12/daotaov3/LapTKB/Timetable/TeachAssign.asp?pStart=1&amp;nPage=1"/>
        <xdr:cNvSpPr>
          <a:spLocks noChangeAspect="1" noChangeArrowheads="1"/>
        </xdr:cNvSpPr>
      </xdr:nvSpPr>
      <xdr:spPr bwMode="auto">
        <a:xfrm>
          <a:off x="1828800" y="0"/>
          <a:ext cx="114300" cy="66675"/>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2</xdr:col>
      <xdr:colOff>0</xdr:colOff>
      <xdr:row>0</xdr:row>
      <xdr:rowOff>0</xdr:rowOff>
    </xdr:from>
    <xdr:to>
      <xdr:col>2</xdr:col>
      <xdr:colOff>114300</xdr:colOff>
      <xdr:row>0</xdr:row>
      <xdr:rowOff>66675</xdr:rowOff>
    </xdr:to>
    <xdr:pic>
      <xdr:nvPicPr>
        <xdr:cNvPr id="3" name="sort_subcrdname" descr="http://10.12.1.12/daotaov3/Themes/Ice/Icons/sort_down.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438400" y="0"/>
          <a:ext cx="114300" cy="666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5</xdr:col>
      <xdr:colOff>0</xdr:colOff>
      <xdr:row>0</xdr:row>
      <xdr:rowOff>0</xdr:rowOff>
    </xdr:from>
    <xdr:to>
      <xdr:col>5</xdr:col>
      <xdr:colOff>114300</xdr:colOff>
      <xdr:row>0</xdr:row>
      <xdr:rowOff>66675</xdr:rowOff>
    </xdr:to>
    <xdr:pic>
      <xdr:nvPicPr>
        <xdr:cNvPr id="4" name="room" descr="http://10.12.1.12/daotaov3/Themes/Ice/Icons/sort_down.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267200" y="0"/>
          <a:ext cx="114300" cy="666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1</xdr:row>
      <xdr:rowOff>0</xdr:rowOff>
    </xdr:from>
    <xdr:to>
      <xdr:col>0</xdr:col>
      <xdr:colOff>123825</xdr:colOff>
      <xdr:row>1</xdr:row>
      <xdr:rowOff>85725</xdr:rowOff>
    </xdr:to>
    <xdr:pic>
      <xdr:nvPicPr>
        <xdr:cNvPr id="5" name="imgSheet" descr="http://10.12.1.12/daotaov3/Themes/Ice/icons/sheet.gi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285750"/>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1</xdr:row>
      <xdr:rowOff>0</xdr:rowOff>
    </xdr:from>
    <xdr:to>
      <xdr:col>0</xdr:col>
      <xdr:colOff>123825</xdr:colOff>
      <xdr:row>1</xdr:row>
      <xdr:rowOff>85725</xdr:rowOff>
    </xdr:to>
    <xdr:pic>
      <xdr:nvPicPr>
        <xdr:cNvPr id="6" name="imgEraser" descr="http://10.12.1.12/daotaov3/Themes/Ice/icons/modify.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609600" y="285750"/>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2</xdr:row>
      <xdr:rowOff>0</xdr:rowOff>
    </xdr:from>
    <xdr:to>
      <xdr:col>0</xdr:col>
      <xdr:colOff>123825</xdr:colOff>
      <xdr:row>2</xdr:row>
      <xdr:rowOff>85725</xdr:rowOff>
    </xdr:to>
    <xdr:pic>
      <xdr:nvPicPr>
        <xdr:cNvPr id="7" name="imgSheet" descr="http://10.12.1.12/daotaov3/Themes/Ice/icons/sheet.gi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100012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2</xdr:row>
      <xdr:rowOff>0</xdr:rowOff>
    </xdr:from>
    <xdr:to>
      <xdr:col>0</xdr:col>
      <xdr:colOff>123825</xdr:colOff>
      <xdr:row>2</xdr:row>
      <xdr:rowOff>85725</xdr:rowOff>
    </xdr:to>
    <xdr:pic>
      <xdr:nvPicPr>
        <xdr:cNvPr id="8" name="imgEraser" descr="http://10.12.1.12/daotaov3/Themes/Ice/icons/modify.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609600" y="100012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3</xdr:row>
      <xdr:rowOff>0</xdr:rowOff>
    </xdr:from>
    <xdr:to>
      <xdr:col>0</xdr:col>
      <xdr:colOff>123825</xdr:colOff>
      <xdr:row>3</xdr:row>
      <xdr:rowOff>85725</xdr:rowOff>
    </xdr:to>
    <xdr:pic>
      <xdr:nvPicPr>
        <xdr:cNvPr id="9" name="imgSheet" descr="http://10.12.1.12/daotaov3/Themes/Ice/icons/sheet.gi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1428750"/>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3</xdr:row>
      <xdr:rowOff>0</xdr:rowOff>
    </xdr:from>
    <xdr:to>
      <xdr:col>0</xdr:col>
      <xdr:colOff>123825</xdr:colOff>
      <xdr:row>3</xdr:row>
      <xdr:rowOff>85725</xdr:rowOff>
    </xdr:to>
    <xdr:pic>
      <xdr:nvPicPr>
        <xdr:cNvPr id="10" name="imgEraser" descr="http://10.12.1.12/daotaov3/Themes/Ice/icons/modify.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609600" y="1428750"/>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4</xdr:row>
      <xdr:rowOff>0</xdr:rowOff>
    </xdr:from>
    <xdr:to>
      <xdr:col>0</xdr:col>
      <xdr:colOff>123825</xdr:colOff>
      <xdr:row>4</xdr:row>
      <xdr:rowOff>85725</xdr:rowOff>
    </xdr:to>
    <xdr:pic>
      <xdr:nvPicPr>
        <xdr:cNvPr id="11" name="imgSheet" descr="http://10.12.1.12/daotaov3/Themes/Ice/icons/sheet.gi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2000250"/>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4</xdr:row>
      <xdr:rowOff>0</xdr:rowOff>
    </xdr:from>
    <xdr:to>
      <xdr:col>0</xdr:col>
      <xdr:colOff>123825</xdr:colOff>
      <xdr:row>4</xdr:row>
      <xdr:rowOff>85725</xdr:rowOff>
    </xdr:to>
    <xdr:pic>
      <xdr:nvPicPr>
        <xdr:cNvPr id="12" name="imgEraser" descr="http://10.12.1.12/daotaov3/Themes/Ice/icons/modify.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609600" y="2000250"/>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85725</xdr:rowOff>
    </xdr:to>
    <xdr:pic>
      <xdr:nvPicPr>
        <xdr:cNvPr id="13" name="imgSheet" descr="http://10.12.1.12/daotaov3/Themes/Ice/icons/sheet.gi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242887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85725</xdr:rowOff>
    </xdr:to>
    <xdr:pic>
      <xdr:nvPicPr>
        <xdr:cNvPr id="14" name="imgEraser" descr="http://10.12.1.12/daotaov3/Themes/Ice/icons/modify.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609600" y="242887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6</xdr:row>
      <xdr:rowOff>0</xdr:rowOff>
    </xdr:from>
    <xdr:to>
      <xdr:col>0</xdr:col>
      <xdr:colOff>123825</xdr:colOff>
      <xdr:row>6</xdr:row>
      <xdr:rowOff>85725</xdr:rowOff>
    </xdr:to>
    <xdr:pic>
      <xdr:nvPicPr>
        <xdr:cNvPr id="15" name="imgSheet" descr="http://10.12.1.12/daotaov3/Themes/Ice/icons/sheet.gi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300037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6</xdr:row>
      <xdr:rowOff>0</xdr:rowOff>
    </xdr:from>
    <xdr:to>
      <xdr:col>0</xdr:col>
      <xdr:colOff>123825</xdr:colOff>
      <xdr:row>6</xdr:row>
      <xdr:rowOff>85725</xdr:rowOff>
    </xdr:to>
    <xdr:pic>
      <xdr:nvPicPr>
        <xdr:cNvPr id="16" name="imgEraser" descr="http://10.12.1.12/daotaov3/Themes/Ice/icons/modify.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609600" y="300037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7</xdr:row>
      <xdr:rowOff>0</xdr:rowOff>
    </xdr:from>
    <xdr:to>
      <xdr:col>0</xdr:col>
      <xdr:colOff>123825</xdr:colOff>
      <xdr:row>7</xdr:row>
      <xdr:rowOff>85725</xdr:rowOff>
    </xdr:to>
    <xdr:pic>
      <xdr:nvPicPr>
        <xdr:cNvPr id="17" name="imgSheet" descr="http://10.12.1.12/daotaov3/Themes/Ice/icons/sheet.gi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328612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7</xdr:row>
      <xdr:rowOff>0</xdr:rowOff>
    </xdr:from>
    <xdr:to>
      <xdr:col>0</xdr:col>
      <xdr:colOff>123825</xdr:colOff>
      <xdr:row>7</xdr:row>
      <xdr:rowOff>85725</xdr:rowOff>
    </xdr:to>
    <xdr:pic>
      <xdr:nvPicPr>
        <xdr:cNvPr id="18" name="imgEraser" descr="http://10.12.1.12/daotaov3/Themes/Ice/icons/modify.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609600" y="328612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8</xdr:row>
      <xdr:rowOff>0</xdr:rowOff>
    </xdr:from>
    <xdr:to>
      <xdr:col>0</xdr:col>
      <xdr:colOff>123825</xdr:colOff>
      <xdr:row>8</xdr:row>
      <xdr:rowOff>85725</xdr:rowOff>
    </xdr:to>
    <xdr:pic>
      <xdr:nvPicPr>
        <xdr:cNvPr id="19" name="imgSheet" descr="http://10.12.1.12/daotaov3/Themes/Ice/icons/sheet.gi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357187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8</xdr:row>
      <xdr:rowOff>0</xdr:rowOff>
    </xdr:from>
    <xdr:to>
      <xdr:col>0</xdr:col>
      <xdr:colOff>123825</xdr:colOff>
      <xdr:row>8</xdr:row>
      <xdr:rowOff>85725</xdr:rowOff>
    </xdr:to>
    <xdr:pic>
      <xdr:nvPicPr>
        <xdr:cNvPr id="20" name="imgEraser" descr="http://10.12.1.12/daotaov3/Themes/Ice/icons/modify.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609600" y="357187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9</xdr:row>
      <xdr:rowOff>0</xdr:rowOff>
    </xdr:from>
    <xdr:to>
      <xdr:col>0</xdr:col>
      <xdr:colOff>123825</xdr:colOff>
      <xdr:row>9</xdr:row>
      <xdr:rowOff>85725</xdr:rowOff>
    </xdr:to>
    <xdr:pic>
      <xdr:nvPicPr>
        <xdr:cNvPr id="21" name="imgSheet" descr="http://10.12.1.12/daotaov3/Themes/Ice/icons/sheet.gi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414337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9</xdr:row>
      <xdr:rowOff>0</xdr:rowOff>
    </xdr:from>
    <xdr:to>
      <xdr:col>0</xdr:col>
      <xdr:colOff>123825</xdr:colOff>
      <xdr:row>9</xdr:row>
      <xdr:rowOff>85725</xdr:rowOff>
    </xdr:to>
    <xdr:pic>
      <xdr:nvPicPr>
        <xdr:cNvPr id="22" name="imgEraser" descr="http://10.12.1.12/daotaov3/Themes/Ice/icons/modify.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609600" y="414337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10</xdr:row>
      <xdr:rowOff>0</xdr:rowOff>
    </xdr:from>
    <xdr:to>
      <xdr:col>0</xdr:col>
      <xdr:colOff>123825</xdr:colOff>
      <xdr:row>10</xdr:row>
      <xdr:rowOff>85725</xdr:rowOff>
    </xdr:to>
    <xdr:pic>
      <xdr:nvPicPr>
        <xdr:cNvPr id="23" name="imgSheet" descr="http://10.12.1.12/daotaov3/Themes/Ice/icons/sheet.gi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4572000"/>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10</xdr:row>
      <xdr:rowOff>0</xdr:rowOff>
    </xdr:from>
    <xdr:to>
      <xdr:col>0</xdr:col>
      <xdr:colOff>123825</xdr:colOff>
      <xdr:row>10</xdr:row>
      <xdr:rowOff>85725</xdr:rowOff>
    </xdr:to>
    <xdr:pic>
      <xdr:nvPicPr>
        <xdr:cNvPr id="24" name="imgEraser" descr="http://10.12.1.12/daotaov3/Themes/Ice/icons/modify.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609600" y="4572000"/>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11</xdr:row>
      <xdr:rowOff>0</xdr:rowOff>
    </xdr:from>
    <xdr:to>
      <xdr:col>0</xdr:col>
      <xdr:colOff>123825</xdr:colOff>
      <xdr:row>11</xdr:row>
      <xdr:rowOff>85725</xdr:rowOff>
    </xdr:to>
    <xdr:pic>
      <xdr:nvPicPr>
        <xdr:cNvPr id="25" name="imgSheet" descr="http://10.12.1.12/daotaov3/Themes/Ice/icons/sheet.gi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500062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11</xdr:row>
      <xdr:rowOff>0</xdr:rowOff>
    </xdr:from>
    <xdr:to>
      <xdr:col>0</xdr:col>
      <xdr:colOff>123825</xdr:colOff>
      <xdr:row>11</xdr:row>
      <xdr:rowOff>85725</xdr:rowOff>
    </xdr:to>
    <xdr:pic>
      <xdr:nvPicPr>
        <xdr:cNvPr id="26" name="imgEraser" descr="http://10.12.1.12/daotaov3/Themes/Ice/icons/modify.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609600" y="500062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12</xdr:row>
      <xdr:rowOff>0</xdr:rowOff>
    </xdr:from>
    <xdr:to>
      <xdr:col>0</xdr:col>
      <xdr:colOff>123825</xdr:colOff>
      <xdr:row>12</xdr:row>
      <xdr:rowOff>85725</xdr:rowOff>
    </xdr:to>
    <xdr:pic>
      <xdr:nvPicPr>
        <xdr:cNvPr id="27" name="imgSheet" descr="http://10.12.1.12/daotaov3/Themes/Ice/icons/sheet.gi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5429250"/>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12</xdr:row>
      <xdr:rowOff>0</xdr:rowOff>
    </xdr:from>
    <xdr:to>
      <xdr:col>0</xdr:col>
      <xdr:colOff>123825</xdr:colOff>
      <xdr:row>12</xdr:row>
      <xdr:rowOff>85725</xdr:rowOff>
    </xdr:to>
    <xdr:pic>
      <xdr:nvPicPr>
        <xdr:cNvPr id="28" name="imgEraser" descr="http://10.12.1.12/daotaov3/Themes/Ice/icons/modify.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609600" y="5429250"/>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13</xdr:row>
      <xdr:rowOff>0</xdr:rowOff>
    </xdr:from>
    <xdr:to>
      <xdr:col>0</xdr:col>
      <xdr:colOff>123825</xdr:colOff>
      <xdr:row>13</xdr:row>
      <xdr:rowOff>85725</xdr:rowOff>
    </xdr:to>
    <xdr:pic>
      <xdr:nvPicPr>
        <xdr:cNvPr id="29" name="imgSheet" descr="http://10.12.1.12/daotaov3/Themes/Ice/icons/sheet.gi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585787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13</xdr:row>
      <xdr:rowOff>0</xdr:rowOff>
    </xdr:from>
    <xdr:to>
      <xdr:col>0</xdr:col>
      <xdr:colOff>123825</xdr:colOff>
      <xdr:row>13</xdr:row>
      <xdr:rowOff>85725</xdr:rowOff>
    </xdr:to>
    <xdr:pic>
      <xdr:nvPicPr>
        <xdr:cNvPr id="30" name="imgEraser" descr="http://10.12.1.12/daotaov3/Themes/Ice/icons/modify.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609600" y="585787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14</xdr:row>
      <xdr:rowOff>0</xdr:rowOff>
    </xdr:from>
    <xdr:to>
      <xdr:col>0</xdr:col>
      <xdr:colOff>123825</xdr:colOff>
      <xdr:row>14</xdr:row>
      <xdr:rowOff>85725</xdr:rowOff>
    </xdr:to>
    <xdr:pic>
      <xdr:nvPicPr>
        <xdr:cNvPr id="31" name="imgSheet" descr="http://10.12.1.12/daotaov3/Themes/Ice/icons/sheet.gi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6286500"/>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14</xdr:row>
      <xdr:rowOff>0</xdr:rowOff>
    </xdr:from>
    <xdr:to>
      <xdr:col>0</xdr:col>
      <xdr:colOff>123825</xdr:colOff>
      <xdr:row>14</xdr:row>
      <xdr:rowOff>85725</xdr:rowOff>
    </xdr:to>
    <xdr:pic>
      <xdr:nvPicPr>
        <xdr:cNvPr id="32" name="imgEraser" descr="http://10.12.1.12/daotaov3/Themes/Ice/icons/modify.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609600" y="6286500"/>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15</xdr:row>
      <xdr:rowOff>0</xdr:rowOff>
    </xdr:from>
    <xdr:to>
      <xdr:col>0</xdr:col>
      <xdr:colOff>123825</xdr:colOff>
      <xdr:row>15</xdr:row>
      <xdr:rowOff>85725</xdr:rowOff>
    </xdr:to>
    <xdr:pic>
      <xdr:nvPicPr>
        <xdr:cNvPr id="33" name="imgSheet" descr="http://10.12.1.12/daotaov3/Themes/Ice/icons/sheet.gi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6572250"/>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15</xdr:row>
      <xdr:rowOff>0</xdr:rowOff>
    </xdr:from>
    <xdr:to>
      <xdr:col>0</xdr:col>
      <xdr:colOff>123825</xdr:colOff>
      <xdr:row>15</xdr:row>
      <xdr:rowOff>85725</xdr:rowOff>
    </xdr:to>
    <xdr:pic>
      <xdr:nvPicPr>
        <xdr:cNvPr id="34" name="imgEraser" descr="http://10.12.1.12/daotaov3/Themes/Ice/icons/modify.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609600" y="6572250"/>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16</xdr:row>
      <xdr:rowOff>0</xdr:rowOff>
    </xdr:from>
    <xdr:to>
      <xdr:col>0</xdr:col>
      <xdr:colOff>123825</xdr:colOff>
      <xdr:row>16</xdr:row>
      <xdr:rowOff>85725</xdr:rowOff>
    </xdr:to>
    <xdr:pic>
      <xdr:nvPicPr>
        <xdr:cNvPr id="35" name="imgSheet" descr="http://10.12.1.12/daotaov3/Themes/Ice/icons/sheet.gi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700087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16</xdr:row>
      <xdr:rowOff>0</xdr:rowOff>
    </xdr:from>
    <xdr:to>
      <xdr:col>0</xdr:col>
      <xdr:colOff>123825</xdr:colOff>
      <xdr:row>16</xdr:row>
      <xdr:rowOff>85725</xdr:rowOff>
    </xdr:to>
    <xdr:pic>
      <xdr:nvPicPr>
        <xdr:cNvPr id="36" name="imgEraser" descr="http://10.12.1.12/daotaov3/Themes/Ice/icons/modify.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609600" y="700087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17</xdr:row>
      <xdr:rowOff>0</xdr:rowOff>
    </xdr:from>
    <xdr:to>
      <xdr:col>0</xdr:col>
      <xdr:colOff>123825</xdr:colOff>
      <xdr:row>17</xdr:row>
      <xdr:rowOff>85725</xdr:rowOff>
    </xdr:to>
    <xdr:pic>
      <xdr:nvPicPr>
        <xdr:cNvPr id="37" name="imgSheet" descr="http://10.12.1.12/daotaov3/Themes/Ice/icons/sheet.gi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728662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17</xdr:row>
      <xdr:rowOff>0</xdr:rowOff>
    </xdr:from>
    <xdr:to>
      <xdr:col>0</xdr:col>
      <xdr:colOff>123825</xdr:colOff>
      <xdr:row>17</xdr:row>
      <xdr:rowOff>85725</xdr:rowOff>
    </xdr:to>
    <xdr:pic>
      <xdr:nvPicPr>
        <xdr:cNvPr id="38" name="imgEraser" descr="http://10.12.1.12/daotaov3/Themes/Ice/icons/modify.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609600" y="728662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18</xdr:row>
      <xdr:rowOff>0</xdr:rowOff>
    </xdr:from>
    <xdr:to>
      <xdr:col>0</xdr:col>
      <xdr:colOff>123825</xdr:colOff>
      <xdr:row>18</xdr:row>
      <xdr:rowOff>85725</xdr:rowOff>
    </xdr:to>
    <xdr:pic>
      <xdr:nvPicPr>
        <xdr:cNvPr id="39" name="imgSheet" descr="http://10.12.1.12/daotaov3/Themes/Ice/icons/sheet.gi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757237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18</xdr:row>
      <xdr:rowOff>0</xdr:rowOff>
    </xdr:from>
    <xdr:to>
      <xdr:col>0</xdr:col>
      <xdr:colOff>123825</xdr:colOff>
      <xdr:row>18</xdr:row>
      <xdr:rowOff>85725</xdr:rowOff>
    </xdr:to>
    <xdr:pic>
      <xdr:nvPicPr>
        <xdr:cNvPr id="40" name="imgEraser" descr="http://10.12.1.12/daotaov3/Themes/Ice/icons/modify.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609600" y="757237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19</xdr:row>
      <xdr:rowOff>0</xdr:rowOff>
    </xdr:from>
    <xdr:to>
      <xdr:col>0</xdr:col>
      <xdr:colOff>123825</xdr:colOff>
      <xdr:row>19</xdr:row>
      <xdr:rowOff>85725</xdr:rowOff>
    </xdr:to>
    <xdr:pic>
      <xdr:nvPicPr>
        <xdr:cNvPr id="41" name="imgSheet" descr="http://10.12.1.12/daotaov3/Themes/Ice/icons/sheet.gi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785812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19</xdr:row>
      <xdr:rowOff>0</xdr:rowOff>
    </xdr:from>
    <xdr:to>
      <xdr:col>0</xdr:col>
      <xdr:colOff>123825</xdr:colOff>
      <xdr:row>19</xdr:row>
      <xdr:rowOff>85725</xdr:rowOff>
    </xdr:to>
    <xdr:pic>
      <xdr:nvPicPr>
        <xdr:cNvPr id="42" name="imgEraser" descr="http://10.12.1.12/daotaov3/Themes/Ice/icons/modify.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609600" y="785812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20</xdr:row>
      <xdr:rowOff>0</xdr:rowOff>
    </xdr:from>
    <xdr:to>
      <xdr:col>0</xdr:col>
      <xdr:colOff>123825</xdr:colOff>
      <xdr:row>20</xdr:row>
      <xdr:rowOff>85725</xdr:rowOff>
    </xdr:to>
    <xdr:pic>
      <xdr:nvPicPr>
        <xdr:cNvPr id="43" name="imgSheet" descr="http://10.12.1.12/daotaov3/Themes/Ice/icons/sheet.gi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842962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20</xdr:row>
      <xdr:rowOff>0</xdr:rowOff>
    </xdr:from>
    <xdr:to>
      <xdr:col>0</xdr:col>
      <xdr:colOff>123825</xdr:colOff>
      <xdr:row>20</xdr:row>
      <xdr:rowOff>85725</xdr:rowOff>
    </xdr:to>
    <xdr:pic>
      <xdr:nvPicPr>
        <xdr:cNvPr id="44" name="imgEraser" descr="http://10.12.1.12/daotaov3/Themes/Ice/icons/modify.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609600" y="842962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21</xdr:row>
      <xdr:rowOff>0</xdr:rowOff>
    </xdr:from>
    <xdr:to>
      <xdr:col>0</xdr:col>
      <xdr:colOff>123825</xdr:colOff>
      <xdr:row>21</xdr:row>
      <xdr:rowOff>85725</xdr:rowOff>
    </xdr:to>
    <xdr:pic>
      <xdr:nvPicPr>
        <xdr:cNvPr id="45" name="imgSheet" descr="http://10.12.1.12/daotaov3/Themes/Ice/icons/sheet.gi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8858250"/>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21</xdr:row>
      <xdr:rowOff>0</xdr:rowOff>
    </xdr:from>
    <xdr:to>
      <xdr:col>0</xdr:col>
      <xdr:colOff>123825</xdr:colOff>
      <xdr:row>21</xdr:row>
      <xdr:rowOff>85725</xdr:rowOff>
    </xdr:to>
    <xdr:pic>
      <xdr:nvPicPr>
        <xdr:cNvPr id="46" name="imgEraser" descr="http://10.12.1.12/daotaov3/Themes/Ice/icons/modify.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609600" y="8858250"/>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22</xdr:row>
      <xdr:rowOff>0</xdr:rowOff>
    </xdr:from>
    <xdr:to>
      <xdr:col>0</xdr:col>
      <xdr:colOff>123825</xdr:colOff>
      <xdr:row>22</xdr:row>
      <xdr:rowOff>85725</xdr:rowOff>
    </xdr:to>
    <xdr:pic>
      <xdr:nvPicPr>
        <xdr:cNvPr id="47" name="imgSheet" descr="http://10.12.1.12/daotaov3/Themes/Ice/icons/sheet.gi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9144000"/>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22</xdr:row>
      <xdr:rowOff>0</xdr:rowOff>
    </xdr:from>
    <xdr:to>
      <xdr:col>0</xdr:col>
      <xdr:colOff>123825</xdr:colOff>
      <xdr:row>22</xdr:row>
      <xdr:rowOff>85725</xdr:rowOff>
    </xdr:to>
    <xdr:pic>
      <xdr:nvPicPr>
        <xdr:cNvPr id="48" name="imgEraser" descr="http://10.12.1.12/daotaov3/Themes/Ice/icons/modify.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609600" y="9144000"/>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23</xdr:row>
      <xdr:rowOff>0</xdr:rowOff>
    </xdr:from>
    <xdr:to>
      <xdr:col>0</xdr:col>
      <xdr:colOff>123825</xdr:colOff>
      <xdr:row>23</xdr:row>
      <xdr:rowOff>85725</xdr:rowOff>
    </xdr:to>
    <xdr:pic>
      <xdr:nvPicPr>
        <xdr:cNvPr id="49" name="imgSheet" descr="http://10.12.1.12/daotaov3/Themes/Ice/icons/sheet.gi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9429750"/>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23</xdr:row>
      <xdr:rowOff>0</xdr:rowOff>
    </xdr:from>
    <xdr:to>
      <xdr:col>0</xdr:col>
      <xdr:colOff>123825</xdr:colOff>
      <xdr:row>23</xdr:row>
      <xdr:rowOff>85725</xdr:rowOff>
    </xdr:to>
    <xdr:pic>
      <xdr:nvPicPr>
        <xdr:cNvPr id="50" name="imgEraser" descr="http://10.12.1.12/daotaov3/Themes/Ice/icons/modify.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609600" y="9429750"/>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24</xdr:row>
      <xdr:rowOff>0</xdr:rowOff>
    </xdr:from>
    <xdr:to>
      <xdr:col>0</xdr:col>
      <xdr:colOff>123825</xdr:colOff>
      <xdr:row>24</xdr:row>
      <xdr:rowOff>85725</xdr:rowOff>
    </xdr:to>
    <xdr:pic>
      <xdr:nvPicPr>
        <xdr:cNvPr id="51" name="imgSheet" descr="http://10.12.1.12/daotaov3/Themes/Ice/icons/sheet.gi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985837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24</xdr:row>
      <xdr:rowOff>0</xdr:rowOff>
    </xdr:from>
    <xdr:to>
      <xdr:col>0</xdr:col>
      <xdr:colOff>123825</xdr:colOff>
      <xdr:row>24</xdr:row>
      <xdr:rowOff>85725</xdr:rowOff>
    </xdr:to>
    <xdr:pic>
      <xdr:nvPicPr>
        <xdr:cNvPr id="52" name="imgEraser" descr="http://10.12.1.12/daotaov3/Themes/Ice/icons/modify.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609600" y="985837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25</xdr:row>
      <xdr:rowOff>0</xdr:rowOff>
    </xdr:from>
    <xdr:to>
      <xdr:col>0</xdr:col>
      <xdr:colOff>123825</xdr:colOff>
      <xdr:row>25</xdr:row>
      <xdr:rowOff>85725</xdr:rowOff>
    </xdr:to>
    <xdr:pic>
      <xdr:nvPicPr>
        <xdr:cNvPr id="53" name="imgSheet" descr="http://10.12.1.12/daotaov3/Themes/Ice/icons/sheet.gi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1014412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25</xdr:row>
      <xdr:rowOff>0</xdr:rowOff>
    </xdr:from>
    <xdr:to>
      <xdr:col>0</xdr:col>
      <xdr:colOff>123825</xdr:colOff>
      <xdr:row>25</xdr:row>
      <xdr:rowOff>85725</xdr:rowOff>
    </xdr:to>
    <xdr:pic>
      <xdr:nvPicPr>
        <xdr:cNvPr id="54" name="imgEraser" descr="http://10.12.1.12/daotaov3/Themes/Ice/icons/modify.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609600" y="1014412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26</xdr:row>
      <xdr:rowOff>0</xdr:rowOff>
    </xdr:from>
    <xdr:to>
      <xdr:col>0</xdr:col>
      <xdr:colOff>123825</xdr:colOff>
      <xdr:row>26</xdr:row>
      <xdr:rowOff>85725</xdr:rowOff>
    </xdr:to>
    <xdr:pic>
      <xdr:nvPicPr>
        <xdr:cNvPr id="55" name="imgSheet" descr="http://10.12.1.12/daotaov3/Themes/Ice/icons/sheet.gi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1042987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26</xdr:row>
      <xdr:rowOff>0</xdr:rowOff>
    </xdr:from>
    <xdr:to>
      <xdr:col>0</xdr:col>
      <xdr:colOff>123825</xdr:colOff>
      <xdr:row>26</xdr:row>
      <xdr:rowOff>85725</xdr:rowOff>
    </xdr:to>
    <xdr:pic>
      <xdr:nvPicPr>
        <xdr:cNvPr id="56" name="imgEraser" descr="http://10.12.1.12/daotaov3/Themes/Ice/icons/modify.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609600" y="1042987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27</xdr:row>
      <xdr:rowOff>0</xdr:rowOff>
    </xdr:from>
    <xdr:to>
      <xdr:col>0</xdr:col>
      <xdr:colOff>123825</xdr:colOff>
      <xdr:row>27</xdr:row>
      <xdr:rowOff>85725</xdr:rowOff>
    </xdr:to>
    <xdr:pic>
      <xdr:nvPicPr>
        <xdr:cNvPr id="57" name="imgSheet" descr="http://10.12.1.12/daotaov3/Themes/Ice/icons/sheet.gi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1100137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27</xdr:row>
      <xdr:rowOff>0</xdr:rowOff>
    </xdr:from>
    <xdr:to>
      <xdr:col>0</xdr:col>
      <xdr:colOff>123825</xdr:colOff>
      <xdr:row>27</xdr:row>
      <xdr:rowOff>85725</xdr:rowOff>
    </xdr:to>
    <xdr:pic>
      <xdr:nvPicPr>
        <xdr:cNvPr id="58" name="imgEraser" descr="http://10.12.1.12/daotaov3/Themes/Ice/icons/modify.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609600" y="1100137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28</xdr:row>
      <xdr:rowOff>0</xdr:rowOff>
    </xdr:from>
    <xdr:to>
      <xdr:col>0</xdr:col>
      <xdr:colOff>123825</xdr:colOff>
      <xdr:row>28</xdr:row>
      <xdr:rowOff>85725</xdr:rowOff>
    </xdr:to>
    <xdr:pic>
      <xdr:nvPicPr>
        <xdr:cNvPr id="59" name="imgSheet" descr="http://10.12.1.12/daotaov3/Themes/Ice/icons/sheet.gi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1157287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28</xdr:row>
      <xdr:rowOff>0</xdr:rowOff>
    </xdr:from>
    <xdr:to>
      <xdr:col>0</xdr:col>
      <xdr:colOff>123825</xdr:colOff>
      <xdr:row>28</xdr:row>
      <xdr:rowOff>85725</xdr:rowOff>
    </xdr:to>
    <xdr:pic>
      <xdr:nvPicPr>
        <xdr:cNvPr id="60" name="imgEraser" descr="http://10.12.1.12/daotaov3/Themes/Ice/icons/modify.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609600" y="1157287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29</xdr:row>
      <xdr:rowOff>0</xdr:rowOff>
    </xdr:from>
    <xdr:to>
      <xdr:col>0</xdr:col>
      <xdr:colOff>123825</xdr:colOff>
      <xdr:row>29</xdr:row>
      <xdr:rowOff>85725</xdr:rowOff>
    </xdr:to>
    <xdr:pic>
      <xdr:nvPicPr>
        <xdr:cNvPr id="61" name="imgSheet" descr="http://10.12.1.12/daotaov3/Themes/Ice/icons/sheet.gi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12001500"/>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29</xdr:row>
      <xdr:rowOff>0</xdr:rowOff>
    </xdr:from>
    <xdr:to>
      <xdr:col>0</xdr:col>
      <xdr:colOff>123825</xdr:colOff>
      <xdr:row>29</xdr:row>
      <xdr:rowOff>85725</xdr:rowOff>
    </xdr:to>
    <xdr:pic>
      <xdr:nvPicPr>
        <xdr:cNvPr id="62" name="imgEraser" descr="http://10.12.1.12/daotaov3/Themes/Ice/icons/modify.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609600" y="12001500"/>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30</xdr:row>
      <xdr:rowOff>0</xdr:rowOff>
    </xdr:from>
    <xdr:to>
      <xdr:col>0</xdr:col>
      <xdr:colOff>123825</xdr:colOff>
      <xdr:row>30</xdr:row>
      <xdr:rowOff>85725</xdr:rowOff>
    </xdr:to>
    <xdr:pic>
      <xdr:nvPicPr>
        <xdr:cNvPr id="63" name="imgSheet" descr="http://10.12.1.12/daotaov3/Themes/Ice/icons/sheet.gi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1243012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30</xdr:row>
      <xdr:rowOff>0</xdr:rowOff>
    </xdr:from>
    <xdr:to>
      <xdr:col>0</xdr:col>
      <xdr:colOff>123825</xdr:colOff>
      <xdr:row>30</xdr:row>
      <xdr:rowOff>85725</xdr:rowOff>
    </xdr:to>
    <xdr:pic>
      <xdr:nvPicPr>
        <xdr:cNvPr id="64" name="imgEraser" descr="http://10.12.1.12/daotaov3/Themes/Ice/icons/modify.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609600" y="1243012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31</xdr:row>
      <xdr:rowOff>0</xdr:rowOff>
    </xdr:from>
    <xdr:to>
      <xdr:col>0</xdr:col>
      <xdr:colOff>123825</xdr:colOff>
      <xdr:row>31</xdr:row>
      <xdr:rowOff>85725</xdr:rowOff>
    </xdr:to>
    <xdr:pic>
      <xdr:nvPicPr>
        <xdr:cNvPr id="65" name="imgSheet" descr="http://10.12.1.12/daotaov3/Themes/Ice/icons/sheet.gi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12858750"/>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31</xdr:row>
      <xdr:rowOff>0</xdr:rowOff>
    </xdr:from>
    <xdr:to>
      <xdr:col>0</xdr:col>
      <xdr:colOff>123825</xdr:colOff>
      <xdr:row>31</xdr:row>
      <xdr:rowOff>85725</xdr:rowOff>
    </xdr:to>
    <xdr:pic>
      <xdr:nvPicPr>
        <xdr:cNvPr id="66" name="imgEraser" descr="http://10.12.1.12/daotaov3/Themes/Ice/icons/modify.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609600" y="12858750"/>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32</xdr:row>
      <xdr:rowOff>0</xdr:rowOff>
    </xdr:from>
    <xdr:to>
      <xdr:col>0</xdr:col>
      <xdr:colOff>123825</xdr:colOff>
      <xdr:row>32</xdr:row>
      <xdr:rowOff>85725</xdr:rowOff>
    </xdr:to>
    <xdr:pic>
      <xdr:nvPicPr>
        <xdr:cNvPr id="67" name="imgSheet" descr="http://10.12.1.12/daotaov3/Themes/Ice/icons/sheet.gi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1328737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32</xdr:row>
      <xdr:rowOff>0</xdr:rowOff>
    </xdr:from>
    <xdr:to>
      <xdr:col>0</xdr:col>
      <xdr:colOff>123825</xdr:colOff>
      <xdr:row>32</xdr:row>
      <xdr:rowOff>85725</xdr:rowOff>
    </xdr:to>
    <xdr:pic>
      <xdr:nvPicPr>
        <xdr:cNvPr id="68" name="imgEraser" descr="http://10.12.1.12/daotaov3/Themes/Ice/icons/modify.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609600" y="1328737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33</xdr:row>
      <xdr:rowOff>0</xdr:rowOff>
    </xdr:from>
    <xdr:to>
      <xdr:col>0</xdr:col>
      <xdr:colOff>123825</xdr:colOff>
      <xdr:row>33</xdr:row>
      <xdr:rowOff>85725</xdr:rowOff>
    </xdr:to>
    <xdr:pic>
      <xdr:nvPicPr>
        <xdr:cNvPr id="69" name="imgSheet" descr="http://10.12.1.12/daotaov3/Themes/Ice/icons/sheet.gi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1357312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33</xdr:row>
      <xdr:rowOff>0</xdr:rowOff>
    </xdr:from>
    <xdr:to>
      <xdr:col>0</xdr:col>
      <xdr:colOff>123825</xdr:colOff>
      <xdr:row>33</xdr:row>
      <xdr:rowOff>85725</xdr:rowOff>
    </xdr:to>
    <xdr:pic>
      <xdr:nvPicPr>
        <xdr:cNvPr id="70" name="imgEraser" descr="http://10.12.1.12/daotaov3/Themes/Ice/icons/modify.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609600" y="1357312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34</xdr:row>
      <xdr:rowOff>0</xdr:rowOff>
    </xdr:from>
    <xdr:to>
      <xdr:col>0</xdr:col>
      <xdr:colOff>123825</xdr:colOff>
      <xdr:row>34</xdr:row>
      <xdr:rowOff>85725</xdr:rowOff>
    </xdr:to>
    <xdr:pic>
      <xdr:nvPicPr>
        <xdr:cNvPr id="71" name="imgSheet" descr="http://10.12.1.12/daotaov3/Themes/Ice/icons/sheet.gi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1385887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34</xdr:row>
      <xdr:rowOff>0</xdr:rowOff>
    </xdr:from>
    <xdr:to>
      <xdr:col>0</xdr:col>
      <xdr:colOff>123825</xdr:colOff>
      <xdr:row>34</xdr:row>
      <xdr:rowOff>85725</xdr:rowOff>
    </xdr:to>
    <xdr:pic>
      <xdr:nvPicPr>
        <xdr:cNvPr id="72" name="imgEraser" descr="http://10.12.1.12/daotaov3/Themes/Ice/icons/modify.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609600" y="1385887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35</xdr:row>
      <xdr:rowOff>0</xdr:rowOff>
    </xdr:from>
    <xdr:to>
      <xdr:col>0</xdr:col>
      <xdr:colOff>123825</xdr:colOff>
      <xdr:row>35</xdr:row>
      <xdr:rowOff>85725</xdr:rowOff>
    </xdr:to>
    <xdr:pic>
      <xdr:nvPicPr>
        <xdr:cNvPr id="73" name="imgSheet" descr="http://10.12.1.12/daotaov3/Themes/Ice/icons/sheet.gi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1414462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35</xdr:row>
      <xdr:rowOff>0</xdr:rowOff>
    </xdr:from>
    <xdr:to>
      <xdr:col>0</xdr:col>
      <xdr:colOff>123825</xdr:colOff>
      <xdr:row>35</xdr:row>
      <xdr:rowOff>85725</xdr:rowOff>
    </xdr:to>
    <xdr:pic>
      <xdr:nvPicPr>
        <xdr:cNvPr id="74" name="imgEraser" descr="http://10.12.1.12/daotaov3/Themes/Ice/icons/modify.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609600" y="1414462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36</xdr:row>
      <xdr:rowOff>0</xdr:rowOff>
    </xdr:from>
    <xdr:to>
      <xdr:col>0</xdr:col>
      <xdr:colOff>123825</xdr:colOff>
      <xdr:row>36</xdr:row>
      <xdr:rowOff>85725</xdr:rowOff>
    </xdr:to>
    <xdr:pic>
      <xdr:nvPicPr>
        <xdr:cNvPr id="75" name="imgSheet" descr="http://10.12.1.12/daotaov3/Themes/Ice/icons/sheet.gi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1443037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36</xdr:row>
      <xdr:rowOff>0</xdr:rowOff>
    </xdr:from>
    <xdr:to>
      <xdr:col>0</xdr:col>
      <xdr:colOff>123825</xdr:colOff>
      <xdr:row>36</xdr:row>
      <xdr:rowOff>85725</xdr:rowOff>
    </xdr:to>
    <xdr:pic>
      <xdr:nvPicPr>
        <xdr:cNvPr id="76" name="imgEraser" descr="http://10.12.1.12/daotaov3/Themes/Ice/icons/modify.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609600" y="1443037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37</xdr:row>
      <xdr:rowOff>0</xdr:rowOff>
    </xdr:from>
    <xdr:to>
      <xdr:col>0</xdr:col>
      <xdr:colOff>123825</xdr:colOff>
      <xdr:row>37</xdr:row>
      <xdr:rowOff>85725</xdr:rowOff>
    </xdr:to>
    <xdr:pic>
      <xdr:nvPicPr>
        <xdr:cNvPr id="77" name="imgSheet" descr="http://10.12.1.12/daotaov3/Themes/Ice/icons/sheet.gi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1471612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37</xdr:row>
      <xdr:rowOff>0</xdr:rowOff>
    </xdr:from>
    <xdr:to>
      <xdr:col>0</xdr:col>
      <xdr:colOff>123825</xdr:colOff>
      <xdr:row>37</xdr:row>
      <xdr:rowOff>85725</xdr:rowOff>
    </xdr:to>
    <xdr:pic>
      <xdr:nvPicPr>
        <xdr:cNvPr id="78" name="imgEraser" descr="http://10.12.1.12/daotaov3/Themes/Ice/icons/modify.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609600" y="1471612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38</xdr:row>
      <xdr:rowOff>0</xdr:rowOff>
    </xdr:from>
    <xdr:to>
      <xdr:col>0</xdr:col>
      <xdr:colOff>123825</xdr:colOff>
      <xdr:row>38</xdr:row>
      <xdr:rowOff>85725</xdr:rowOff>
    </xdr:to>
    <xdr:pic>
      <xdr:nvPicPr>
        <xdr:cNvPr id="79" name="imgSheet" descr="http://10.12.1.12/daotaov3/Themes/Ice/icons/sheet.gi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1500187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38</xdr:row>
      <xdr:rowOff>0</xdr:rowOff>
    </xdr:from>
    <xdr:to>
      <xdr:col>0</xdr:col>
      <xdr:colOff>123825</xdr:colOff>
      <xdr:row>38</xdr:row>
      <xdr:rowOff>85725</xdr:rowOff>
    </xdr:to>
    <xdr:pic>
      <xdr:nvPicPr>
        <xdr:cNvPr id="80" name="imgEraser" descr="http://10.12.1.12/daotaov3/Themes/Ice/icons/modify.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609600" y="1500187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39</xdr:row>
      <xdr:rowOff>0</xdr:rowOff>
    </xdr:from>
    <xdr:to>
      <xdr:col>0</xdr:col>
      <xdr:colOff>123825</xdr:colOff>
      <xdr:row>39</xdr:row>
      <xdr:rowOff>85725</xdr:rowOff>
    </xdr:to>
    <xdr:pic>
      <xdr:nvPicPr>
        <xdr:cNvPr id="81" name="imgSheet" descr="http://10.12.1.12/daotaov3/Themes/Ice/icons/sheet.gi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1528762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39</xdr:row>
      <xdr:rowOff>0</xdr:rowOff>
    </xdr:from>
    <xdr:to>
      <xdr:col>0</xdr:col>
      <xdr:colOff>123825</xdr:colOff>
      <xdr:row>39</xdr:row>
      <xdr:rowOff>85725</xdr:rowOff>
    </xdr:to>
    <xdr:pic>
      <xdr:nvPicPr>
        <xdr:cNvPr id="82" name="imgEraser" descr="http://10.12.1.12/daotaov3/Themes/Ice/icons/modify.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609600" y="1528762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40</xdr:row>
      <xdr:rowOff>0</xdr:rowOff>
    </xdr:from>
    <xdr:to>
      <xdr:col>0</xdr:col>
      <xdr:colOff>123825</xdr:colOff>
      <xdr:row>40</xdr:row>
      <xdr:rowOff>85725</xdr:rowOff>
    </xdr:to>
    <xdr:pic>
      <xdr:nvPicPr>
        <xdr:cNvPr id="83" name="imgSheet" descr="http://10.12.1.12/daotaov3/Themes/Ice/icons/sheet.gi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15716250"/>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40</xdr:row>
      <xdr:rowOff>0</xdr:rowOff>
    </xdr:from>
    <xdr:to>
      <xdr:col>0</xdr:col>
      <xdr:colOff>123825</xdr:colOff>
      <xdr:row>40</xdr:row>
      <xdr:rowOff>85725</xdr:rowOff>
    </xdr:to>
    <xdr:pic>
      <xdr:nvPicPr>
        <xdr:cNvPr id="84" name="imgEraser" descr="http://10.12.1.12/daotaov3/Themes/Ice/icons/modify.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609600" y="15716250"/>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41</xdr:row>
      <xdr:rowOff>0</xdr:rowOff>
    </xdr:from>
    <xdr:to>
      <xdr:col>0</xdr:col>
      <xdr:colOff>123825</xdr:colOff>
      <xdr:row>41</xdr:row>
      <xdr:rowOff>85725</xdr:rowOff>
    </xdr:to>
    <xdr:pic>
      <xdr:nvPicPr>
        <xdr:cNvPr id="85" name="imgSheet" descr="http://10.12.1.12/daotaov3/Themes/Ice/icons/sheet.gi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1614487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41</xdr:row>
      <xdr:rowOff>0</xdr:rowOff>
    </xdr:from>
    <xdr:to>
      <xdr:col>0</xdr:col>
      <xdr:colOff>123825</xdr:colOff>
      <xdr:row>41</xdr:row>
      <xdr:rowOff>85725</xdr:rowOff>
    </xdr:to>
    <xdr:pic>
      <xdr:nvPicPr>
        <xdr:cNvPr id="86" name="imgEraser" descr="http://10.12.1.12/daotaov3/Themes/Ice/icons/modify.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609600" y="1614487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42</xdr:row>
      <xdr:rowOff>0</xdr:rowOff>
    </xdr:from>
    <xdr:to>
      <xdr:col>0</xdr:col>
      <xdr:colOff>123825</xdr:colOff>
      <xdr:row>42</xdr:row>
      <xdr:rowOff>85725</xdr:rowOff>
    </xdr:to>
    <xdr:pic>
      <xdr:nvPicPr>
        <xdr:cNvPr id="87" name="imgSheet" descr="http://10.12.1.12/daotaov3/Themes/Ice/icons/sheet.gi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1643062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42</xdr:row>
      <xdr:rowOff>0</xdr:rowOff>
    </xdr:from>
    <xdr:to>
      <xdr:col>0</xdr:col>
      <xdr:colOff>123825</xdr:colOff>
      <xdr:row>42</xdr:row>
      <xdr:rowOff>85725</xdr:rowOff>
    </xdr:to>
    <xdr:pic>
      <xdr:nvPicPr>
        <xdr:cNvPr id="88" name="imgEraser" descr="http://10.12.1.12/daotaov3/Themes/Ice/icons/modify.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609600" y="1643062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43</xdr:row>
      <xdr:rowOff>0</xdr:rowOff>
    </xdr:from>
    <xdr:to>
      <xdr:col>0</xdr:col>
      <xdr:colOff>123825</xdr:colOff>
      <xdr:row>43</xdr:row>
      <xdr:rowOff>85725</xdr:rowOff>
    </xdr:to>
    <xdr:pic>
      <xdr:nvPicPr>
        <xdr:cNvPr id="89" name="imgSheet" descr="http://10.12.1.12/daotaov3/Themes/Ice/icons/sheet.gi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1671637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43</xdr:row>
      <xdr:rowOff>0</xdr:rowOff>
    </xdr:from>
    <xdr:to>
      <xdr:col>0</xdr:col>
      <xdr:colOff>123825</xdr:colOff>
      <xdr:row>43</xdr:row>
      <xdr:rowOff>85725</xdr:rowOff>
    </xdr:to>
    <xdr:pic>
      <xdr:nvPicPr>
        <xdr:cNvPr id="90" name="imgEraser" descr="http://10.12.1.12/daotaov3/Themes/Ice/icons/modify.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609600" y="1671637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44</xdr:row>
      <xdr:rowOff>0</xdr:rowOff>
    </xdr:from>
    <xdr:to>
      <xdr:col>0</xdr:col>
      <xdr:colOff>123825</xdr:colOff>
      <xdr:row>44</xdr:row>
      <xdr:rowOff>85725</xdr:rowOff>
    </xdr:to>
    <xdr:pic>
      <xdr:nvPicPr>
        <xdr:cNvPr id="91" name="imgSheet" descr="http://10.12.1.12/daotaov3/Themes/Ice/icons/sheet.gi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1700212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44</xdr:row>
      <xdr:rowOff>0</xdr:rowOff>
    </xdr:from>
    <xdr:to>
      <xdr:col>0</xdr:col>
      <xdr:colOff>123825</xdr:colOff>
      <xdr:row>44</xdr:row>
      <xdr:rowOff>85725</xdr:rowOff>
    </xdr:to>
    <xdr:pic>
      <xdr:nvPicPr>
        <xdr:cNvPr id="92" name="imgEraser" descr="http://10.12.1.12/daotaov3/Themes/Ice/icons/modify.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609600" y="17002125"/>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45</xdr:row>
      <xdr:rowOff>0</xdr:rowOff>
    </xdr:from>
    <xdr:to>
      <xdr:col>0</xdr:col>
      <xdr:colOff>123825</xdr:colOff>
      <xdr:row>45</xdr:row>
      <xdr:rowOff>85725</xdr:rowOff>
    </xdr:to>
    <xdr:pic>
      <xdr:nvPicPr>
        <xdr:cNvPr id="93" name="imgSheet" descr="http://10.12.1.12/daotaov3/Themes/Ice/icons/sheet.gi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17716500"/>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45</xdr:row>
      <xdr:rowOff>0</xdr:rowOff>
    </xdr:from>
    <xdr:to>
      <xdr:col>0</xdr:col>
      <xdr:colOff>123825</xdr:colOff>
      <xdr:row>45</xdr:row>
      <xdr:rowOff>85725</xdr:rowOff>
    </xdr:to>
    <xdr:pic>
      <xdr:nvPicPr>
        <xdr:cNvPr id="94" name="imgEraser" descr="http://10.12.1.12/daotaov3/Themes/Ice/icons/modify.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609600" y="17716500"/>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46</xdr:row>
      <xdr:rowOff>0</xdr:rowOff>
    </xdr:from>
    <xdr:to>
      <xdr:col>0</xdr:col>
      <xdr:colOff>123825</xdr:colOff>
      <xdr:row>46</xdr:row>
      <xdr:rowOff>85725</xdr:rowOff>
    </xdr:to>
    <xdr:pic>
      <xdr:nvPicPr>
        <xdr:cNvPr id="95" name="imgSheet" descr="http://10.12.1.12/daotaov3/Themes/Ice/icons/sheet.gi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18002250"/>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46</xdr:row>
      <xdr:rowOff>0</xdr:rowOff>
    </xdr:from>
    <xdr:to>
      <xdr:col>0</xdr:col>
      <xdr:colOff>123825</xdr:colOff>
      <xdr:row>46</xdr:row>
      <xdr:rowOff>85725</xdr:rowOff>
    </xdr:to>
    <xdr:pic>
      <xdr:nvPicPr>
        <xdr:cNvPr id="96" name="imgEraser" descr="http://10.12.1.12/daotaov3/Themes/Ice/icons/modify.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609600" y="18002250"/>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47</xdr:row>
      <xdr:rowOff>0</xdr:rowOff>
    </xdr:from>
    <xdr:to>
      <xdr:col>0</xdr:col>
      <xdr:colOff>123825</xdr:colOff>
      <xdr:row>47</xdr:row>
      <xdr:rowOff>85725</xdr:rowOff>
    </xdr:to>
    <xdr:pic>
      <xdr:nvPicPr>
        <xdr:cNvPr id="97" name="imgSheet" descr="http://10.12.1.12/daotaov3/Themes/Ice/icons/sheet.gi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18288000"/>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47</xdr:row>
      <xdr:rowOff>0</xdr:rowOff>
    </xdr:from>
    <xdr:to>
      <xdr:col>0</xdr:col>
      <xdr:colOff>123825</xdr:colOff>
      <xdr:row>47</xdr:row>
      <xdr:rowOff>85725</xdr:rowOff>
    </xdr:to>
    <xdr:pic>
      <xdr:nvPicPr>
        <xdr:cNvPr id="98" name="imgEraser" descr="http://10.12.1.12/daotaov3/Themes/Ice/icons/modify.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609600" y="18288000"/>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48</xdr:row>
      <xdr:rowOff>0</xdr:rowOff>
    </xdr:from>
    <xdr:to>
      <xdr:col>0</xdr:col>
      <xdr:colOff>123825</xdr:colOff>
      <xdr:row>48</xdr:row>
      <xdr:rowOff>85725</xdr:rowOff>
    </xdr:to>
    <xdr:pic>
      <xdr:nvPicPr>
        <xdr:cNvPr id="99" name="imgSheet" descr="http://10.12.1.12/daotaov3/Themes/Ice/icons/sheet.gi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18573750"/>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48</xdr:row>
      <xdr:rowOff>0</xdr:rowOff>
    </xdr:from>
    <xdr:to>
      <xdr:col>0</xdr:col>
      <xdr:colOff>123825</xdr:colOff>
      <xdr:row>48</xdr:row>
      <xdr:rowOff>85725</xdr:rowOff>
    </xdr:to>
    <xdr:pic>
      <xdr:nvPicPr>
        <xdr:cNvPr id="100" name="imgEraser" descr="http://10.12.1.12/daotaov3/Themes/Ice/icons/modify.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609600" y="18573750"/>
          <a:ext cx="123825"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303678</xdr:colOff>
      <xdr:row>2</xdr:row>
      <xdr:rowOff>43143</xdr:rowOff>
    </xdr:from>
    <xdr:to>
      <xdr:col>2</xdr:col>
      <xdr:colOff>9187</xdr:colOff>
      <xdr:row>2</xdr:row>
      <xdr:rowOff>43143</xdr:rowOff>
    </xdr:to>
    <xdr:sp macro="" textlink="">
      <xdr:nvSpPr>
        <xdr:cNvPr id="2" name="Line 1"/>
        <xdr:cNvSpPr>
          <a:spLocks noChangeShapeType="1"/>
        </xdr:cNvSpPr>
      </xdr:nvSpPr>
      <xdr:spPr bwMode="auto">
        <a:xfrm>
          <a:off x="294153" y="452718"/>
          <a:ext cx="1487022"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16</xdr:col>
      <xdr:colOff>33621</xdr:colOff>
      <xdr:row>2</xdr:row>
      <xdr:rowOff>7844</xdr:rowOff>
    </xdr:from>
    <xdr:to>
      <xdr:col>16</xdr:col>
      <xdr:colOff>1953861</xdr:colOff>
      <xdr:row>2</xdr:row>
      <xdr:rowOff>7844</xdr:rowOff>
    </xdr:to>
    <xdr:sp macro="" textlink="">
      <xdr:nvSpPr>
        <xdr:cNvPr id="3" name="Line 1"/>
        <xdr:cNvSpPr>
          <a:spLocks noChangeShapeType="1"/>
        </xdr:cNvSpPr>
      </xdr:nvSpPr>
      <xdr:spPr bwMode="auto">
        <a:xfrm>
          <a:off x="8158446" y="417419"/>
          <a:ext cx="144399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303678</xdr:colOff>
      <xdr:row>2</xdr:row>
      <xdr:rowOff>43143</xdr:rowOff>
    </xdr:from>
    <xdr:to>
      <xdr:col>2</xdr:col>
      <xdr:colOff>9187</xdr:colOff>
      <xdr:row>2</xdr:row>
      <xdr:rowOff>43143</xdr:rowOff>
    </xdr:to>
    <xdr:sp macro="" textlink="">
      <xdr:nvSpPr>
        <xdr:cNvPr id="2" name="Line 1"/>
        <xdr:cNvSpPr>
          <a:spLocks noChangeShapeType="1"/>
        </xdr:cNvSpPr>
      </xdr:nvSpPr>
      <xdr:spPr bwMode="auto">
        <a:xfrm>
          <a:off x="303678" y="452718"/>
          <a:ext cx="1439397"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16</xdr:col>
      <xdr:colOff>33621</xdr:colOff>
      <xdr:row>2</xdr:row>
      <xdr:rowOff>7844</xdr:rowOff>
    </xdr:from>
    <xdr:to>
      <xdr:col>16</xdr:col>
      <xdr:colOff>1953861</xdr:colOff>
      <xdr:row>2</xdr:row>
      <xdr:rowOff>7844</xdr:rowOff>
    </xdr:to>
    <xdr:sp macro="" textlink="">
      <xdr:nvSpPr>
        <xdr:cNvPr id="3" name="Line 1"/>
        <xdr:cNvSpPr>
          <a:spLocks noChangeShapeType="1"/>
        </xdr:cNvSpPr>
      </xdr:nvSpPr>
      <xdr:spPr bwMode="auto">
        <a:xfrm>
          <a:off x="9844371" y="417419"/>
          <a:ext cx="160591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198903</xdr:colOff>
      <xdr:row>2</xdr:row>
      <xdr:rowOff>43143</xdr:rowOff>
    </xdr:from>
    <xdr:to>
      <xdr:col>3</xdr:col>
      <xdr:colOff>228600</xdr:colOff>
      <xdr:row>2</xdr:row>
      <xdr:rowOff>43143</xdr:rowOff>
    </xdr:to>
    <xdr:sp macro="" textlink="">
      <xdr:nvSpPr>
        <xdr:cNvPr id="2" name="Line 1"/>
        <xdr:cNvSpPr>
          <a:spLocks noChangeShapeType="1"/>
        </xdr:cNvSpPr>
      </xdr:nvSpPr>
      <xdr:spPr bwMode="auto">
        <a:xfrm>
          <a:off x="532278" y="452718"/>
          <a:ext cx="1439397"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16</xdr:col>
      <xdr:colOff>33621</xdr:colOff>
      <xdr:row>2</xdr:row>
      <xdr:rowOff>7844</xdr:rowOff>
    </xdr:from>
    <xdr:to>
      <xdr:col>16</xdr:col>
      <xdr:colOff>1953861</xdr:colOff>
      <xdr:row>2</xdr:row>
      <xdr:rowOff>7844</xdr:rowOff>
    </xdr:to>
    <xdr:sp macro="" textlink="">
      <xdr:nvSpPr>
        <xdr:cNvPr id="3" name="Line 1"/>
        <xdr:cNvSpPr>
          <a:spLocks noChangeShapeType="1"/>
        </xdr:cNvSpPr>
      </xdr:nvSpPr>
      <xdr:spPr bwMode="auto">
        <a:xfrm>
          <a:off x="10311096" y="417419"/>
          <a:ext cx="186309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KB26-11-2018%20(lan%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xport/DSLHP_3-12-201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KB%20hk%202%202018-2019%20sau%20&#272;KH%20l&#7847;n%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KB26-11-2018 (lan 1)"/>
    </sheetNames>
    <sheetDataSet>
      <sheetData sheetId="0" refreshError="1">
        <row r="1">
          <cell r="F1" t="str">
            <v>CỘNG HÒA XÃ HỘI CHỦ NGHĨA VIỆT NAM</v>
          </cell>
        </row>
        <row r="2">
          <cell r="F2" t="str">
            <v>Độc lập - Tự do - Hạnh phúc</v>
          </cell>
        </row>
        <row r="6">
          <cell r="E6" t="str">
            <v>Mã LHP</v>
          </cell>
          <cell r="F6" t="str">
            <v>Giảng Viên</v>
          </cell>
          <cell r="G6" t="str">
            <v>Số SV</v>
          </cell>
          <cell r="H6" t="str">
            <v>Số ĐK</v>
          </cell>
          <cell r="I6" t="str">
            <v>Thứ</v>
          </cell>
          <cell r="J6" t="str">
            <v>Tiết</v>
          </cell>
          <cell r="K6" t="str">
            <v>Giảng đường</v>
          </cell>
        </row>
        <row r="7">
          <cell r="E7" t="str">
            <v>INE3082</v>
          </cell>
          <cell r="F7" t="str">
            <v>PGS. TS.Nguyễn Thị Kim Chi; TS.Đặng Quý Dương</v>
          </cell>
          <cell r="G7">
            <v>60</v>
          </cell>
          <cell r="H7">
            <v>0</v>
          </cell>
          <cell r="I7" t="str">
            <v>2</v>
          </cell>
          <cell r="J7" t="str">
            <v>7-9</v>
          </cell>
          <cell r="K7" t="str">
            <v>202CSS</v>
          </cell>
        </row>
        <row r="8">
          <cell r="E8" t="str">
            <v>INE3082</v>
          </cell>
          <cell r="F8" t="str">
            <v>PGS. TS.Nguyễn Thị Kim Chi; TS.Đặng Quý Dương</v>
          </cell>
          <cell r="G8">
            <v>60</v>
          </cell>
          <cell r="H8">
            <v>0</v>
          </cell>
          <cell r="I8" t="str">
            <v>4</v>
          </cell>
          <cell r="J8" t="str">
            <v>7-9</v>
          </cell>
          <cell r="K8" t="str">
            <v>202CSS</v>
          </cell>
        </row>
        <row r="9">
          <cell r="E9" t="str">
            <v>BSA3028</v>
          </cell>
          <cell r="F9" t="str">
            <v>ThS.Trần Văn Tuệ</v>
          </cell>
          <cell r="G9">
            <v>80</v>
          </cell>
          <cell r="H9">
            <v>0</v>
          </cell>
          <cell r="I9" t="str">
            <v>2</v>
          </cell>
          <cell r="J9" t="str">
            <v>10-12</v>
          </cell>
          <cell r="K9" t="str">
            <v>103CSS</v>
          </cell>
        </row>
        <row r="10">
          <cell r="E10" t="str">
            <v>FIB3010 1</v>
          </cell>
          <cell r="F10" t="str">
            <v>ThS.Nguyễn Quốc Việt (TCNH)</v>
          </cell>
          <cell r="G10">
            <v>85</v>
          </cell>
          <cell r="H10">
            <v>0</v>
          </cell>
          <cell r="I10" t="str">
            <v>2</v>
          </cell>
          <cell r="J10" t="str">
            <v>1-3</v>
          </cell>
          <cell r="K10" t="str">
            <v>705VU</v>
          </cell>
        </row>
        <row r="11">
          <cell r="E11" t="str">
            <v>FIB3010 2</v>
          </cell>
          <cell r="F11" t="str">
            <v>ThS.Nguyễn Tiến Thành</v>
          </cell>
          <cell r="G11">
            <v>80</v>
          </cell>
          <cell r="H11">
            <v>0</v>
          </cell>
          <cell r="I11" t="str">
            <v>2</v>
          </cell>
          <cell r="J11" t="str">
            <v>10-12</v>
          </cell>
          <cell r="K11" t="str">
            <v>101CSS</v>
          </cell>
        </row>
        <row r="12">
          <cell r="E12" t="str">
            <v>HIS1002 1</v>
          </cell>
          <cell r="G12">
            <v>85</v>
          </cell>
          <cell r="H12">
            <v>0</v>
          </cell>
          <cell r="I12" t="str">
            <v>2</v>
          </cell>
          <cell r="J12" t="str">
            <v>4-6</v>
          </cell>
          <cell r="K12" t="str">
            <v>705VU</v>
          </cell>
        </row>
        <row r="13">
          <cell r="E13" t="str">
            <v>HIS1002 2</v>
          </cell>
          <cell r="G13">
            <v>100</v>
          </cell>
          <cell r="H13">
            <v>0</v>
          </cell>
          <cell r="I13" t="str">
            <v>2</v>
          </cell>
          <cell r="J13" t="str">
            <v>4-6</v>
          </cell>
          <cell r="K13" t="str">
            <v>706VU</v>
          </cell>
        </row>
        <row r="14">
          <cell r="E14" t="str">
            <v>HIS1002 3</v>
          </cell>
          <cell r="G14">
            <v>85</v>
          </cell>
          <cell r="H14">
            <v>0</v>
          </cell>
          <cell r="I14" t="str">
            <v>2</v>
          </cell>
          <cell r="J14" t="str">
            <v>1-3</v>
          </cell>
          <cell r="K14" t="str">
            <v>702VU</v>
          </cell>
        </row>
        <row r="15">
          <cell r="E15" t="str">
            <v>HIS1002 4</v>
          </cell>
          <cell r="G15">
            <v>100</v>
          </cell>
          <cell r="H15">
            <v>0</v>
          </cell>
          <cell r="I15" t="str">
            <v>2</v>
          </cell>
          <cell r="J15" t="str">
            <v>7-9</v>
          </cell>
          <cell r="K15" t="str">
            <v>706VU</v>
          </cell>
        </row>
        <row r="16">
          <cell r="E16" t="str">
            <v>HIS1002 5</v>
          </cell>
          <cell r="G16">
            <v>70</v>
          </cell>
          <cell r="H16">
            <v>0</v>
          </cell>
          <cell r="I16" t="str">
            <v>3</v>
          </cell>
          <cell r="J16" t="str">
            <v>4-6</v>
          </cell>
          <cell r="K16" t="str">
            <v>406E4</v>
          </cell>
        </row>
        <row r="17">
          <cell r="E17" t="str">
            <v>HIS1002 6</v>
          </cell>
          <cell r="G17">
            <v>40</v>
          </cell>
          <cell r="H17">
            <v>0</v>
          </cell>
          <cell r="I17" t="str">
            <v>3</v>
          </cell>
          <cell r="J17" t="str">
            <v>1-3</v>
          </cell>
          <cell r="K17" t="str">
            <v>508E4</v>
          </cell>
        </row>
        <row r="18">
          <cell r="E18" t="str">
            <v>HIS1002 7</v>
          </cell>
          <cell r="G18">
            <v>100</v>
          </cell>
          <cell r="H18">
            <v>0</v>
          </cell>
          <cell r="I18" t="str">
            <v>2</v>
          </cell>
          <cell r="J18" t="str">
            <v>1-3</v>
          </cell>
          <cell r="K18" t="str">
            <v>706VU</v>
          </cell>
        </row>
        <row r="19">
          <cell r="E19" t="str">
            <v>HIS1002 8</v>
          </cell>
          <cell r="G19">
            <v>70</v>
          </cell>
          <cell r="H19">
            <v>0</v>
          </cell>
          <cell r="I19" t="str">
            <v>2</v>
          </cell>
          <cell r="J19" t="str">
            <v>7-9</v>
          </cell>
          <cell r="K19" t="str">
            <v>406E4</v>
          </cell>
        </row>
        <row r="20">
          <cell r="E20" t="str">
            <v>HIS1002 9</v>
          </cell>
          <cell r="G20">
            <v>85</v>
          </cell>
          <cell r="H20">
            <v>0</v>
          </cell>
          <cell r="I20" t="str">
            <v>2</v>
          </cell>
          <cell r="J20" t="str">
            <v>10-12</v>
          </cell>
          <cell r="K20" t="str">
            <v>702VU</v>
          </cell>
        </row>
        <row r="21">
          <cell r="E21" t="str">
            <v>BSA2025</v>
          </cell>
          <cell r="F21" t="str">
            <v>TS.Lưu Thị Minh Ngọc</v>
          </cell>
          <cell r="G21">
            <v>85</v>
          </cell>
          <cell r="H21">
            <v>0</v>
          </cell>
          <cell r="I21" t="str">
            <v>2</v>
          </cell>
          <cell r="J21" t="str">
            <v>7-9</v>
          </cell>
          <cell r="K21" t="str">
            <v>705VU</v>
          </cell>
        </row>
        <row r="22">
          <cell r="E22" t="str">
            <v>INE4002 1</v>
          </cell>
          <cell r="F22" t="str">
            <v>PGS. TS.Nguyễn Thị Kim Anh; TS.Phạm Thu Phương</v>
          </cell>
          <cell r="G22">
            <v>100</v>
          </cell>
          <cell r="H22">
            <v>0</v>
          </cell>
          <cell r="I22" t="str">
            <v>2</v>
          </cell>
          <cell r="J22" t="str">
            <v>10-12</v>
          </cell>
          <cell r="K22" t="str">
            <v>706VU</v>
          </cell>
        </row>
        <row r="23">
          <cell r="E23" t="str">
            <v>INE4002 2</v>
          </cell>
          <cell r="F23" t="str">
            <v>TS.Phạm Vũ Thắng</v>
          </cell>
          <cell r="G23">
            <v>70</v>
          </cell>
          <cell r="H23">
            <v>0</v>
          </cell>
          <cell r="I23" t="str">
            <v>2</v>
          </cell>
          <cell r="J23" t="str">
            <v>4-6</v>
          </cell>
          <cell r="K23" t="str">
            <v>707VU</v>
          </cell>
        </row>
        <row r="24">
          <cell r="E24" t="str">
            <v>PES1025 11</v>
          </cell>
          <cell r="G24">
            <v>45</v>
          </cell>
          <cell r="H24">
            <v>0</v>
          </cell>
          <cell r="I24" t="str">
            <v>4</v>
          </cell>
          <cell r="J24" t="str">
            <v>1-2</v>
          </cell>
          <cell r="K24" t="str">
            <v>Khu GDTC - ĐHNN</v>
          </cell>
        </row>
        <row r="25">
          <cell r="E25" t="str">
            <v>PES1025 12</v>
          </cell>
          <cell r="G25">
            <v>45</v>
          </cell>
          <cell r="H25">
            <v>0</v>
          </cell>
          <cell r="I25" t="str">
            <v>4</v>
          </cell>
          <cell r="J25" t="str">
            <v>3-4</v>
          </cell>
          <cell r="K25" t="str">
            <v>Khu GDTC - ĐHNN</v>
          </cell>
        </row>
        <row r="26">
          <cell r="E26" t="str">
            <v>PES1025 13</v>
          </cell>
          <cell r="G26">
            <v>45</v>
          </cell>
          <cell r="H26">
            <v>0</v>
          </cell>
          <cell r="I26" t="str">
            <v>4</v>
          </cell>
          <cell r="J26" t="str">
            <v>7-8</v>
          </cell>
          <cell r="K26" t="str">
            <v>Khu GDTC - ĐHNN</v>
          </cell>
        </row>
        <row r="27">
          <cell r="E27" t="str">
            <v>PES1025 14</v>
          </cell>
          <cell r="G27">
            <v>45</v>
          </cell>
          <cell r="H27">
            <v>0</v>
          </cell>
          <cell r="I27" t="str">
            <v>4</v>
          </cell>
          <cell r="J27" t="str">
            <v>9-10</v>
          </cell>
          <cell r="K27" t="str">
            <v>Khu GDTC - ĐHNN</v>
          </cell>
        </row>
        <row r="28">
          <cell r="E28" t="str">
            <v>PES1030 10</v>
          </cell>
          <cell r="G28">
            <v>45</v>
          </cell>
          <cell r="H28">
            <v>0</v>
          </cell>
          <cell r="I28" t="str">
            <v>5</v>
          </cell>
          <cell r="J28" t="str">
            <v>9-10</v>
          </cell>
          <cell r="K28" t="str">
            <v>Khu GDTC - ĐHNN</v>
          </cell>
        </row>
        <row r="29">
          <cell r="E29" t="str">
            <v>PES1030 7</v>
          </cell>
          <cell r="G29">
            <v>45</v>
          </cell>
          <cell r="H29">
            <v>0</v>
          </cell>
          <cell r="I29" t="str">
            <v>3</v>
          </cell>
          <cell r="J29" t="str">
            <v>7-8</v>
          </cell>
          <cell r="K29" t="str">
            <v>Khu GDTC - ĐHNN</v>
          </cell>
        </row>
        <row r="30">
          <cell r="E30" t="str">
            <v>PES1030 8</v>
          </cell>
          <cell r="G30">
            <v>45</v>
          </cell>
          <cell r="H30">
            <v>0</v>
          </cell>
          <cell r="I30" t="str">
            <v>3</v>
          </cell>
          <cell r="J30" t="str">
            <v>9-10</v>
          </cell>
          <cell r="K30" t="str">
            <v>Khu GDTC - ĐHNN</v>
          </cell>
        </row>
        <row r="31">
          <cell r="E31" t="str">
            <v>PES1030 9</v>
          </cell>
          <cell r="G31">
            <v>45</v>
          </cell>
          <cell r="H31">
            <v>0</v>
          </cell>
          <cell r="I31" t="str">
            <v>5</v>
          </cell>
          <cell r="J31" t="str">
            <v>7-8</v>
          </cell>
          <cell r="K31" t="str">
            <v>Khu GDTC - ĐHNN</v>
          </cell>
        </row>
        <row r="32">
          <cell r="E32" t="str">
            <v>PES1015 33</v>
          </cell>
          <cell r="G32">
            <v>45</v>
          </cell>
          <cell r="H32">
            <v>0</v>
          </cell>
          <cell r="I32" t="str">
            <v>2</v>
          </cell>
          <cell r="J32" t="str">
            <v>7-8</v>
          </cell>
          <cell r="K32" t="str">
            <v>Khu GDTC - ĐHNN</v>
          </cell>
        </row>
        <row r="33">
          <cell r="E33" t="str">
            <v>PES1015 34</v>
          </cell>
          <cell r="G33">
            <v>45</v>
          </cell>
          <cell r="H33">
            <v>0</v>
          </cell>
          <cell r="I33" t="str">
            <v>2</v>
          </cell>
          <cell r="J33" t="str">
            <v>9-10</v>
          </cell>
          <cell r="K33" t="str">
            <v>Khu GDTC - ĐHNN</v>
          </cell>
        </row>
        <row r="34">
          <cell r="E34" t="str">
            <v>PES1015 35</v>
          </cell>
          <cell r="G34">
            <v>45</v>
          </cell>
          <cell r="H34">
            <v>0</v>
          </cell>
          <cell r="I34" t="str">
            <v>6</v>
          </cell>
          <cell r="J34" t="str">
            <v>7-8</v>
          </cell>
          <cell r="K34" t="str">
            <v>Khu GDTC - ĐHNN</v>
          </cell>
        </row>
        <row r="35">
          <cell r="E35" t="str">
            <v>PES1015 36</v>
          </cell>
          <cell r="G35">
            <v>45</v>
          </cell>
          <cell r="H35">
            <v>0</v>
          </cell>
          <cell r="I35" t="str">
            <v>6</v>
          </cell>
          <cell r="J35" t="str">
            <v>9-10</v>
          </cell>
          <cell r="K35" t="str">
            <v>Khu GDTC - ĐHNN</v>
          </cell>
        </row>
        <row r="36">
          <cell r="E36" t="str">
            <v>PES1020 39</v>
          </cell>
          <cell r="G36">
            <v>45</v>
          </cell>
          <cell r="H36">
            <v>0</v>
          </cell>
          <cell r="I36" t="str">
            <v>3</v>
          </cell>
          <cell r="J36" t="str">
            <v>1-2</v>
          </cell>
          <cell r="K36" t="str">
            <v>Khu GDTC - ĐHNN</v>
          </cell>
        </row>
        <row r="37">
          <cell r="E37" t="str">
            <v>PES1020 40</v>
          </cell>
          <cell r="G37">
            <v>45</v>
          </cell>
          <cell r="H37">
            <v>0</v>
          </cell>
          <cell r="I37" t="str">
            <v>3</v>
          </cell>
          <cell r="J37" t="str">
            <v>3-4</v>
          </cell>
          <cell r="K37" t="str">
            <v>Khu GDTC - ĐHNN</v>
          </cell>
        </row>
        <row r="38">
          <cell r="E38" t="str">
            <v>PES1020 41</v>
          </cell>
          <cell r="G38">
            <v>45</v>
          </cell>
          <cell r="H38">
            <v>0</v>
          </cell>
          <cell r="I38" t="str">
            <v>6</v>
          </cell>
          <cell r="J38" t="str">
            <v>1-2</v>
          </cell>
          <cell r="K38" t="str">
            <v>Khu GDTC - ĐHNN</v>
          </cell>
        </row>
        <row r="39">
          <cell r="E39" t="str">
            <v>PES1020 42</v>
          </cell>
          <cell r="G39">
            <v>45</v>
          </cell>
          <cell r="H39">
            <v>0</v>
          </cell>
          <cell r="I39" t="str">
            <v>6</v>
          </cell>
          <cell r="J39" t="str">
            <v>3-4</v>
          </cell>
          <cell r="K39" t="str">
            <v>Khu GDTC - ĐHNN</v>
          </cell>
        </row>
        <row r="40">
          <cell r="E40" t="str">
            <v>BSA3035 1</v>
          </cell>
          <cell r="F40" t="str">
            <v>TS.Lưu Hữu Văn; TS.Lưu Quốc Đạt</v>
          </cell>
          <cell r="G40">
            <v>70</v>
          </cell>
          <cell r="H40">
            <v>0</v>
          </cell>
          <cell r="I40" t="str">
            <v>2</v>
          </cell>
          <cell r="J40" t="str">
            <v>10-12</v>
          </cell>
          <cell r="K40" t="str">
            <v>406E4</v>
          </cell>
        </row>
        <row r="41">
          <cell r="E41" t="str">
            <v>BSA3035 2</v>
          </cell>
          <cell r="F41" t="str">
            <v>TS.Lưu Hữu Văn; TS.Lưu Quốc Đạt</v>
          </cell>
          <cell r="G41">
            <v>80</v>
          </cell>
          <cell r="H41">
            <v>0</v>
          </cell>
          <cell r="I41" t="str">
            <v>2</v>
          </cell>
          <cell r="J41" t="str">
            <v>7-9</v>
          </cell>
          <cell r="K41" t="str">
            <v>103CSS</v>
          </cell>
        </row>
        <row r="42">
          <cell r="E42" t="str">
            <v>FIB2003 1</v>
          </cell>
          <cell r="F42" t="str">
            <v>TS.Trần Thị Vân Anh; ThS.Lê Thị Phương Thảo</v>
          </cell>
          <cell r="G42">
            <v>80</v>
          </cell>
          <cell r="H42">
            <v>0</v>
          </cell>
          <cell r="I42" t="str">
            <v>2</v>
          </cell>
          <cell r="J42" t="str">
            <v>1-3</v>
          </cell>
          <cell r="K42" t="str">
            <v>101CSS</v>
          </cell>
        </row>
        <row r="43">
          <cell r="E43" t="str">
            <v>FIB2003 2</v>
          </cell>
          <cell r="F43" t="str">
            <v>ThS.Lê Thị Phương Thảo; TS.Trần Thị Vân Anh</v>
          </cell>
          <cell r="G43">
            <v>60</v>
          </cell>
          <cell r="H43">
            <v>0</v>
          </cell>
          <cell r="I43" t="str">
            <v>2</v>
          </cell>
          <cell r="J43" t="str">
            <v>1-3</v>
          </cell>
          <cell r="K43" t="str">
            <v>201CSS</v>
          </cell>
        </row>
        <row r="44">
          <cell r="E44" t="str">
            <v>FIB2003 3</v>
          </cell>
          <cell r="F44" t="str">
            <v>ThS.Lê Thị Phương Thảo; TS.Trần Thị Vân Anh</v>
          </cell>
          <cell r="G44">
            <v>85</v>
          </cell>
          <cell r="H44">
            <v>0</v>
          </cell>
          <cell r="I44" t="str">
            <v>2</v>
          </cell>
          <cell r="J44" t="str">
            <v>7-9</v>
          </cell>
          <cell r="K44" t="str">
            <v>702VU</v>
          </cell>
        </row>
        <row r="45">
          <cell r="E45" t="str">
            <v>FIB2003 4</v>
          </cell>
          <cell r="F45" t="str">
            <v>TS.Trần Thị Vân Anh; ThS.Lê Thị Phương Thảo</v>
          </cell>
          <cell r="G45">
            <v>70</v>
          </cell>
          <cell r="H45">
            <v>0</v>
          </cell>
          <cell r="I45" t="str">
            <v>5</v>
          </cell>
          <cell r="J45" t="str">
            <v>10-12</v>
          </cell>
          <cell r="K45" t="str">
            <v>707VU</v>
          </cell>
        </row>
        <row r="46">
          <cell r="E46" t="str">
            <v>INE3074 1</v>
          </cell>
          <cell r="F46" t="str">
            <v>PGS.TS.Nguyễn Xuân Thiên; TS.Hoàng Thị Bảo Thoa</v>
          </cell>
          <cell r="G46">
            <v>80</v>
          </cell>
          <cell r="H46">
            <v>0</v>
          </cell>
          <cell r="I46" t="str">
            <v>2</v>
          </cell>
          <cell r="J46" t="str">
            <v>10-12</v>
          </cell>
          <cell r="K46" t="str">
            <v>102CSS</v>
          </cell>
        </row>
        <row r="47">
          <cell r="E47" t="str">
            <v>INE3074 2</v>
          </cell>
          <cell r="F47" t="str">
            <v>PGS.TS.Nguyễn Xuân Thiên; TS.Hoàng Thị Bảo Thoa</v>
          </cell>
          <cell r="G47">
            <v>70</v>
          </cell>
          <cell r="H47">
            <v>0</v>
          </cell>
          <cell r="I47" t="str">
            <v>2</v>
          </cell>
          <cell r="J47" t="str">
            <v>1-3</v>
          </cell>
          <cell r="K47" t="str">
            <v>406E4</v>
          </cell>
        </row>
        <row r="48">
          <cell r="E48" t="str">
            <v>INE3074 3</v>
          </cell>
          <cell r="F48" t="str">
            <v>PGS.TS.Nguyễn Xuân Thiên; TS.Hoàng Thị Bảo Thoa</v>
          </cell>
          <cell r="G48">
            <v>40</v>
          </cell>
          <cell r="H48">
            <v>0</v>
          </cell>
          <cell r="I48" t="str">
            <v>4</v>
          </cell>
          <cell r="J48" t="str">
            <v>1-3</v>
          </cell>
          <cell r="K48" t="str">
            <v>508E4</v>
          </cell>
        </row>
        <row r="49">
          <cell r="E49" t="str">
            <v>INE3008 1</v>
          </cell>
          <cell r="F49" t="str">
            <v>PGS. TS.Nguyễn Thị Kim Anh; TS.Phạm Thu Phương</v>
          </cell>
          <cell r="G49">
            <v>70</v>
          </cell>
          <cell r="H49">
            <v>0</v>
          </cell>
          <cell r="I49" t="str">
            <v>2</v>
          </cell>
          <cell r="J49" t="str">
            <v>4-6</v>
          </cell>
          <cell r="K49" t="str">
            <v>406E4</v>
          </cell>
        </row>
        <row r="50">
          <cell r="E50" t="str">
            <v>INE3008 2</v>
          </cell>
          <cell r="F50" t="str">
            <v>TS.Phạm Thu Phương; PGS. TS.Nguyễn Thị Kim Anh</v>
          </cell>
          <cell r="G50">
            <v>40</v>
          </cell>
          <cell r="H50">
            <v>0</v>
          </cell>
          <cell r="I50" t="str">
            <v>2</v>
          </cell>
          <cell r="J50" t="str">
            <v>4-6</v>
          </cell>
          <cell r="K50" t="str">
            <v>508E4</v>
          </cell>
        </row>
        <row r="51">
          <cell r="E51" t="str">
            <v>INE3008 3</v>
          </cell>
          <cell r="F51" t="str">
            <v>TS.Phạm Thu Phương; PGS. TS.Nguyễn Thị Kim Anh</v>
          </cell>
          <cell r="G51">
            <v>70</v>
          </cell>
          <cell r="H51">
            <v>0</v>
          </cell>
          <cell r="I51" t="str">
            <v>2</v>
          </cell>
          <cell r="J51" t="str">
            <v>1-3</v>
          </cell>
          <cell r="K51" t="str">
            <v>707VU</v>
          </cell>
        </row>
        <row r="52">
          <cell r="E52" t="str">
            <v>INE3023</v>
          </cell>
          <cell r="F52" t="str">
            <v>TS.Bùi Đại Dũng</v>
          </cell>
          <cell r="G52">
            <v>80</v>
          </cell>
          <cell r="H52">
            <v>0</v>
          </cell>
          <cell r="I52" t="str">
            <v>3</v>
          </cell>
          <cell r="J52" t="str">
            <v>4-6</v>
          </cell>
          <cell r="K52" t="str">
            <v>103CSS</v>
          </cell>
        </row>
        <row r="53">
          <cell r="E53" t="str">
            <v>INE3107</v>
          </cell>
          <cell r="F53" t="str">
            <v>ThS.Nguyễn Quang Huy; PGS.TS.Hà Văn Hội</v>
          </cell>
          <cell r="G53">
            <v>60</v>
          </cell>
          <cell r="H53">
            <v>0</v>
          </cell>
          <cell r="I53" t="str">
            <v>3</v>
          </cell>
          <cell r="J53" t="str">
            <v>7-9</v>
          </cell>
          <cell r="K53" t="str">
            <v>202CSS</v>
          </cell>
        </row>
        <row r="54">
          <cell r="E54" t="str">
            <v>INE3107</v>
          </cell>
          <cell r="F54" t="str">
            <v>ThS.Nguyễn Quang Huy; PGS.TS.Hà Văn Hội</v>
          </cell>
          <cell r="G54">
            <v>60</v>
          </cell>
          <cell r="H54">
            <v>0</v>
          </cell>
          <cell r="I54" t="str">
            <v>5</v>
          </cell>
          <cell r="J54" t="str">
            <v>7-9</v>
          </cell>
          <cell r="K54" t="str">
            <v>202CSS</v>
          </cell>
        </row>
        <row r="55">
          <cell r="E55" t="str">
            <v>INE3107 *** 1</v>
          </cell>
          <cell r="F55" t="str">
            <v>PGS.TS.Hà Văn Hội; ThS.Nguyễn Thị Thanh Mai</v>
          </cell>
          <cell r="G55">
            <v>100</v>
          </cell>
          <cell r="H55">
            <v>0</v>
          </cell>
          <cell r="I55" t="str">
            <v>4</v>
          </cell>
          <cell r="J55" t="str">
            <v>1-3</v>
          </cell>
          <cell r="K55" t="str">
            <v>406E4</v>
          </cell>
        </row>
        <row r="56">
          <cell r="E56" t="str">
            <v>INE3107 *** 2</v>
          </cell>
          <cell r="F56" t="str">
            <v>PGS.TS.Hà Văn Hội; ThS.Nguyễn Thị Thanh Mai</v>
          </cell>
          <cell r="G56">
            <v>100</v>
          </cell>
          <cell r="H56">
            <v>0</v>
          </cell>
          <cell r="I56" t="str">
            <v>5</v>
          </cell>
          <cell r="J56" t="str">
            <v>1-3</v>
          </cell>
          <cell r="K56" t="str">
            <v>508E4</v>
          </cell>
        </row>
        <row r="57">
          <cell r="E57" t="str">
            <v>BSA3013</v>
          </cell>
          <cell r="F57" t="str">
            <v>TS.Nguyễn Thu Hà</v>
          </cell>
          <cell r="G57">
            <v>80</v>
          </cell>
          <cell r="H57">
            <v>0</v>
          </cell>
          <cell r="I57" t="str">
            <v>3</v>
          </cell>
          <cell r="J57" t="str">
            <v>7-9</v>
          </cell>
          <cell r="K57" t="str">
            <v>103CSS</v>
          </cell>
        </row>
        <row r="58">
          <cell r="E58" t="str">
            <v>FIB3009 1</v>
          </cell>
          <cell r="F58" t="str">
            <v>TS.Nguyễn Thị Hương Liên; ThS.Đỗ Quỳnh Chi</v>
          </cell>
          <cell r="G58">
            <v>80</v>
          </cell>
          <cell r="H58">
            <v>0</v>
          </cell>
          <cell r="I58" t="str">
            <v>2</v>
          </cell>
          <cell r="J58" t="str">
            <v>4-6</v>
          </cell>
          <cell r="K58" t="str">
            <v>101CSS</v>
          </cell>
        </row>
        <row r="59">
          <cell r="E59" t="str">
            <v>FIB3009 2</v>
          </cell>
          <cell r="F59" t="str">
            <v>ThS.Đỗ Quỳnh Chi; ThS.Nguyễn Hoàng Thái</v>
          </cell>
          <cell r="G59">
            <v>60</v>
          </cell>
          <cell r="H59">
            <v>0</v>
          </cell>
          <cell r="I59" t="str">
            <v>2</v>
          </cell>
          <cell r="J59" t="str">
            <v>4-6</v>
          </cell>
          <cell r="K59" t="str">
            <v>201CSS</v>
          </cell>
        </row>
        <row r="60">
          <cell r="E60" t="str">
            <v>INE3065</v>
          </cell>
          <cell r="F60" t="str">
            <v>TS.Bùi Đại Dũng</v>
          </cell>
          <cell r="G60">
            <v>60</v>
          </cell>
          <cell r="H60">
            <v>0</v>
          </cell>
          <cell r="I60" t="str">
            <v>2</v>
          </cell>
          <cell r="J60" t="str">
            <v>1-3</v>
          </cell>
          <cell r="K60" t="str">
            <v>202CSS</v>
          </cell>
        </row>
        <row r="61">
          <cell r="E61" t="str">
            <v>INE3065</v>
          </cell>
          <cell r="F61" t="str">
            <v>TS.Bùi Đại Dũng</v>
          </cell>
          <cell r="G61">
            <v>60</v>
          </cell>
          <cell r="H61">
            <v>0</v>
          </cell>
          <cell r="I61" t="str">
            <v>4</v>
          </cell>
          <cell r="J61" t="str">
            <v>1-3</v>
          </cell>
          <cell r="K61" t="str">
            <v>202CSS</v>
          </cell>
        </row>
        <row r="62">
          <cell r="E62" t="str">
            <v>BSA2030 1</v>
          </cell>
          <cell r="F62" t="str">
            <v>ThS.Lê Thành Trung</v>
          </cell>
          <cell r="G62">
            <v>80</v>
          </cell>
          <cell r="H62">
            <v>0</v>
          </cell>
          <cell r="I62" t="str">
            <v>4</v>
          </cell>
          <cell r="J62" t="str">
            <v>1-3</v>
          </cell>
          <cell r="K62" t="str">
            <v>101CSS</v>
          </cell>
        </row>
        <row r="63">
          <cell r="E63" t="str">
            <v>BSA2030 2</v>
          </cell>
          <cell r="F63" t="str">
            <v>ThS.Nguyễn Lan Phương</v>
          </cell>
          <cell r="G63">
            <v>60</v>
          </cell>
          <cell r="H63">
            <v>0</v>
          </cell>
          <cell r="I63" t="str">
            <v>4</v>
          </cell>
          <cell r="J63" t="str">
            <v>1-3</v>
          </cell>
          <cell r="K63" t="str">
            <v>201CSS</v>
          </cell>
        </row>
        <row r="64">
          <cell r="E64" t="str">
            <v>BSA2030 3</v>
          </cell>
          <cell r="F64" t="str">
            <v>ThS.Nguyễn Lan Phương</v>
          </cell>
          <cell r="G64">
            <v>80</v>
          </cell>
          <cell r="H64">
            <v>0</v>
          </cell>
          <cell r="I64" t="str">
            <v>2</v>
          </cell>
          <cell r="J64" t="str">
            <v>1-3</v>
          </cell>
          <cell r="K64" t="str">
            <v>103CSS</v>
          </cell>
        </row>
        <row r="65">
          <cell r="E65" t="str">
            <v>BSA2030 4</v>
          </cell>
          <cell r="F65" t="str">
            <v>ThS.Trần Văn Tuệ</v>
          </cell>
          <cell r="G65">
            <v>80</v>
          </cell>
          <cell r="H65">
            <v>0</v>
          </cell>
          <cell r="I65" t="str">
            <v>2</v>
          </cell>
          <cell r="J65" t="str">
            <v>7-9</v>
          </cell>
          <cell r="K65" t="str">
            <v>102CSS</v>
          </cell>
        </row>
        <row r="66">
          <cell r="E66" t="str">
            <v>BSA2030 5</v>
          </cell>
          <cell r="F66" t="str">
            <v>ThS.Lê Thành Trung</v>
          </cell>
          <cell r="G66">
            <v>80</v>
          </cell>
          <cell r="H66">
            <v>0</v>
          </cell>
          <cell r="I66" t="str">
            <v>2</v>
          </cell>
          <cell r="J66" t="str">
            <v>7-9</v>
          </cell>
          <cell r="K66" t="str">
            <v>101CSS</v>
          </cell>
        </row>
        <row r="67">
          <cell r="E67" t="str">
            <v>BSA2030 6</v>
          </cell>
          <cell r="F67" t="str">
            <v>TS.Nguyễn Thùy Dung</v>
          </cell>
          <cell r="G67">
            <v>60</v>
          </cell>
          <cell r="H67">
            <v>0</v>
          </cell>
          <cell r="I67" t="str">
            <v>2</v>
          </cell>
          <cell r="J67" t="str">
            <v>1-3</v>
          </cell>
          <cell r="K67" t="str">
            <v>808VU</v>
          </cell>
        </row>
        <row r="68">
          <cell r="E68" t="str">
            <v>FIB3119</v>
          </cell>
          <cell r="F68" t="str">
            <v>TS.Đỗ Kiều Oanh; TS.Nguyễn Thị Phương Dung</v>
          </cell>
          <cell r="G68">
            <v>70</v>
          </cell>
          <cell r="H68">
            <v>0</v>
          </cell>
          <cell r="I68" t="str">
            <v>2</v>
          </cell>
          <cell r="J68" t="str">
            <v>7-9</v>
          </cell>
          <cell r="K68" t="str">
            <v>707VU</v>
          </cell>
        </row>
        <row r="69">
          <cell r="E69" t="str">
            <v>FIB3119</v>
          </cell>
          <cell r="F69" t="str">
            <v>TS.Đỗ Kiều Oanh; TS.Nguyễn Thị Phương Dung</v>
          </cell>
          <cell r="G69">
            <v>70</v>
          </cell>
          <cell r="H69">
            <v>0</v>
          </cell>
          <cell r="I69" t="str">
            <v>4</v>
          </cell>
          <cell r="J69" t="str">
            <v>7-9</v>
          </cell>
          <cell r="K69" t="str">
            <v>707VU</v>
          </cell>
        </row>
        <row r="70">
          <cell r="E70" t="str">
            <v>BSA3007 1</v>
          </cell>
          <cell r="F70" t="str">
            <v>TS.Nguyễn Thị Phương Dung; TS.Trần Thế Nữ</v>
          </cell>
          <cell r="G70">
            <v>80</v>
          </cell>
          <cell r="H70">
            <v>0</v>
          </cell>
          <cell r="I70" t="str">
            <v>3</v>
          </cell>
          <cell r="J70" t="str">
            <v>1-3</v>
          </cell>
          <cell r="K70" t="str">
            <v>101CSS</v>
          </cell>
        </row>
        <row r="71">
          <cell r="E71" t="str">
            <v>BSA3007 2</v>
          </cell>
          <cell r="F71" t="str">
            <v>TS.Trần Thế Nữ; TS.Nguyễn Thị Phương Dung</v>
          </cell>
          <cell r="G71">
            <v>60</v>
          </cell>
          <cell r="H71">
            <v>0</v>
          </cell>
          <cell r="I71" t="str">
            <v>3</v>
          </cell>
          <cell r="J71" t="str">
            <v>1-3</v>
          </cell>
          <cell r="K71" t="str">
            <v>201CSS</v>
          </cell>
        </row>
        <row r="72">
          <cell r="E72" t="str">
            <v>BSA2019</v>
          </cell>
          <cell r="F72" t="str">
            <v>ThS.Nguyễn Hoàng Thái; ThS.Nguyễn Thị Hải Hà</v>
          </cell>
          <cell r="G72">
            <v>85</v>
          </cell>
          <cell r="H72">
            <v>0</v>
          </cell>
          <cell r="I72" t="str">
            <v>3</v>
          </cell>
          <cell r="J72" t="str">
            <v>1-3</v>
          </cell>
          <cell r="K72" t="str">
            <v>705VU</v>
          </cell>
        </row>
        <row r="73">
          <cell r="E73" t="str">
            <v>FIB3013</v>
          </cell>
          <cell r="G73">
            <v>80</v>
          </cell>
          <cell r="H73">
            <v>0</v>
          </cell>
          <cell r="I73" t="str">
            <v>3</v>
          </cell>
          <cell r="J73" t="str">
            <v>4-6</v>
          </cell>
          <cell r="K73" t="str">
            <v>101CSS</v>
          </cell>
        </row>
        <row r="74">
          <cell r="E74" t="str">
            <v>FIB3014</v>
          </cell>
          <cell r="G74">
            <v>60</v>
          </cell>
          <cell r="H74">
            <v>0</v>
          </cell>
          <cell r="I74" t="str">
            <v>3</v>
          </cell>
          <cell r="J74" t="str">
            <v>4-6</v>
          </cell>
          <cell r="K74" t="str">
            <v>201CSS</v>
          </cell>
        </row>
        <row r="75">
          <cell r="E75" t="str">
            <v>PES1045 10</v>
          </cell>
          <cell r="G75">
            <v>100</v>
          </cell>
          <cell r="H75">
            <v>0</v>
          </cell>
          <cell r="I75" t="str">
            <v>5</v>
          </cell>
          <cell r="J75" t="str">
            <v>3-4</v>
          </cell>
          <cell r="K75" t="str">
            <v>Khu GDTC - ĐHNN</v>
          </cell>
        </row>
        <row r="76">
          <cell r="E76" t="str">
            <v>PES1045 9</v>
          </cell>
          <cell r="G76">
            <v>45</v>
          </cell>
          <cell r="H76">
            <v>0</v>
          </cell>
          <cell r="I76" t="str">
            <v>5</v>
          </cell>
          <cell r="J76" t="str">
            <v>1-2</v>
          </cell>
          <cell r="K76" t="str">
            <v>Khu GDTC - ĐHNN</v>
          </cell>
        </row>
        <row r="77">
          <cell r="E77" t="str">
            <v>FIB3050</v>
          </cell>
          <cell r="F77" t="str">
            <v>TS.Nguyễn Thị Hồng Thúy; ThS.Phạm Ngọc Quang</v>
          </cell>
          <cell r="G77">
            <v>70</v>
          </cell>
          <cell r="H77">
            <v>0</v>
          </cell>
          <cell r="I77" t="str">
            <v>3</v>
          </cell>
          <cell r="J77" t="str">
            <v>7-9</v>
          </cell>
          <cell r="K77" t="str">
            <v>707VU</v>
          </cell>
        </row>
        <row r="78">
          <cell r="E78" t="str">
            <v>FIB3050</v>
          </cell>
          <cell r="F78" t="str">
            <v>TS.Nguyễn Thị Hồng Thúy; ThS.Phạm Ngọc Quang</v>
          </cell>
          <cell r="G78">
            <v>70</v>
          </cell>
          <cell r="H78">
            <v>0</v>
          </cell>
          <cell r="I78" t="str">
            <v>5</v>
          </cell>
          <cell r="J78" t="str">
            <v>7-9</v>
          </cell>
          <cell r="K78" t="str">
            <v>707VU</v>
          </cell>
        </row>
        <row r="79">
          <cell r="E79" t="str">
            <v>INE2028-E * 1</v>
          </cell>
          <cell r="F79" t="str">
            <v>ThS.Nguyễn Thị Thanh Mai; ThS.Nguyễn Thị Phương Linh</v>
          </cell>
          <cell r="G79">
            <v>70</v>
          </cell>
          <cell r="H79">
            <v>0</v>
          </cell>
          <cell r="I79" t="str">
            <v>3</v>
          </cell>
          <cell r="J79" t="str">
            <v>1-3</v>
          </cell>
          <cell r="K79" t="str">
            <v>406E4</v>
          </cell>
        </row>
        <row r="80">
          <cell r="E80" t="str">
            <v>INE2028-E * 2</v>
          </cell>
          <cell r="F80" t="str">
            <v>PGS.TS.Nguyễn Việt Khôi; ThS.Nguyễn Thị Phương Linh</v>
          </cell>
          <cell r="G80">
            <v>40</v>
          </cell>
          <cell r="H80">
            <v>0</v>
          </cell>
          <cell r="I80" t="str">
            <v>3</v>
          </cell>
          <cell r="J80" t="str">
            <v>4-6</v>
          </cell>
          <cell r="K80" t="str">
            <v>508E4</v>
          </cell>
        </row>
        <row r="81">
          <cell r="E81" t="str">
            <v>FIB2002</v>
          </cell>
          <cell r="F81" t="str">
            <v>ThS.Lương Thị Ngọc Hà</v>
          </cell>
          <cell r="G81">
            <v>85</v>
          </cell>
          <cell r="H81">
            <v>0</v>
          </cell>
          <cell r="I81" t="str">
            <v>2</v>
          </cell>
          <cell r="J81" t="str">
            <v>4-6</v>
          </cell>
          <cell r="K81" t="str">
            <v>702VU</v>
          </cell>
        </row>
        <row r="82">
          <cell r="E82" t="str">
            <v>PEC3008</v>
          </cell>
          <cell r="F82" t="str">
            <v>TS.Nguyễn Thùy Anh</v>
          </cell>
          <cell r="G82">
            <v>80</v>
          </cell>
          <cell r="H82">
            <v>0</v>
          </cell>
          <cell r="I82" t="str">
            <v>2</v>
          </cell>
          <cell r="J82" t="str">
            <v>1-3</v>
          </cell>
          <cell r="K82" t="str">
            <v>102CSS</v>
          </cell>
        </row>
        <row r="83">
          <cell r="E83" t="str">
            <v>PEC2009</v>
          </cell>
          <cell r="F83" t="str">
            <v>TS.Nguyễn Thị Thu Hoài</v>
          </cell>
          <cell r="G83">
            <v>80</v>
          </cell>
          <cell r="H83">
            <v>0</v>
          </cell>
          <cell r="I83" t="str">
            <v>2</v>
          </cell>
          <cell r="J83" t="str">
            <v>4-6</v>
          </cell>
          <cell r="K83" t="str">
            <v>102CSS</v>
          </cell>
        </row>
        <row r="84">
          <cell r="E84" t="str">
            <v>PEC3026</v>
          </cell>
          <cell r="F84" t="str">
            <v>PGS. TS.Trần Đức Hiệp</v>
          </cell>
          <cell r="G84">
            <v>80</v>
          </cell>
          <cell r="H84">
            <v>0</v>
          </cell>
          <cell r="I84" t="str">
            <v>5</v>
          </cell>
          <cell r="J84" t="str">
            <v>4-6</v>
          </cell>
          <cell r="K84" t="str">
            <v>102CSS</v>
          </cell>
        </row>
        <row r="85">
          <cell r="E85" t="str">
            <v>INE1052 1</v>
          </cell>
          <cell r="F85" t="str">
            <v>TS.Phạm Văn Khánh; ThS.Nguyễn Thị Phan Thu; TS.Nguyễn Thế Kiên</v>
          </cell>
          <cell r="G85">
            <v>85</v>
          </cell>
          <cell r="H85">
            <v>0</v>
          </cell>
          <cell r="I85" t="str">
            <v>3</v>
          </cell>
          <cell r="J85" t="str">
            <v>1-3</v>
          </cell>
          <cell r="K85" t="str">
            <v>702VU</v>
          </cell>
        </row>
        <row r="86">
          <cell r="E86" t="str">
            <v>INE1052 2</v>
          </cell>
          <cell r="F86" t="str">
            <v>TS.Nguyễn Thế Kiên; ThS.Nguyễn Thị Phan Thu</v>
          </cell>
          <cell r="G86">
            <v>100</v>
          </cell>
          <cell r="H86">
            <v>0</v>
          </cell>
          <cell r="I86" t="str">
            <v>3</v>
          </cell>
          <cell r="J86" t="str">
            <v>7-9</v>
          </cell>
          <cell r="K86" t="str">
            <v>706VU</v>
          </cell>
        </row>
        <row r="87">
          <cell r="E87" t="str">
            <v>INE1052 3</v>
          </cell>
          <cell r="F87" t="str">
            <v>TS.Nguyễn Thế Kiên; ThS.Nguyễn Thanh Hằng; ThS.Nguyễn Thị Phan Thu</v>
          </cell>
          <cell r="G87">
            <v>50</v>
          </cell>
          <cell r="H87">
            <v>0</v>
          </cell>
          <cell r="I87" t="str">
            <v>2</v>
          </cell>
          <cell r="J87" t="str">
            <v>1-3</v>
          </cell>
          <cell r="K87" t="str">
            <v>510E4</v>
          </cell>
        </row>
        <row r="88">
          <cell r="E88" t="str">
            <v>INE1052 4</v>
          </cell>
          <cell r="F88" t="str">
            <v>TS.Phạm Văn Khánh; ThS.Nguyễn Thanh Hằng; ThS.Nguyễn Thị Phan Thu</v>
          </cell>
          <cell r="G88">
            <v>50</v>
          </cell>
          <cell r="H88">
            <v>0</v>
          </cell>
          <cell r="I88" t="str">
            <v>2</v>
          </cell>
          <cell r="J88" t="str">
            <v>1-3</v>
          </cell>
          <cell r="K88" t="str">
            <v>511E4</v>
          </cell>
        </row>
        <row r="89">
          <cell r="E89" t="str">
            <v>INE1052 5</v>
          </cell>
          <cell r="F89" t="str">
            <v>ThS.Nguyễn Thanh Hằng; ThS.Nguyễn Thị Phan Thu; TS.Nguyễn Thế Kiên</v>
          </cell>
          <cell r="G89">
            <v>70</v>
          </cell>
          <cell r="H89">
            <v>0</v>
          </cell>
          <cell r="I89" t="str">
            <v>3</v>
          </cell>
          <cell r="J89" t="str">
            <v>1-3</v>
          </cell>
          <cell r="K89" t="str">
            <v>707VU</v>
          </cell>
        </row>
        <row r="90">
          <cell r="E90" t="str">
            <v>INE1052 6</v>
          </cell>
          <cell r="F90" t="str">
            <v>ThS.Nguyễn Thanh Hằng; ThS.Nguyễn Thị Phan Thu</v>
          </cell>
          <cell r="G90">
            <v>85</v>
          </cell>
          <cell r="H90">
            <v>0</v>
          </cell>
          <cell r="I90" t="str">
            <v>3</v>
          </cell>
          <cell r="J90" t="str">
            <v>7-9</v>
          </cell>
          <cell r="K90" t="str">
            <v>705VU</v>
          </cell>
        </row>
        <row r="91">
          <cell r="E91" t="str">
            <v>INE1052 7</v>
          </cell>
          <cell r="F91" t="str">
            <v>ThS.Hoàng Thị Thu Hà; ThS.Nguyễn Thanh Hằng; ThS.Nguyễn Thị Phan Thu</v>
          </cell>
          <cell r="G91">
            <v>50</v>
          </cell>
          <cell r="H91">
            <v>0</v>
          </cell>
          <cell r="I91" t="str">
            <v>2</v>
          </cell>
          <cell r="J91" t="str">
            <v>7-9</v>
          </cell>
          <cell r="K91" t="str">
            <v>511E4</v>
          </cell>
        </row>
        <row r="92">
          <cell r="E92" t="str">
            <v>INE1052 8</v>
          </cell>
          <cell r="F92" t="str">
            <v>TS.Nguyễn Thế Kiên; ThS.Nguyễn Thanh Hằng; ThS.Nguyễn Thị Phan Thu</v>
          </cell>
          <cell r="G92">
            <v>40</v>
          </cell>
          <cell r="H92">
            <v>0</v>
          </cell>
          <cell r="I92" t="str">
            <v>2</v>
          </cell>
          <cell r="J92" t="str">
            <v>7-9</v>
          </cell>
          <cell r="K92" t="str">
            <v>508E4</v>
          </cell>
        </row>
        <row r="93">
          <cell r="E93" t="str">
            <v>INE2004</v>
          </cell>
          <cell r="F93" t="str">
            <v>ThS.Nguyễn Thị Vĩnh Hà</v>
          </cell>
          <cell r="G93">
            <v>85</v>
          </cell>
          <cell r="H93">
            <v>0</v>
          </cell>
          <cell r="I93" t="str">
            <v>3</v>
          </cell>
          <cell r="J93" t="str">
            <v>4-6</v>
          </cell>
          <cell r="K93" t="str">
            <v>702VU</v>
          </cell>
        </row>
        <row r="94">
          <cell r="E94" t="str">
            <v>INE2003 1</v>
          </cell>
          <cell r="F94" t="str">
            <v>ThS.Nguyễn Thị Vĩnh Hà</v>
          </cell>
          <cell r="G94">
            <v>85</v>
          </cell>
          <cell r="H94">
            <v>0</v>
          </cell>
          <cell r="I94" t="str">
            <v>4</v>
          </cell>
          <cell r="J94" t="str">
            <v>1-3</v>
          </cell>
          <cell r="K94" t="str">
            <v>702VU</v>
          </cell>
        </row>
        <row r="95">
          <cell r="E95" t="str">
            <v>INE2003 2</v>
          </cell>
          <cell r="F95" t="str">
            <v>TS.Nguyễn Xuân Đông</v>
          </cell>
          <cell r="G95">
            <v>100</v>
          </cell>
          <cell r="H95">
            <v>0</v>
          </cell>
          <cell r="I95" t="str">
            <v>3</v>
          </cell>
          <cell r="J95" t="str">
            <v>10-12</v>
          </cell>
          <cell r="K95" t="str">
            <v>706VU</v>
          </cell>
        </row>
        <row r="96">
          <cell r="E96" t="str">
            <v>INE2012</v>
          </cell>
          <cell r="G96">
            <v>70</v>
          </cell>
          <cell r="H96">
            <v>0</v>
          </cell>
          <cell r="I96" t="str">
            <v>6</v>
          </cell>
          <cell r="J96" t="str">
            <v>7-9</v>
          </cell>
          <cell r="K96" t="str">
            <v>707VU</v>
          </cell>
        </row>
        <row r="97">
          <cell r="E97" t="str">
            <v>INE2020</v>
          </cell>
          <cell r="F97" t="str">
            <v>PGS. TS.Nguyễn Thị Kim Chi</v>
          </cell>
          <cell r="G97">
            <v>100</v>
          </cell>
          <cell r="H97">
            <v>0</v>
          </cell>
          <cell r="I97" t="str">
            <v>5</v>
          </cell>
          <cell r="J97" t="str">
            <v>10-12</v>
          </cell>
          <cell r="K97" t="str">
            <v>704VU</v>
          </cell>
        </row>
        <row r="98">
          <cell r="E98" t="str">
            <v>INE2020-E *** 1</v>
          </cell>
          <cell r="F98" t="str">
            <v>ThS.Vũ Thanh Hương; ThS.Nguyễn Thị Minh Phương; PGS. TS.Nguyễn Thị Kim Anh</v>
          </cell>
          <cell r="G98">
            <v>50</v>
          </cell>
          <cell r="H98">
            <v>0</v>
          </cell>
          <cell r="I98" t="str">
            <v>2</v>
          </cell>
          <cell r="J98" t="str">
            <v>4-6</v>
          </cell>
          <cell r="K98" t="str">
            <v>510E4</v>
          </cell>
        </row>
        <row r="99">
          <cell r="E99" t="str">
            <v>INE2020-E *** 2</v>
          </cell>
          <cell r="F99" t="str">
            <v>ThS.Nguyễn Thị Minh Phương; TS.Hoàng Thị Bảo Thoa</v>
          </cell>
          <cell r="G99">
            <v>50</v>
          </cell>
          <cell r="H99">
            <v>0</v>
          </cell>
          <cell r="I99" t="str">
            <v>2</v>
          </cell>
          <cell r="J99" t="str">
            <v>4-6</v>
          </cell>
          <cell r="K99" t="str">
            <v>511E4</v>
          </cell>
        </row>
        <row r="100">
          <cell r="E100" t="str">
            <v>INE2014</v>
          </cell>
          <cell r="F100" t="str">
            <v>TS.Nguyễn Quốc Việt (KTPT)</v>
          </cell>
          <cell r="G100">
            <v>80</v>
          </cell>
          <cell r="H100">
            <v>0</v>
          </cell>
          <cell r="I100" t="str">
            <v>3</v>
          </cell>
          <cell r="J100" t="str">
            <v>1-3</v>
          </cell>
          <cell r="K100" t="str">
            <v>102CSS</v>
          </cell>
        </row>
        <row r="101">
          <cell r="E101" t="str">
            <v>FIB2001</v>
          </cell>
          <cell r="F101" t="str">
            <v>ThS.Lê Thị Ngọc Phượng</v>
          </cell>
          <cell r="G101">
            <v>100</v>
          </cell>
          <cell r="H101">
            <v>0</v>
          </cell>
          <cell r="I101" t="str">
            <v>3</v>
          </cell>
          <cell r="J101" t="str">
            <v>1-3</v>
          </cell>
          <cell r="K101" t="str">
            <v>706VU</v>
          </cell>
        </row>
        <row r="102">
          <cell r="E102" t="str">
            <v>FIB2001-E</v>
          </cell>
          <cell r="F102" t="str">
            <v>GS.Dick Beason</v>
          </cell>
          <cell r="G102">
            <v>40</v>
          </cell>
          <cell r="H102">
            <v>0</v>
          </cell>
          <cell r="I102" t="str">
            <v>2</v>
          </cell>
          <cell r="J102" t="str">
            <v>10-12</v>
          </cell>
          <cell r="K102" t="str">
            <v>508E4</v>
          </cell>
        </row>
        <row r="103">
          <cell r="E103" t="str">
            <v>INE1051 1</v>
          </cell>
          <cell r="F103" t="str">
            <v>TS.Nguyễn Xuân Đông</v>
          </cell>
          <cell r="G103">
            <v>60</v>
          </cell>
          <cell r="H103">
            <v>0</v>
          </cell>
          <cell r="I103" t="str">
            <v>6</v>
          </cell>
          <cell r="J103" t="str">
            <v>1-3</v>
          </cell>
          <cell r="K103" t="str">
            <v>810VU</v>
          </cell>
        </row>
        <row r="104">
          <cell r="E104" t="str">
            <v>INE1051 10</v>
          </cell>
          <cell r="F104" t="str">
            <v>ThS.Trịnh Thị Thu Hằng</v>
          </cell>
          <cell r="G104">
            <v>60</v>
          </cell>
          <cell r="H104">
            <v>0</v>
          </cell>
          <cell r="I104" t="str">
            <v>6</v>
          </cell>
          <cell r="J104" t="str">
            <v>1-3</v>
          </cell>
          <cell r="K104" t="str">
            <v>808VU</v>
          </cell>
        </row>
        <row r="105">
          <cell r="E105" t="str">
            <v>INE1051 11</v>
          </cell>
          <cell r="F105" t="str">
            <v>PGS. TS.Vũ Đức Thanh</v>
          </cell>
          <cell r="G105">
            <v>60</v>
          </cell>
          <cell r="H105">
            <v>0</v>
          </cell>
          <cell r="I105" t="str">
            <v>6</v>
          </cell>
          <cell r="J105" t="str">
            <v>4-6</v>
          </cell>
          <cell r="K105" t="str">
            <v>809VU</v>
          </cell>
        </row>
        <row r="106">
          <cell r="E106" t="str">
            <v>INE1051 12</v>
          </cell>
          <cell r="F106" t="str">
            <v>TS.Phạm Quang Vinh</v>
          </cell>
          <cell r="G106">
            <v>80</v>
          </cell>
          <cell r="H106">
            <v>0</v>
          </cell>
          <cell r="I106" t="str">
            <v>6</v>
          </cell>
          <cell r="J106" t="str">
            <v>7-9</v>
          </cell>
          <cell r="K106" t="str">
            <v>102CSS</v>
          </cell>
        </row>
        <row r="107">
          <cell r="E107" t="str">
            <v>INE1051 2</v>
          </cell>
          <cell r="F107" t="str">
            <v>TS.Hoàng Khắc Lịch</v>
          </cell>
          <cell r="G107">
            <v>60</v>
          </cell>
          <cell r="H107">
            <v>0</v>
          </cell>
          <cell r="I107" t="str">
            <v>6</v>
          </cell>
          <cell r="J107" t="str">
            <v>1-3</v>
          </cell>
          <cell r="K107" t="str">
            <v>809VU</v>
          </cell>
        </row>
        <row r="108">
          <cell r="E108" t="str">
            <v>INE1051 3</v>
          </cell>
          <cell r="F108" t="str">
            <v>TS.Phạm Quang Vinh</v>
          </cell>
          <cell r="G108">
            <v>60</v>
          </cell>
          <cell r="H108">
            <v>0</v>
          </cell>
          <cell r="I108" t="str">
            <v>6</v>
          </cell>
          <cell r="J108" t="str">
            <v>4-6</v>
          </cell>
          <cell r="K108" t="str">
            <v>810VU</v>
          </cell>
        </row>
        <row r="109">
          <cell r="E109" t="str">
            <v>INE1051 4</v>
          </cell>
          <cell r="F109" t="str">
            <v>TS.Đào Thị Thu Trang</v>
          </cell>
          <cell r="G109">
            <v>100</v>
          </cell>
          <cell r="H109">
            <v>0</v>
          </cell>
          <cell r="I109" t="str">
            <v>2</v>
          </cell>
          <cell r="J109" t="str">
            <v>1-3</v>
          </cell>
          <cell r="K109" t="str">
            <v>703VU</v>
          </cell>
        </row>
        <row r="110">
          <cell r="E110" t="str">
            <v>INE1051 5</v>
          </cell>
          <cell r="F110" t="str">
            <v>TS.Phan Trung Chính</v>
          </cell>
          <cell r="G110">
            <v>100</v>
          </cell>
          <cell r="H110">
            <v>0</v>
          </cell>
          <cell r="I110" t="str">
            <v>2</v>
          </cell>
          <cell r="J110" t="str">
            <v>1-3</v>
          </cell>
          <cell r="K110" t="str">
            <v>704VU</v>
          </cell>
        </row>
        <row r="111">
          <cell r="E111" t="str">
            <v>INE1051 6</v>
          </cell>
          <cell r="F111" t="str">
            <v>PGS.TS.Nguyễn Đức Thành</v>
          </cell>
          <cell r="G111">
            <v>100</v>
          </cell>
          <cell r="H111">
            <v>0</v>
          </cell>
          <cell r="I111" t="str">
            <v>2</v>
          </cell>
          <cell r="J111" t="str">
            <v>7-9</v>
          </cell>
          <cell r="K111" t="str">
            <v>703VU</v>
          </cell>
        </row>
        <row r="112">
          <cell r="E112" t="str">
            <v>INE1051 7</v>
          </cell>
          <cell r="F112" t="str">
            <v>TS.Nguyễn Viết Hãnh</v>
          </cell>
          <cell r="G112">
            <v>100</v>
          </cell>
          <cell r="H112">
            <v>0</v>
          </cell>
          <cell r="I112" t="str">
            <v>2</v>
          </cell>
          <cell r="J112" t="str">
            <v>7-9</v>
          </cell>
          <cell r="K112" t="str">
            <v>704VU</v>
          </cell>
        </row>
        <row r="113">
          <cell r="E113" t="str">
            <v>INE1051 8</v>
          </cell>
          <cell r="F113" t="str">
            <v>TS.Tạ Thị Lệ Yên</v>
          </cell>
          <cell r="G113">
            <v>80</v>
          </cell>
          <cell r="H113">
            <v>0</v>
          </cell>
          <cell r="I113" t="str">
            <v>6</v>
          </cell>
          <cell r="J113" t="str">
            <v>4-6</v>
          </cell>
          <cell r="K113" t="str">
            <v>102CSS</v>
          </cell>
        </row>
        <row r="114">
          <cell r="E114" t="str">
            <v>INE1051 9</v>
          </cell>
          <cell r="F114" t="str">
            <v>TS.Đào Thị Thu Trang</v>
          </cell>
          <cell r="G114">
            <v>60</v>
          </cell>
          <cell r="H114">
            <v>0</v>
          </cell>
          <cell r="I114" t="str">
            <v>6</v>
          </cell>
          <cell r="J114" t="str">
            <v>4-6</v>
          </cell>
          <cell r="K114" t="str">
            <v>808VU</v>
          </cell>
        </row>
        <row r="115">
          <cell r="E115" t="str">
            <v>INE1151 ** 1</v>
          </cell>
          <cell r="F115" t="str">
            <v>PGS. TS.Phí Mạnh Hồng</v>
          </cell>
          <cell r="G115">
            <v>60</v>
          </cell>
          <cell r="H115">
            <v>0</v>
          </cell>
          <cell r="I115" t="str">
            <v>2</v>
          </cell>
          <cell r="J115" t="str">
            <v>9-12</v>
          </cell>
          <cell r="K115" t="str">
            <v>801VU</v>
          </cell>
        </row>
        <row r="116">
          <cell r="E116" t="str">
            <v>INE1151 ** 10</v>
          </cell>
          <cell r="F116" t="str">
            <v>TS.Tạ Đức Khánh</v>
          </cell>
          <cell r="G116">
            <v>60</v>
          </cell>
          <cell r="H116">
            <v>0</v>
          </cell>
          <cell r="I116" t="str">
            <v>5</v>
          </cell>
          <cell r="J116" t="str">
            <v>1-4</v>
          </cell>
          <cell r="K116" t="str">
            <v>806VU</v>
          </cell>
        </row>
        <row r="117">
          <cell r="E117" t="str">
            <v>INE1151 ** 2</v>
          </cell>
          <cell r="F117" t="str">
            <v>TS.Phạm Quỳnh Anh</v>
          </cell>
          <cell r="G117">
            <v>60</v>
          </cell>
          <cell r="H117">
            <v>0</v>
          </cell>
          <cell r="I117" t="str">
            <v>5</v>
          </cell>
          <cell r="J117" t="str">
            <v>1-4</v>
          </cell>
          <cell r="K117" t="str">
            <v>807VU</v>
          </cell>
        </row>
        <row r="118">
          <cell r="E118" t="str">
            <v>INE1151 ** 3</v>
          </cell>
          <cell r="F118" t="str">
            <v>TS.Đào Thị Bích Thủy</v>
          </cell>
          <cell r="G118">
            <v>60</v>
          </cell>
          <cell r="H118">
            <v>0</v>
          </cell>
          <cell r="I118" t="str">
            <v>2</v>
          </cell>
          <cell r="J118" t="str">
            <v>7-10</v>
          </cell>
          <cell r="K118" t="str">
            <v>803VU</v>
          </cell>
        </row>
        <row r="119">
          <cell r="E119" t="str">
            <v>INE1151 ** 4</v>
          </cell>
          <cell r="F119" t="str">
            <v>PGS. TS.Vũ Đức Thanh</v>
          </cell>
          <cell r="G119">
            <v>60</v>
          </cell>
          <cell r="H119">
            <v>0</v>
          </cell>
          <cell r="I119" t="str">
            <v>2</v>
          </cell>
          <cell r="J119" t="str">
            <v>7-10</v>
          </cell>
          <cell r="K119" t="str">
            <v>804VU</v>
          </cell>
        </row>
        <row r="120">
          <cell r="E120" t="str">
            <v>INE1151 ** 5</v>
          </cell>
          <cell r="F120" t="str">
            <v>TS.Phan Trung Chính</v>
          </cell>
          <cell r="G120">
            <v>60</v>
          </cell>
          <cell r="H120">
            <v>0</v>
          </cell>
          <cell r="I120" t="str">
            <v>6</v>
          </cell>
          <cell r="J120" t="str">
            <v>1-4</v>
          </cell>
          <cell r="K120" t="str">
            <v>801VU</v>
          </cell>
        </row>
        <row r="121">
          <cell r="E121" t="str">
            <v>INE1151 ** 6</v>
          </cell>
          <cell r="F121" t="str">
            <v>TS.Đào Thị Bích Thủy</v>
          </cell>
          <cell r="G121">
            <v>60</v>
          </cell>
          <cell r="H121">
            <v>0</v>
          </cell>
          <cell r="I121" t="str">
            <v>6</v>
          </cell>
          <cell r="J121" t="str">
            <v>1-4</v>
          </cell>
          <cell r="K121" t="str">
            <v>802VU</v>
          </cell>
        </row>
        <row r="122">
          <cell r="E122" t="str">
            <v>INE1151 ** 7</v>
          </cell>
          <cell r="F122" t="str">
            <v>PGS. TS.Phan Thế Công</v>
          </cell>
          <cell r="G122">
            <v>60</v>
          </cell>
          <cell r="H122">
            <v>0</v>
          </cell>
          <cell r="I122" t="str">
            <v>6</v>
          </cell>
          <cell r="J122" t="str">
            <v>1-4</v>
          </cell>
          <cell r="K122" t="str">
            <v>803VU</v>
          </cell>
        </row>
        <row r="123">
          <cell r="E123" t="str">
            <v>INE1151 ** 8</v>
          </cell>
          <cell r="F123" t="str">
            <v>PGS. TS.Phí Mạnh Hồng</v>
          </cell>
          <cell r="G123">
            <v>60</v>
          </cell>
          <cell r="H123">
            <v>0</v>
          </cell>
          <cell r="I123" t="str">
            <v>6</v>
          </cell>
          <cell r="J123" t="str">
            <v>1-4</v>
          </cell>
          <cell r="K123" t="str">
            <v>804VU</v>
          </cell>
        </row>
        <row r="124">
          <cell r="E124" t="str">
            <v>INE1151 ** 9</v>
          </cell>
          <cell r="F124" t="str">
            <v>PGS. TS.Vũ Đức Thanh</v>
          </cell>
          <cell r="G124">
            <v>60</v>
          </cell>
          <cell r="H124">
            <v>0</v>
          </cell>
          <cell r="I124" t="str">
            <v>5</v>
          </cell>
          <cell r="J124" t="str">
            <v>1-4</v>
          </cell>
          <cell r="K124" t="str">
            <v>805VU</v>
          </cell>
        </row>
        <row r="125">
          <cell r="E125" t="str">
            <v>INE2002</v>
          </cell>
          <cell r="G125">
            <v>100</v>
          </cell>
          <cell r="H125">
            <v>0</v>
          </cell>
          <cell r="I125" t="str">
            <v>3</v>
          </cell>
          <cell r="J125" t="str">
            <v>4-6</v>
          </cell>
          <cell r="K125" t="str">
            <v>706VU</v>
          </cell>
        </row>
        <row r="126">
          <cell r="E126" t="str">
            <v>INE2102-E 1</v>
          </cell>
          <cell r="G126">
            <v>50</v>
          </cell>
          <cell r="H126">
            <v>0</v>
          </cell>
          <cell r="I126" t="str">
            <v>3</v>
          </cell>
          <cell r="J126" t="str">
            <v>1-4</v>
          </cell>
          <cell r="K126" t="str">
            <v>510E4</v>
          </cell>
        </row>
        <row r="127">
          <cell r="E127" t="str">
            <v>INE2102-E 2</v>
          </cell>
          <cell r="G127">
            <v>50</v>
          </cell>
          <cell r="H127">
            <v>0</v>
          </cell>
          <cell r="I127" t="str">
            <v>3</v>
          </cell>
          <cell r="J127" t="str">
            <v>1-4</v>
          </cell>
          <cell r="K127" t="str">
            <v>511E4</v>
          </cell>
        </row>
        <row r="128">
          <cell r="E128" t="str">
            <v>INE1050</v>
          </cell>
          <cell r="F128" t="str">
            <v>TS.Tạ Đức Khánh</v>
          </cell>
          <cell r="G128">
            <v>80</v>
          </cell>
          <cell r="H128">
            <v>0</v>
          </cell>
          <cell r="I128" t="str">
            <v>6</v>
          </cell>
          <cell r="J128" t="str">
            <v>1-3</v>
          </cell>
          <cell r="K128" t="str">
            <v>102CSS</v>
          </cell>
        </row>
        <row r="129">
          <cell r="E129" t="str">
            <v>INE2001 1</v>
          </cell>
          <cell r="F129" t="str">
            <v>TS.Tạ Thị Lệ Yên</v>
          </cell>
          <cell r="G129">
            <v>100</v>
          </cell>
          <cell r="H129">
            <v>0</v>
          </cell>
          <cell r="I129" t="str">
            <v>2</v>
          </cell>
          <cell r="J129" t="str">
            <v>4-6</v>
          </cell>
          <cell r="K129" t="str">
            <v>703VU</v>
          </cell>
        </row>
        <row r="130">
          <cell r="E130" t="str">
            <v>INE2001 2</v>
          </cell>
          <cell r="F130" t="str">
            <v>ThS.Trịnh Thị Thu Hằng</v>
          </cell>
          <cell r="G130">
            <v>100</v>
          </cell>
          <cell r="H130">
            <v>0</v>
          </cell>
          <cell r="I130" t="str">
            <v>2</v>
          </cell>
          <cell r="J130" t="str">
            <v>4-6</v>
          </cell>
          <cell r="K130" t="str">
            <v>704VU</v>
          </cell>
        </row>
        <row r="131">
          <cell r="E131" t="str">
            <v>INE2001 3</v>
          </cell>
          <cell r="F131" t="str">
            <v>TS.Phạm Quỳnh Anh</v>
          </cell>
          <cell r="G131">
            <v>100</v>
          </cell>
          <cell r="H131">
            <v>0</v>
          </cell>
          <cell r="I131" t="str">
            <v>2</v>
          </cell>
          <cell r="J131" t="str">
            <v>10-12</v>
          </cell>
          <cell r="K131" t="str">
            <v>703VU</v>
          </cell>
        </row>
        <row r="132">
          <cell r="E132" t="str">
            <v>INE2001 4</v>
          </cell>
          <cell r="F132" t="str">
            <v>ThS.Trịnh Thị Thu Hằng</v>
          </cell>
          <cell r="G132">
            <v>100</v>
          </cell>
          <cell r="H132">
            <v>0</v>
          </cell>
          <cell r="I132" t="str">
            <v>2</v>
          </cell>
          <cell r="J132" t="str">
            <v>10-12</v>
          </cell>
          <cell r="K132" t="str">
            <v>704VU</v>
          </cell>
        </row>
        <row r="133">
          <cell r="E133" t="str">
            <v>INE2001 5</v>
          </cell>
          <cell r="F133" t="str">
            <v>TS.Đào Thị Thu Trang</v>
          </cell>
          <cell r="G133">
            <v>80</v>
          </cell>
          <cell r="H133">
            <v>0</v>
          </cell>
          <cell r="I133" t="str">
            <v>6</v>
          </cell>
          <cell r="J133" t="str">
            <v>10-12</v>
          </cell>
          <cell r="K133" t="str">
            <v>102CSS</v>
          </cell>
        </row>
        <row r="134">
          <cell r="E134" t="str">
            <v>PEC1050</v>
          </cell>
          <cell r="F134" t="str">
            <v>TS.Lê Thị Hồng Điệp</v>
          </cell>
          <cell r="G134">
            <v>70</v>
          </cell>
          <cell r="H134">
            <v>0</v>
          </cell>
          <cell r="I134" t="str">
            <v>3</v>
          </cell>
          <cell r="J134" t="str">
            <v>4-6</v>
          </cell>
          <cell r="K134" t="str">
            <v>707VU</v>
          </cell>
        </row>
        <row r="135">
          <cell r="E135" t="str">
            <v>PEC1061</v>
          </cell>
          <cell r="F135" t="str">
            <v>PGS. TS.Đinh Văn Thông</v>
          </cell>
          <cell r="G135">
            <v>100</v>
          </cell>
          <cell r="H135">
            <v>0</v>
          </cell>
          <cell r="I135" t="str">
            <v>6</v>
          </cell>
          <cell r="J135" t="str">
            <v>1-3</v>
          </cell>
          <cell r="K135" t="str">
            <v>706VU</v>
          </cell>
        </row>
        <row r="136">
          <cell r="E136" t="str">
            <v>HIS1055</v>
          </cell>
          <cell r="G136">
            <v>80</v>
          </cell>
          <cell r="H136">
            <v>0</v>
          </cell>
          <cell r="I136" t="str">
            <v>6</v>
          </cell>
          <cell r="J136" t="str">
            <v>1-2</v>
          </cell>
          <cell r="K136" t="str">
            <v>707VU</v>
          </cell>
        </row>
        <row r="137">
          <cell r="E137" t="str">
            <v>INE3035</v>
          </cell>
          <cell r="F137" t="str">
            <v>TS.Nguyễn Quốc Việt (KTPT)</v>
          </cell>
          <cell r="G137">
            <v>80</v>
          </cell>
          <cell r="H137">
            <v>0</v>
          </cell>
          <cell r="I137" t="str">
            <v>4</v>
          </cell>
          <cell r="J137" t="str">
            <v>4-6</v>
          </cell>
          <cell r="K137" t="str">
            <v>103CSS</v>
          </cell>
        </row>
        <row r="138">
          <cell r="E138" t="str">
            <v>INE3056 1</v>
          </cell>
          <cell r="F138" t="str">
            <v>TS.Nguyễn Tiến Minh; ThS.Nguyễn Thị Phương Linh</v>
          </cell>
          <cell r="G138">
            <v>70</v>
          </cell>
          <cell r="H138">
            <v>0</v>
          </cell>
          <cell r="I138" t="str">
            <v>5</v>
          </cell>
          <cell r="J138" t="str">
            <v>4-6</v>
          </cell>
          <cell r="K138" t="str">
            <v>406E4</v>
          </cell>
        </row>
        <row r="139">
          <cell r="E139" t="str">
            <v>INE3056 2</v>
          </cell>
          <cell r="F139" t="str">
            <v>TS.Nguyễn Tiến Minh; ThS.Nguyễn Thị Phương Linh</v>
          </cell>
          <cell r="G139">
            <v>40</v>
          </cell>
          <cell r="H139">
            <v>0</v>
          </cell>
          <cell r="I139" t="str">
            <v>4</v>
          </cell>
          <cell r="J139" t="str">
            <v>4-6</v>
          </cell>
          <cell r="K139" t="str">
            <v>508E4</v>
          </cell>
        </row>
        <row r="140">
          <cell r="E140" t="str">
            <v>BSA3063</v>
          </cell>
          <cell r="G140">
            <v>50</v>
          </cell>
          <cell r="H140">
            <v>0</v>
          </cell>
          <cell r="I140" t="str">
            <v>2</v>
          </cell>
          <cell r="J140" t="str">
            <v>10-12</v>
          </cell>
          <cell r="K140" t="str">
            <v>511E4</v>
          </cell>
        </row>
        <row r="141">
          <cell r="E141" t="str">
            <v>BSL2050 1</v>
          </cell>
          <cell r="G141">
            <v>80</v>
          </cell>
          <cell r="H141">
            <v>0</v>
          </cell>
          <cell r="I141" t="str">
            <v>6</v>
          </cell>
          <cell r="J141" t="str">
            <v>3-4</v>
          </cell>
          <cell r="K141" t="str">
            <v>103CSS</v>
          </cell>
        </row>
        <row r="142">
          <cell r="E142" t="str">
            <v>BSL2050 2</v>
          </cell>
          <cell r="G142">
            <v>60</v>
          </cell>
          <cell r="H142">
            <v>0</v>
          </cell>
          <cell r="I142" t="str">
            <v>6</v>
          </cell>
          <cell r="J142" t="str">
            <v>4-5</v>
          </cell>
          <cell r="K142" t="str">
            <v>201CSS</v>
          </cell>
        </row>
        <row r="143">
          <cell r="E143" t="str">
            <v>PEC3015</v>
          </cell>
          <cell r="F143" t="str">
            <v>PGS. TS.Phạm Văn Dũng</v>
          </cell>
          <cell r="G143">
            <v>80</v>
          </cell>
          <cell r="H143">
            <v>0</v>
          </cell>
          <cell r="I143" t="str">
            <v>4</v>
          </cell>
          <cell r="J143" t="str">
            <v>1-3</v>
          </cell>
          <cell r="K143" t="str">
            <v>102CSS</v>
          </cell>
        </row>
        <row r="144">
          <cell r="E144" t="str">
            <v>PEC3031</v>
          </cell>
          <cell r="F144" t="str">
            <v>PGS. TS.Phạm Thị Hồng Điệp</v>
          </cell>
          <cell r="G144">
            <v>80</v>
          </cell>
          <cell r="H144">
            <v>0</v>
          </cell>
          <cell r="I144" t="str">
            <v>4</v>
          </cell>
          <cell r="J144" t="str">
            <v>4-6</v>
          </cell>
          <cell r="K144" t="str">
            <v>102CSS</v>
          </cell>
        </row>
        <row r="145">
          <cell r="E145" t="str">
            <v>BSA3029 1</v>
          </cell>
          <cell r="F145" t="str">
            <v>TS.Nguyễn Thị Phi Nga</v>
          </cell>
          <cell r="G145">
            <v>80</v>
          </cell>
          <cell r="H145">
            <v>0</v>
          </cell>
          <cell r="I145" t="str">
            <v>3</v>
          </cell>
          <cell r="J145" t="str">
            <v>7-9</v>
          </cell>
          <cell r="K145" t="str">
            <v>101CSS</v>
          </cell>
        </row>
        <row r="146">
          <cell r="E146" t="str">
            <v>BSA3029 2</v>
          </cell>
          <cell r="F146" t="str">
            <v>TS.Nguyễn Thị Phi Nga; TS.Nguyễn Thu Hà</v>
          </cell>
          <cell r="G146">
            <v>60</v>
          </cell>
          <cell r="H146">
            <v>0</v>
          </cell>
          <cell r="I146" t="str">
            <v>2</v>
          </cell>
          <cell r="J146" t="str">
            <v>4-6</v>
          </cell>
          <cell r="K146" t="str">
            <v>808VU</v>
          </cell>
        </row>
        <row r="147">
          <cell r="E147" t="str">
            <v>BSA3001</v>
          </cell>
          <cell r="F147" t="str">
            <v>ThS.Trần Việt Dũng; TS.Nguyễn Thị Phi Nga</v>
          </cell>
          <cell r="G147">
            <v>60</v>
          </cell>
          <cell r="H147">
            <v>0</v>
          </cell>
          <cell r="I147" t="str">
            <v>6</v>
          </cell>
          <cell r="J147" t="str">
            <v>7-9</v>
          </cell>
          <cell r="K147" t="str">
            <v>202CSS</v>
          </cell>
        </row>
        <row r="148">
          <cell r="E148" t="str">
            <v>PEC3034</v>
          </cell>
          <cell r="F148" t="str">
            <v>PGS. TS.Đinh Văn Thông</v>
          </cell>
          <cell r="G148">
            <v>80</v>
          </cell>
          <cell r="H148">
            <v>0</v>
          </cell>
          <cell r="I148" t="str">
            <v>5</v>
          </cell>
          <cell r="J148" t="str">
            <v>1-3</v>
          </cell>
          <cell r="K148" t="str">
            <v>102CSS</v>
          </cell>
        </row>
        <row r="149">
          <cell r="E149" t="str">
            <v>FIB2035</v>
          </cell>
          <cell r="F149" t="str">
            <v>TS.Trần Thị Vân Anh</v>
          </cell>
          <cell r="G149">
            <v>60</v>
          </cell>
          <cell r="H149">
            <v>0</v>
          </cell>
          <cell r="I149" t="str">
            <v>2</v>
          </cell>
          <cell r="J149" t="str">
            <v>7-9</v>
          </cell>
          <cell r="K149" t="str">
            <v>810VU</v>
          </cell>
        </row>
        <row r="150">
          <cell r="E150" t="str">
            <v>FIB2035</v>
          </cell>
          <cell r="F150" t="str">
            <v>TS.Trần Thị Vân Anh</v>
          </cell>
          <cell r="G150">
            <v>60</v>
          </cell>
          <cell r="H150">
            <v>0</v>
          </cell>
          <cell r="I150" t="str">
            <v>4</v>
          </cell>
          <cell r="J150" t="str">
            <v>7-9</v>
          </cell>
          <cell r="K150" t="str">
            <v>810VU</v>
          </cell>
        </row>
        <row r="151">
          <cell r="E151" t="str">
            <v>BSA2001-E *</v>
          </cell>
          <cell r="F151" t="str">
            <v>ThS.Khiếu Hữu Bình; ThS.Đỗ Quỳnh Chi</v>
          </cell>
          <cell r="G151">
            <v>40</v>
          </cell>
          <cell r="H151">
            <v>0</v>
          </cell>
          <cell r="I151" t="str">
            <v>3</v>
          </cell>
          <cell r="J151" t="str">
            <v>10-12</v>
          </cell>
          <cell r="K151" t="str">
            <v>508E4</v>
          </cell>
        </row>
        <row r="152">
          <cell r="E152" t="str">
            <v>BSA2002-E *</v>
          </cell>
          <cell r="F152" t="str">
            <v>TS.Hồ Chí Dũng</v>
          </cell>
          <cell r="G152">
            <v>50</v>
          </cell>
          <cell r="H152">
            <v>0</v>
          </cell>
          <cell r="I152" t="str">
            <v>3</v>
          </cell>
          <cell r="J152" t="str">
            <v>7-9</v>
          </cell>
          <cell r="K152" t="str">
            <v>511E4</v>
          </cell>
        </row>
        <row r="153">
          <cell r="E153" t="str">
            <v>BSA1053</v>
          </cell>
          <cell r="F153" t="str">
            <v>ThS.Nguyễn Thị Phan Thu; TS.Lưu Quốc Đạt</v>
          </cell>
          <cell r="G153">
            <v>60</v>
          </cell>
          <cell r="H153">
            <v>0</v>
          </cell>
          <cell r="I153" t="str">
            <v>6</v>
          </cell>
          <cell r="J153" t="str">
            <v>1-3</v>
          </cell>
          <cell r="K153" t="str">
            <v>201CSS</v>
          </cell>
        </row>
        <row r="154">
          <cell r="E154" t="str">
            <v>THL1057 1</v>
          </cell>
          <cell r="G154">
            <v>60</v>
          </cell>
          <cell r="H154">
            <v>0</v>
          </cell>
          <cell r="I154" t="str">
            <v>2</v>
          </cell>
          <cell r="J154" t="str">
            <v>5-6</v>
          </cell>
          <cell r="K154" t="str">
            <v>801VU</v>
          </cell>
        </row>
        <row r="155">
          <cell r="E155" t="str">
            <v>THL1057 10</v>
          </cell>
          <cell r="G155">
            <v>60</v>
          </cell>
          <cell r="H155">
            <v>0</v>
          </cell>
          <cell r="I155" t="str">
            <v>2</v>
          </cell>
          <cell r="J155" t="str">
            <v>11-12</v>
          </cell>
          <cell r="K155" t="str">
            <v>804VU</v>
          </cell>
        </row>
        <row r="156">
          <cell r="E156" t="str">
            <v>THL1057 11</v>
          </cell>
          <cell r="G156">
            <v>60</v>
          </cell>
          <cell r="H156">
            <v>0</v>
          </cell>
          <cell r="I156" t="str">
            <v>2</v>
          </cell>
          <cell r="J156" t="str">
            <v>10-11</v>
          </cell>
          <cell r="K156" t="str">
            <v>807VU</v>
          </cell>
        </row>
        <row r="157">
          <cell r="E157" t="str">
            <v>THL1057 12</v>
          </cell>
          <cell r="G157">
            <v>60</v>
          </cell>
          <cell r="H157">
            <v>0</v>
          </cell>
          <cell r="I157" t="str">
            <v>2</v>
          </cell>
          <cell r="J157" t="str">
            <v>10-11</v>
          </cell>
          <cell r="K157" t="str">
            <v>808VU</v>
          </cell>
        </row>
        <row r="158">
          <cell r="E158" t="str">
            <v>THL1057 13</v>
          </cell>
          <cell r="G158">
            <v>60</v>
          </cell>
          <cell r="H158">
            <v>0</v>
          </cell>
          <cell r="I158" t="str">
            <v>2</v>
          </cell>
          <cell r="J158" t="str">
            <v>10-11</v>
          </cell>
          <cell r="K158" t="str">
            <v>809VU</v>
          </cell>
        </row>
        <row r="159">
          <cell r="E159" t="str">
            <v>THL1057 2</v>
          </cell>
          <cell r="G159">
            <v>60</v>
          </cell>
          <cell r="H159">
            <v>0</v>
          </cell>
          <cell r="I159" t="str">
            <v>2</v>
          </cell>
          <cell r="J159" t="str">
            <v>5-6</v>
          </cell>
          <cell r="K159" t="str">
            <v>802VU</v>
          </cell>
        </row>
        <row r="160">
          <cell r="E160" t="str">
            <v>THL1057 3</v>
          </cell>
          <cell r="G160">
            <v>60</v>
          </cell>
          <cell r="H160">
            <v>0</v>
          </cell>
          <cell r="I160" t="str">
            <v>2</v>
          </cell>
          <cell r="J160" t="str">
            <v>5-6</v>
          </cell>
          <cell r="K160" t="str">
            <v>803VU</v>
          </cell>
        </row>
        <row r="161">
          <cell r="E161" t="str">
            <v>THL1057 4</v>
          </cell>
          <cell r="G161">
            <v>60</v>
          </cell>
          <cell r="H161">
            <v>0</v>
          </cell>
          <cell r="I161" t="str">
            <v>2</v>
          </cell>
          <cell r="J161" t="str">
            <v>5-6</v>
          </cell>
          <cell r="K161" t="str">
            <v>804VU</v>
          </cell>
        </row>
        <row r="162">
          <cell r="E162" t="str">
            <v>THL1057 5</v>
          </cell>
          <cell r="G162">
            <v>60</v>
          </cell>
          <cell r="H162">
            <v>0</v>
          </cell>
          <cell r="I162" t="str">
            <v>2</v>
          </cell>
          <cell r="J162" t="str">
            <v>5-6</v>
          </cell>
          <cell r="K162" t="str">
            <v>805VU</v>
          </cell>
        </row>
        <row r="163">
          <cell r="E163" t="str">
            <v>THL1057 6</v>
          </cell>
          <cell r="G163">
            <v>60</v>
          </cell>
          <cell r="H163">
            <v>0</v>
          </cell>
          <cell r="I163" t="str">
            <v>2</v>
          </cell>
          <cell r="J163" t="str">
            <v>5-6</v>
          </cell>
          <cell r="K163" t="str">
            <v>806VU</v>
          </cell>
        </row>
        <row r="164">
          <cell r="E164" t="str">
            <v>THL1057 7</v>
          </cell>
          <cell r="G164">
            <v>60</v>
          </cell>
          <cell r="H164">
            <v>0</v>
          </cell>
          <cell r="I164" t="str">
            <v>2</v>
          </cell>
          <cell r="J164" t="str">
            <v>7-8</v>
          </cell>
          <cell r="K164" t="str">
            <v>801VU</v>
          </cell>
        </row>
        <row r="165">
          <cell r="E165" t="str">
            <v>THL1057 8</v>
          </cell>
          <cell r="G165">
            <v>60</v>
          </cell>
          <cell r="H165">
            <v>0</v>
          </cell>
          <cell r="I165" t="str">
            <v>5</v>
          </cell>
          <cell r="J165" t="str">
            <v>10-11</v>
          </cell>
          <cell r="K165" t="str">
            <v>802VU</v>
          </cell>
        </row>
        <row r="166">
          <cell r="E166" t="str">
            <v>THL1057 9</v>
          </cell>
          <cell r="G166">
            <v>60</v>
          </cell>
          <cell r="H166">
            <v>0</v>
          </cell>
          <cell r="I166" t="str">
            <v>2</v>
          </cell>
          <cell r="J166" t="str">
            <v>11-12</v>
          </cell>
          <cell r="K166" t="str">
            <v>803VU</v>
          </cell>
        </row>
        <row r="167">
          <cell r="E167" t="str">
            <v>PHI1004 1</v>
          </cell>
          <cell r="G167">
            <v>60</v>
          </cell>
          <cell r="H167">
            <v>0</v>
          </cell>
          <cell r="I167" t="str">
            <v>2</v>
          </cell>
          <cell r="J167" t="str">
            <v>10-11</v>
          </cell>
          <cell r="K167" t="str">
            <v>805VU</v>
          </cell>
        </row>
        <row r="168">
          <cell r="E168" t="str">
            <v>PHI1004 2</v>
          </cell>
          <cell r="G168">
            <v>60</v>
          </cell>
          <cell r="H168">
            <v>0</v>
          </cell>
          <cell r="I168" t="str">
            <v>2</v>
          </cell>
          <cell r="J168" t="str">
            <v>7-8</v>
          </cell>
          <cell r="K168" t="str">
            <v>806VU</v>
          </cell>
        </row>
        <row r="169">
          <cell r="E169" t="str">
            <v>PHI1004 3</v>
          </cell>
          <cell r="G169">
            <v>60</v>
          </cell>
          <cell r="H169">
            <v>0</v>
          </cell>
          <cell r="I169" t="str">
            <v>2</v>
          </cell>
          <cell r="J169" t="str">
            <v>1-2</v>
          </cell>
          <cell r="K169" t="str">
            <v>807VU</v>
          </cell>
        </row>
        <row r="170">
          <cell r="E170" t="str">
            <v>PHI1005 1</v>
          </cell>
          <cell r="G170">
            <v>100</v>
          </cell>
          <cell r="H170">
            <v>0</v>
          </cell>
          <cell r="I170" t="str">
            <v>4</v>
          </cell>
          <cell r="J170" t="str">
            <v>1-3</v>
          </cell>
          <cell r="K170" t="str">
            <v>703VU</v>
          </cell>
        </row>
        <row r="171">
          <cell r="E171" t="str">
            <v>PHI1005 2</v>
          </cell>
          <cell r="G171">
            <v>100</v>
          </cell>
          <cell r="H171">
            <v>0</v>
          </cell>
          <cell r="I171" t="str">
            <v>4</v>
          </cell>
          <cell r="J171" t="str">
            <v>4-6</v>
          </cell>
          <cell r="K171" t="str">
            <v>704VU</v>
          </cell>
        </row>
        <row r="172">
          <cell r="E172" t="str">
            <v>PHI1005 3</v>
          </cell>
          <cell r="G172">
            <v>100</v>
          </cell>
          <cell r="H172">
            <v>0</v>
          </cell>
          <cell r="I172" t="str">
            <v>3</v>
          </cell>
          <cell r="J172" t="str">
            <v>10-12</v>
          </cell>
          <cell r="K172" t="str">
            <v>703VU</v>
          </cell>
        </row>
        <row r="173">
          <cell r="E173" t="str">
            <v>PHI1005 4</v>
          </cell>
          <cell r="G173">
            <v>100</v>
          </cell>
          <cell r="H173">
            <v>0</v>
          </cell>
          <cell r="I173" t="str">
            <v>3</v>
          </cell>
          <cell r="J173" t="str">
            <v>7-9</v>
          </cell>
          <cell r="K173" t="str">
            <v>704VU</v>
          </cell>
        </row>
        <row r="174">
          <cell r="E174" t="str">
            <v>PHI1005 5</v>
          </cell>
          <cell r="G174">
            <v>50</v>
          </cell>
          <cell r="H174">
            <v>0</v>
          </cell>
          <cell r="I174" t="str">
            <v>4</v>
          </cell>
          <cell r="J174" t="str">
            <v>1-3</v>
          </cell>
          <cell r="K174" t="str">
            <v>510E4</v>
          </cell>
        </row>
        <row r="175">
          <cell r="E175" t="str">
            <v>PHI1005 6</v>
          </cell>
          <cell r="G175">
            <v>50</v>
          </cell>
          <cell r="H175">
            <v>0</v>
          </cell>
          <cell r="I175" t="str">
            <v>4</v>
          </cell>
          <cell r="J175" t="str">
            <v>4-6</v>
          </cell>
          <cell r="K175" t="str">
            <v>511E4</v>
          </cell>
        </row>
        <row r="176">
          <cell r="E176" t="str">
            <v>PHI1005 7</v>
          </cell>
          <cell r="G176">
            <v>50</v>
          </cell>
          <cell r="H176">
            <v>0</v>
          </cell>
          <cell r="I176" t="str">
            <v>3</v>
          </cell>
          <cell r="J176" t="str">
            <v>10-12</v>
          </cell>
          <cell r="K176" t="str">
            <v>511E4</v>
          </cell>
        </row>
        <row r="177">
          <cell r="E177" t="str">
            <v>PHI1005 8</v>
          </cell>
          <cell r="G177">
            <v>40</v>
          </cell>
          <cell r="H177">
            <v>0</v>
          </cell>
          <cell r="I177" t="str">
            <v>3</v>
          </cell>
          <cell r="J177" t="str">
            <v>7-9</v>
          </cell>
          <cell r="K177" t="str">
            <v>508E4</v>
          </cell>
        </row>
        <row r="178">
          <cell r="E178" t="str">
            <v>FDE3003</v>
          </cell>
          <cell r="F178" t="str">
            <v>TS.Bùi Đại Dũng</v>
          </cell>
          <cell r="G178">
            <v>80</v>
          </cell>
          <cell r="H178">
            <v>0</v>
          </cell>
          <cell r="I178" t="str">
            <v>5</v>
          </cell>
          <cell r="J178" t="str">
            <v>4-6</v>
          </cell>
          <cell r="K178" t="str">
            <v>103CSS</v>
          </cell>
        </row>
        <row r="179">
          <cell r="E179" t="str">
            <v>FIB2012</v>
          </cell>
          <cell r="G179">
            <v>60</v>
          </cell>
          <cell r="H179">
            <v>0</v>
          </cell>
          <cell r="I179" t="str">
            <v>3</v>
          </cell>
          <cell r="J179" t="str">
            <v>1-2</v>
          </cell>
          <cell r="K179" t="str">
            <v>808VU</v>
          </cell>
        </row>
        <row r="180">
          <cell r="E180" t="str">
            <v>INE3034</v>
          </cell>
          <cell r="F180" t="str">
            <v>PGS.TS.Nguyễn Đức Thành</v>
          </cell>
          <cell r="G180">
            <v>100</v>
          </cell>
          <cell r="H180">
            <v>0</v>
          </cell>
          <cell r="I180" t="str">
            <v>4</v>
          </cell>
          <cell r="J180" t="str">
            <v>1-3</v>
          </cell>
          <cell r="K180" t="str">
            <v>103CSS</v>
          </cell>
        </row>
        <row r="181">
          <cell r="E181" t="str">
            <v>BSA2016 1</v>
          </cell>
          <cell r="F181" t="str">
            <v>TS.Nguyễn Thị Hồng Thúy; TS.Nguyễn Thị Thanh Hải</v>
          </cell>
          <cell r="G181">
            <v>100</v>
          </cell>
          <cell r="H181">
            <v>0</v>
          </cell>
          <cell r="I181" t="str">
            <v>4</v>
          </cell>
          <cell r="J181" t="str">
            <v>4-6</v>
          </cell>
          <cell r="K181" t="str">
            <v>101CSS</v>
          </cell>
        </row>
        <row r="182">
          <cell r="E182" t="str">
            <v>BSA2016 2</v>
          </cell>
          <cell r="F182" t="str">
            <v>TS.Nguyễn Thị Hương Liên; ThS.Nguyễn Thị Hải Hà</v>
          </cell>
          <cell r="G182">
            <v>100</v>
          </cell>
          <cell r="H182">
            <v>0</v>
          </cell>
          <cell r="I182" t="str">
            <v>4</v>
          </cell>
          <cell r="J182" t="str">
            <v>4-6</v>
          </cell>
          <cell r="K182" t="str">
            <v>201CSS</v>
          </cell>
        </row>
        <row r="183">
          <cell r="E183" t="str">
            <v>FDE3002</v>
          </cell>
          <cell r="F183" t="str">
            <v>TS Nguyễn Văn Hưởng</v>
          </cell>
          <cell r="G183">
            <v>80</v>
          </cell>
          <cell r="H183">
            <v>0</v>
          </cell>
          <cell r="I183" t="str">
            <v>6</v>
          </cell>
          <cell r="J183" t="str">
            <v>4-6</v>
          </cell>
          <cell r="K183" t="str">
            <v>101CSS</v>
          </cell>
        </row>
        <row r="184">
          <cell r="E184" t="str">
            <v>INE3040</v>
          </cell>
          <cell r="F184" t="str">
            <v>PGS.TS.Nguyễn An Thịnh</v>
          </cell>
          <cell r="G184">
            <v>80</v>
          </cell>
          <cell r="H184">
            <v>0</v>
          </cell>
          <cell r="I184" t="str">
            <v>6</v>
          </cell>
          <cell r="J184" t="str">
            <v>1-3</v>
          </cell>
          <cell r="K184" t="str">
            <v>101CSS</v>
          </cell>
        </row>
        <row r="185">
          <cell r="E185" t="str">
            <v>INE3025</v>
          </cell>
          <cell r="F185" t="str">
            <v>PGS. TS.Nguyễn Thị Kim Chi</v>
          </cell>
          <cell r="G185">
            <v>70</v>
          </cell>
          <cell r="H185">
            <v>0</v>
          </cell>
          <cell r="I185" t="str">
            <v>4</v>
          </cell>
          <cell r="J185" t="str">
            <v>1-3</v>
          </cell>
          <cell r="K185" t="str">
            <v>707VU</v>
          </cell>
        </row>
        <row r="186">
          <cell r="E186" t="str">
            <v>PEC2002</v>
          </cell>
          <cell r="F186" t="str">
            <v>TS.Đỗ Anh Đức; PGS. TS.Phạm Thị Hồng Điệp</v>
          </cell>
          <cell r="G186">
            <v>100</v>
          </cell>
          <cell r="H186">
            <v>0</v>
          </cell>
          <cell r="I186" t="str">
            <v>2</v>
          </cell>
          <cell r="J186" t="str">
            <v>7-9</v>
          </cell>
          <cell r="K186" t="str">
            <v>201CSS</v>
          </cell>
        </row>
        <row r="187">
          <cell r="E187" t="str">
            <v>PEC2002</v>
          </cell>
          <cell r="F187" t="str">
            <v>TS.Đỗ Anh Đức; PGS. TS.Phạm Thị Hồng Điệp</v>
          </cell>
          <cell r="G187">
            <v>100</v>
          </cell>
          <cell r="H187">
            <v>0</v>
          </cell>
          <cell r="I187" t="str">
            <v>4</v>
          </cell>
          <cell r="J187" t="str">
            <v>7-9</v>
          </cell>
          <cell r="K187" t="str">
            <v>201CSS</v>
          </cell>
        </row>
        <row r="188">
          <cell r="E188" t="str">
            <v>BSA3070</v>
          </cell>
          <cell r="F188" t="str">
            <v>PGS. TS.Nguyễn Đăng Minh</v>
          </cell>
          <cell r="G188">
            <v>100</v>
          </cell>
          <cell r="H188">
            <v>0</v>
          </cell>
          <cell r="I188" t="str">
            <v>3</v>
          </cell>
          <cell r="J188" t="str">
            <v>7-9</v>
          </cell>
          <cell r="K188" t="str">
            <v>406E4</v>
          </cell>
        </row>
        <row r="189">
          <cell r="E189" t="str">
            <v>BSA4024</v>
          </cell>
          <cell r="F189" t="str">
            <v>TS.Lưu Thị Minh Ngọc</v>
          </cell>
          <cell r="G189">
            <v>60</v>
          </cell>
          <cell r="H189">
            <v>0</v>
          </cell>
          <cell r="I189" t="str">
            <v>2</v>
          </cell>
          <cell r="J189" t="str">
            <v>1-3</v>
          </cell>
          <cell r="K189" t="str">
            <v>809VU</v>
          </cell>
        </row>
        <row r="190">
          <cell r="E190" t="str">
            <v>BSA4024</v>
          </cell>
          <cell r="F190" t="str">
            <v>TS.Lưu Thị Minh Ngọc</v>
          </cell>
          <cell r="G190">
            <v>60</v>
          </cell>
          <cell r="H190">
            <v>0</v>
          </cell>
          <cell r="I190" t="str">
            <v>4</v>
          </cell>
          <cell r="J190" t="str">
            <v>1-3</v>
          </cell>
          <cell r="K190" t="str">
            <v>809VU</v>
          </cell>
        </row>
        <row r="191">
          <cell r="E191" t="str">
            <v>BSA2005-E*</v>
          </cell>
          <cell r="F191" t="str">
            <v>PGS. TS.Nhâm Phong Tuân</v>
          </cell>
          <cell r="G191">
            <v>60</v>
          </cell>
          <cell r="H191">
            <v>0</v>
          </cell>
          <cell r="I191" t="str">
            <v>2</v>
          </cell>
          <cell r="J191" t="str">
            <v>1-3</v>
          </cell>
          <cell r="K191" t="str">
            <v>810VU</v>
          </cell>
        </row>
        <row r="192">
          <cell r="E192" t="str">
            <v>BSA2005-E*</v>
          </cell>
          <cell r="F192" t="str">
            <v>PGS. TS.Nhâm Phong Tuân</v>
          </cell>
          <cell r="G192">
            <v>60</v>
          </cell>
          <cell r="H192">
            <v>0</v>
          </cell>
          <cell r="I192" t="str">
            <v>4</v>
          </cell>
          <cell r="J192" t="str">
            <v>1-3</v>
          </cell>
          <cell r="K192" t="str">
            <v>810VU</v>
          </cell>
        </row>
        <row r="193">
          <cell r="E193" t="str">
            <v>INE3081</v>
          </cell>
          <cell r="F193" t="str">
            <v>TS.Nguyễn Tiến Minh; TS.Đặng Quý Dương</v>
          </cell>
          <cell r="G193">
            <v>70</v>
          </cell>
          <cell r="H193">
            <v>0</v>
          </cell>
          <cell r="I193" t="str">
            <v>3</v>
          </cell>
          <cell r="J193" t="str">
            <v>4-6</v>
          </cell>
          <cell r="K193" t="str">
            <v>707VU</v>
          </cell>
        </row>
        <row r="194">
          <cell r="E194" t="str">
            <v>BSA2004 1</v>
          </cell>
          <cell r="F194" t="str">
            <v>TS.Lưu Thị Minh Ngọc; ThS.Trần Văn Tuệ</v>
          </cell>
          <cell r="G194">
            <v>100</v>
          </cell>
          <cell r="H194">
            <v>0</v>
          </cell>
          <cell r="I194" t="str">
            <v>5</v>
          </cell>
          <cell r="J194" t="str">
            <v>1-3</v>
          </cell>
          <cell r="K194" t="str">
            <v>703VU</v>
          </cell>
        </row>
        <row r="195">
          <cell r="E195" t="str">
            <v>BSA2004 2</v>
          </cell>
          <cell r="F195" t="str">
            <v>PGS. TS.Trần Anh Tài; TS.Đặng Thị Hương</v>
          </cell>
          <cell r="G195">
            <v>100</v>
          </cell>
          <cell r="H195">
            <v>0</v>
          </cell>
          <cell r="I195" t="str">
            <v>5</v>
          </cell>
          <cell r="J195" t="str">
            <v>1-3</v>
          </cell>
          <cell r="K195" t="str">
            <v>704VU</v>
          </cell>
        </row>
        <row r="196">
          <cell r="E196" t="str">
            <v>BSA2004 3</v>
          </cell>
          <cell r="F196" t="str">
            <v>PGS. TS.Trần Anh Tài</v>
          </cell>
          <cell r="G196">
            <v>100</v>
          </cell>
          <cell r="H196">
            <v>0</v>
          </cell>
          <cell r="I196" t="str">
            <v>3</v>
          </cell>
          <cell r="J196" t="str">
            <v>10-12</v>
          </cell>
          <cell r="K196" t="str">
            <v>703VU</v>
          </cell>
        </row>
        <row r="197">
          <cell r="E197" t="str">
            <v>BSA2004 4</v>
          </cell>
          <cell r="F197" t="str">
            <v>TS.Đặng Thị Hương</v>
          </cell>
          <cell r="G197">
            <v>100</v>
          </cell>
          <cell r="H197">
            <v>0</v>
          </cell>
          <cell r="I197" t="str">
            <v>3</v>
          </cell>
          <cell r="J197" t="str">
            <v>7-9</v>
          </cell>
          <cell r="K197" t="str">
            <v>704VU</v>
          </cell>
        </row>
        <row r="198">
          <cell r="E198" t="str">
            <v>BSA2008</v>
          </cell>
          <cell r="F198" t="str">
            <v>TS.Vũ Thị Minh Hiền</v>
          </cell>
          <cell r="G198">
            <v>80</v>
          </cell>
          <cell r="H198">
            <v>0</v>
          </cell>
          <cell r="I198" t="str">
            <v>3</v>
          </cell>
          <cell r="J198" t="str">
            <v>10-12</v>
          </cell>
          <cell r="K198" t="str">
            <v>103CSS</v>
          </cell>
        </row>
        <row r="199">
          <cell r="E199" t="str">
            <v>FIB2005</v>
          </cell>
          <cell r="F199" t="str">
            <v>Nguyễn Thanh Phương</v>
          </cell>
          <cell r="G199">
            <v>85</v>
          </cell>
          <cell r="H199">
            <v>0</v>
          </cell>
          <cell r="I199" t="str">
            <v>3</v>
          </cell>
          <cell r="J199" t="str">
            <v>7-9</v>
          </cell>
          <cell r="K199" t="str">
            <v>702VU</v>
          </cell>
        </row>
        <row r="200">
          <cell r="E200" t="str">
            <v>BSA2006-E *</v>
          </cell>
          <cell r="F200" t="str">
            <v>TS.Đỗ Xuân Trường</v>
          </cell>
          <cell r="G200">
            <v>70</v>
          </cell>
          <cell r="H200">
            <v>0</v>
          </cell>
          <cell r="I200" t="str">
            <v>3</v>
          </cell>
          <cell r="J200" t="str">
            <v>10-12</v>
          </cell>
          <cell r="K200" t="str">
            <v>406E4</v>
          </cell>
        </row>
        <row r="201">
          <cell r="E201" t="str">
            <v>INE3223-E * 1</v>
          </cell>
          <cell r="F201" t="str">
            <v>PGS.TS.Nguyễn Việt Khôi; ThS.Nguyễn Thị Thanh Mai</v>
          </cell>
          <cell r="G201">
            <v>70</v>
          </cell>
          <cell r="H201">
            <v>0</v>
          </cell>
          <cell r="I201" t="str">
            <v>4</v>
          </cell>
          <cell r="J201" t="str">
            <v>4-6</v>
          </cell>
          <cell r="K201" t="str">
            <v>406E4</v>
          </cell>
        </row>
        <row r="202">
          <cell r="E202" t="str">
            <v>INE3223-E * 2</v>
          </cell>
          <cell r="F202" t="str">
            <v>ThS.Nguyễn Thị Thanh Mai; ThS.Nguyễn Thị Phương Linh</v>
          </cell>
          <cell r="G202">
            <v>70</v>
          </cell>
          <cell r="H202">
            <v>0</v>
          </cell>
          <cell r="I202" t="str">
            <v>5</v>
          </cell>
          <cell r="J202" t="str">
            <v>4-6</v>
          </cell>
          <cell r="K202" t="str">
            <v>508E4</v>
          </cell>
        </row>
        <row r="203">
          <cell r="E203" t="str">
            <v>INE3223</v>
          </cell>
          <cell r="F203" t="str">
            <v>TS.Đặng Quý Dương; ThS.Nguyễn Thị Thanh Mai</v>
          </cell>
          <cell r="G203">
            <v>80</v>
          </cell>
          <cell r="H203">
            <v>0</v>
          </cell>
          <cell r="I203" t="str">
            <v>3</v>
          </cell>
          <cell r="J203" t="str">
            <v>7-9</v>
          </cell>
          <cell r="K203" t="str">
            <v>102CSS</v>
          </cell>
        </row>
        <row r="204">
          <cell r="E204" t="str">
            <v>FIB2036 1</v>
          </cell>
          <cell r="F204" t="str">
            <v>TS.Trịnh Thị Phan Lan</v>
          </cell>
          <cell r="G204">
            <v>100</v>
          </cell>
          <cell r="H204">
            <v>0</v>
          </cell>
          <cell r="I204" t="str">
            <v>3</v>
          </cell>
          <cell r="J204" t="str">
            <v>7-9</v>
          </cell>
          <cell r="K204" t="str">
            <v>810VU</v>
          </cell>
        </row>
        <row r="205">
          <cell r="E205" t="str">
            <v>FIB2036 1</v>
          </cell>
          <cell r="F205" t="str">
            <v>TS.Trịnh Thị Phan Lan</v>
          </cell>
          <cell r="G205">
            <v>100</v>
          </cell>
          <cell r="H205">
            <v>0</v>
          </cell>
          <cell r="I205" t="str">
            <v>5</v>
          </cell>
          <cell r="J205" t="str">
            <v>7-9</v>
          </cell>
          <cell r="K205" t="str">
            <v>810VU</v>
          </cell>
        </row>
        <row r="206">
          <cell r="E206" t="str">
            <v>FIB2036 2</v>
          </cell>
          <cell r="F206" t="str">
            <v>TS.Vũ Thị Loan</v>
          </cell>
          <cell r="G206">
            <v>100</v>
          </cell>
          <cell r="H206">
            <v>0</v>
          </cell>
          <cell r="I206" t="str">
            <v>3</v>
          </cell>
          <cell r="J206" t="str">
            <v>4-6</v>
          </cell>
          <cell r="K206" t="str">
            <v>808VU</v>
          </cell>
        </row>
        <row r="207">
          <cell r="E207" t="str">
            <v>BSA3068</v>
          </cell>
          <cell r="F207" t="str">
            <v>TS.Trương Minh Đức; TS.Lưu Hữu Văn</v>
          </cell>
          <cell r="G207">
            <v>100</v>
          </cell>
          <cell r="H207">
            <v>0</v>
          </cell>
          <cell r="I207" t="str">
            <v>4</v>
          </cell>
          <cell r="J207" t="str">
            <v>7-9</v>
          </cell>
          <cell r="K207" t="str">
            <v>406E4</v>
          </cell>
        </row>
        <row r="208">
          <cell r="E208" t="str">
            <v>BSA3055-E ***</v>
          </cell>
          <cell r="F208" t="str">
            <v>PGS. TS.Nhâm Phong Tuân</v>
          </cell>
          <cell r="G208">
            <v>60</v>
          </cell>
          <cell r="H208">
            <v>0</v>
          </cell>
          <cell r="I208" t="str">
            <v>3</v>
          </cell>
          <cell r="J208" t="str">
            <v>1-3</v>
          </cell>
          <cell r="K208" t="str">
            <v>810VU</v>
          </cell>
        </row>
        <row r="209">
          <cell r="E209" t="str">
            <v>BSA3055-E ***</v>
          </cell>
          <cell r="F209" t="str">
            <v>PGS. TS.Nhâm Phong Tuân</v>
          </cell>
          <cell r="G209">
            <v>60</v>
          </cell>
          <cell r="H209">
            <v>0</v>
          </cell>
          <cell r="I209" t="str">
            <v>5</v>
          </cell>
          <cell r="J209" t="str">
            <v>1-3</v>
          </cell>
          <cell r="K209" t="str">
            <v>810VU</v>
          </cell>
        </row>
        <row r="210">
          <cell r="E210" t="str">
            <v>BSA4014</v>
          </cell>
          <cell r="F210" t="str">
            <v>PGS. TS.Phan Chí Anh</v>
          </cell>
          <cell r="G210">
            <v>100</v>
          </cell>
          <cell r="H210">
            <v>0</v>
          </cell>
          <cell r="I210" t="str">
            <v>4</v>
          </cell>
          <cell r="J210" t="str">
            <v>7-9</v>
          </cell>
          <cell r="K210" t="str">
            <v>103CSS</v>
          </cell>
        </row>
        <row r="211">
          <cell r="E211" t="str">
            <v>INE3066</v>
          </cell>
          <cell r="F211" t="str">
            <v>ThS.Trần Việt Dung; TS.Nguyễn Thị Vũ Hà</v>
          </cell>
          <cell r="G211">
            <v>80</v>
          </cell>
          <cell r="H211">
            <v>0</v>
          </cell>
          <cell r="I211" t="str">
            <v>3</v>
          </cell>
          <cell r="J211" t="str">
            <v>10-12</v>
          </cell>
          <cell r="K211" t="str">
            <v>102CSS</v>
          </cell>
        </row>
        <row r="212">
          <cell r="E212" t="str">
            <v>FIB3114 1</v>
          </cell>
          <cell r="F212" t="str">
            <v>TS.Đinh Thị Thanh Vân; ThS.Phùng Thị Thu Hương</v>
          </cell>
          <cell r="G212">
            <v>100</v>
          </cell>
          <cell r="H212">
            <v>0</v>
          </cell>
          <cell r="I212" t="str">
            <v>3</v>
          </cell>
          <cell r="J212" t="str">
            <v>10-12</v>
          </cell>
          <cell r="K212" t="str">
            <v>101CSS</v>
          </cell>
        </row>
        <row r="213">
          <cell r="E213" t="str">
            <v>FIB3114 2</v>
          </cell>
          <cell r="F213" t="str">
            <v>TS.Đinh Thị Thanh Vân; ThS.Phùng Thị Thu Hương</v>
          </cell>
          <cell r="G213">
            <v>100</v>
          </cell>
          <cell r="H213">
            <v>0</v>
          </cell>
          <cell r="I213" t="str">
            <v>5</v>
          </cell>
          <cell r="J213" t="str">
            <v>7-9</v>
          </cell>
          <cell r="K213" t="str">
            <v>808VU</v>
          </cell>
        </row>
        <row r="214">
          <cell r="E214" t="str">
            <v>FIB3111</v>
          </cell>
          <cell r="F214" t="str">
            <v>PGS. TS.Nguyễn Văn Hiệu; TS.Trần Thị Vân Anh</v>
          </cell>
          <cell r="G214">
            <v>40</v>
          </cell>
          <cell r="H214">
            <v>0</v>
          </cell>
          <cell r="I214" t="str">
            <v>4</v>
          </cell>
          <cell r="J214" t="str">
            <v>7-9</v>
          </cell>
          <cell r="K214" t="str">
            <v>508E4</v>
          </cell>
        </row>
        <row r="215">
          <cell r="E215" t="str">
            <v>INE2016</v>
          </cell>
          <cell r="F215" t="str">
            <v>ThS.Lương Thị Ngọc Hà</v>
          </cell>
          <cell r="G215">
            <v>60</v>
          </cell>
          <cell r="H215">
            <v>0</v>
          </cell>
          <cell r="I215" t="str">
            <v>3</v>
          </cell>
          <cell r="J215" t="str">
            <v>1-3</v>
          </cell>
          <cell r="K215" t="str">
            <v>202CSS</v>
          </cell>
        </row>
        <row r="216">
          <cell r="E216" t="str">
            <v>INE2016</v>
          </cell>
          <cell r="F216" t="str">
            <v>ThS.Lương Thị Ngọc Hà</v>
          </cell>
          <cell r="G216">
            <v>60</v>
          </cell>
          <cell r="H216">
            <v>0</v>
          </cell>
          <cell r="I216" t="str">
            <v>5</v>
          </cell>
          <cell r="J216" t="str">
            <v>1-3</v>
          </cell>
          <cell r="K216" t="str">
            <v>202CSS</v>
          </cell>
        </row>
        <row r="217">
          <cell r="E217" t="str">
            <v>BSA2018 1</v>
          </cell>
          <cell r="F217" t="str">
            <v>ThS.Nguyễn Tiến Thành</v>
          </cell>
          <cell r="G217">
            <v>100</v>
          </cell>
          <cell r="H217">
            <v>0</v>
          </cell>
          <cell r="I217" t="str">
            <v>4</v>
          </cell>
          <cell r="J217" t="str">
            <v>10-12</v>
          </cell>
          <cell r="K217" t="str">
            <v>103CSS</v>
          </cell>
        </row>
        <row r="218">
          <cell r="E218" t="str">
            <v>BSA2018 2</v>
          </cell>
          <cell r="F218" t="str">
            <v>PGS. TS.Trần Thị Thanh Tú; ThS.Đào Phương Đông</v>
          </cell>
          <cell r="G218">
            <v>100</v>
          </cell>
          <cell r="H218">
            <v>0</v>
          </cell>
          <cell r="I218" t="str">
            <v>4</v>
          </cell>
          <cell r="J218" t="str">
            <v>7-9</v>
          </cell>
          <cell r="K218" t="str">
            <v>511E4</v>
          </cell>
        </row>
        <row r="219">
          <cell r="E219" t="str">
            <v>BSA2018 3</v>
          </cell>
          <cell r="F219" t="str">
            <v>ThS.Tô Lan Phương</v>
          </cell>
          <cell r="G219">
            <v>100</v>
          </cell>
          <cell r="H219">
            <v>0</v>
          </cell>
          <cell r="I219" t="str">
            <v>3</v>
          </cell>
          <cell r="J219" t="str">
            <v>10-12</v>
          </cell>
          <cell r="K219" t="str">
            <v>702VU</v>
          </cell>
        </row>
        <row r="220">
          <cell r="E220" t="str">
            <v>BSA3030 1</v>
          </cell>
          <cell r="F220" t="str">
            <v>TS.Nguyễn Thị Nhung</v>
          </cell>
          <cell r="G220">
            <v>100</v>
          </cell>
          <cell r="H220">
            <v>0</v>
          </cell>
          <cell r="I220" t="str">
            <v>3</v>
          </cell>
          <cell r="J220" t="str">
            <v>4-6</v>
          </cell>
          <cell r="K220" t="str">
            <v>705VU</v>
          </cell>
        </row>
        <row r="221">
          <cell r="E221" t="str">
            <v>BSA3030 2</v>
          </cell>
          <cell r="F221" t="str">
            <v>TS.Nguyễn Thị Nhung; ThS.Đào Phương Đông</v>
          </cell>
          <cell r="G221">
            <v>100</v>
          </cell>
          <cell r="H221">
            <v>0</v>
          </cell>
          <cell r="I221" t="str">
            <v>4</v>
          </cell>
          <cell r="J221" t="str">
            <v>7-9</v>
          </cell>
          <cell r="K221" t="str">
            <v>101CSS</v>
          </cell>
        </row>
        <row r="222">
          <cell r="E222" t="str">
            <v>BSA3030 3</v>
          </cell>
          <cell r="F222" t="str">
            <v>TS.Vũ Thị Loan; ThS.Tô Lan Phương</v>
          </cell>
          <cell r="G222">
            <v>100</v>
          </cell>
          <cell r="H222">
            <v>0</v>
          </cell>
          <cell r="I222" t="str">
            <v>4</v>
          </cell>
          <cell r="J222" t="str">
            <v>10-12</v>
          </cell>
          <cell r="K222" t="str">
            <v>101CSS</v>
          </cell>
        </row>
        <row r="223">
          <cell r="E223" t="str">
            <v>BSA3030-E</v>
          </cell>
          <cell r="G223">
            <v>100</v>
          </cell>
          <cell r="H223">
            <v>0</v>
          </cell>
          <cell r="I223" t="str">
            <v>4</v>
          </cell>
          <cell r="J223" t="str">
            <v>1-3</v>
          </cell>
          <cell r="K223" t="str">
            <v>808VU</v>
          </cell>
        </row>
        <row r="224">
          <cell r="E224" t="str">
            <v>INE3003</v>
          </cell>
          <cell r="F224" t="str">
            <v>TS.Nguyễn Thị Vũ Hà; ThS.Nguyễn Cẩm Nhung; PGS. TS.Phạm Xuân Hoan</v>
          </cell>
          <cell r="G224">
            <v>80</v>
          </cell>
          <cell r="H224">
            <v>0</v>
          </cell>
          <cell r="I224" t="str">
            <v>5</v>
          </cell>
          <cell r="J224" t="str">
            <v>7-9</v>
          </cell>
          <cell r="K224" t="str">
            <v>101CSS</v>
          </cell>
        </row>
        <row r="225">
          <cell r="E225" t="str">
            <v>INE3003-E</v>
          </cell>
          <cell r="F225" t="str">
            <v>TS.Nguyễn Tiến Dũng; TS.Nguyễn Thị Vũ Hà</v>
          </cell>
          <cell r="G225">
            <v>100</v>
          </cell>
          <cell r="H225">
            <v>0</v>
          </cell>
          <cell r="I225" t="str">
            <v>4</v>
          </cell>
          <cell r="J225" t="str">
            <v>4-5</v>
          </cell>
          <cell r="K225" t="str">
            <v>808VU</v>
          </cell>
        </row>
        <row r="226">
          <cell r="E226" t="str">
            <v>INE3003-E * 1</v>
          </cell>
          <cell r="F226" t="str">
            <v>TS.Nguyễn Tiến Dũng; ThS.Trần Việt Dung; PGS. TS.Phạm Xuân Hoan</v>
          </cell>
          <cell r="G226">
            <v>100</v>
          </cell>
          <cell r="H226">
            <v>0</v>
          </cell>
          <cell r="I226" t="str">
            <v>5</v>
          </cell>
          <cell r="J226" t="str">
            <v>1-3</v>
          </cell>
          <cell r="K226" t="str">
            <v>406E4</v>
          </cell>
        </row>
        <row r="227">
          <cell r="E227" t="str">
            <v>INE3003-E * 2</v>
          </cell>
          <cell r="F227" t="str">
            <v>ThS.Nguyễn Cẩm Nhung; ThS.Trần Việt Dung; TS.Nguyễn Thị Vũ Hà</v>
          </cell>
          <cell r="G227">
            <v>100</v>
          </cell>
          <cell r="H227">
            <v>0</v>
          </cell>
          <cell r="I227" t="str">
            <v>5</v>
          </cell>
          <cell r="J227" t="str">
            <v>1-3</v>
          </cell>
          <cell r="K227" t="str">
            <v>508E4</v>
          </cell>
        </row>
        <row r="228">
          <cell r="E228" t="str">
            <v>POL1001</v>
          </cell>
          <cell r="G228">
            <v>80</v>
          </cell>
          <cell r="H228">
            <v>0</v>
          </cell>
          <cell r="I228" t="str">
            <v>5</v>
          </cell>
          <cell r="J228" t="str">
            <v>7-8</v>
          </cell>
          <cell r="K228" t="str">
            <v>102CSS</v>
          </cell>
        </row>
        <row r="229">
          <cell r="E229" t="str">
            <v>PES1050 23</v>
          </cell>
          <cell r="G229">
            <v>45</v>
          </cell>
          <cell r="H229">
            <v>0</v>
          </cell>
          <cell r="I229" t="str">
            <v>6</v>
          </cell>
          <cell r="J229" t="str">
            <v>7-8</v>
          </cell>
          <cell r="K229" t="str">
            <v>Khu GDTC - ĐHNN</v>
          </cell>
        </row>
        <row r="230">
          <cell r="E230" t="str">
            <v>PES1050 24</v>
          </cell>
          <cell r="G230">
            <v>45</v>
          </cell>
          <cell r="H230">
            <v>0</v>
          </cell>
          <cell r="I230" t="str">
            <v>6</v>
          </cell>
          <cell r="J230" t="str">
            <v>9-10</v>
          </cell>
          <cell r="K230" t="str">
            <v>Khu GDTC - ĐHNN</v>
          </cell>
        </row>
        <row r="231">
          <cell r="E231" t="str">
            <v>PES1050 25</v>
          </cell>
          <cell r="G231">
            <v>45</v>
          </cell>
          <cell r="H231">
            <v>0</v>
          </cell>
          <cell r="I231" t="str">
            <v>5</v>
          </cell>
          <cell r="J231" t="str">
            <v>7-8</v>
          </cell>
          <cell r="K231" t="str">
            <v>Khu GDTC - ĐHNN</v>
          </cell>
        </row>
        <row r="232">
          <cell r="E232" t="str">
            <v>PES1050 26</v>
          </cell>
          <cell r="G232">
            <v>45</v>
          </cell>
          <cell r="H232">
            <v>0</v>
          </cell>
          <cell r="I232" t="str">
            <v>5</v>
          </cell>
          <cell r="J232" t="str">
            <v>9-10</v>
          </cell>
          <cell r="K232" t="str">
            <v>Khu GDTC - ĐHNN</v>
          </cell>
        </row>
        <row r="233">
          <cell r="E233" t="str">
            <v>FDE3001</v>
          </cell>
          <cell r="F233" t="str">
            <v>TS.Nguyễn Đình Tiến</v>
          </cell>
          <cell r="G233">
            <v>80</v>
          </cell>
          <cell r="H233">
            <v>0</v>
          </cell>
          <cell r="I233" t="str">
            <v>3</v>
          </cell>
          <cell r="J233" t="str">
            <v>1-3</v>
          </cell>
          <cell r="K233" t="str">
            <v>103CSS</v>
          </cell>
        </row>
        <row r="234">
          <cell r="E234" t="str">
            <v>FIB3024</v>
          </cell>
          <cell r="G234">
            <v>100</v>
          </cell>
          <cell r="H234">
            <v>0</v>
          </cell>
          <cell r="I234" t="str">
            <v>6</v>
          </cell>
          <cell r="J234" t="str">
            <v>7-9</v>
          </cell>
          <cell r="K234" t="str">
            <v>703VU</v>
          </cell>
        </row>
        <row r="235">
          <cell r="E235" t="str">
            <v>FIB3060 1</v>
          </cell>
          <cell r="F235" t="str">
            <v>TS.Nguyễn Thị Thanh Hải; ThS.Đỗ Quỳnh Chi</v>
          </cell>
          <cell r="G235">
            <v>80</v>
          </cell>
          <cell r="H235">
            <v>0</v>
          </cell>
          <cell r="I235" t="str">
            <v>5</v>
          </cell>
          <cell r="J235" t="str">
            <v>1-3</v>
          </cell>
          <cell r="K235" t="str">
            <v>101CSS</v>
          </cell>
        </row>
        <row r="236">
          <cell r="E236" t="str">
            <v>FIB3060 2</v>
          </cell>
          <cell r="F236" t="str">
            <v>ThS.Nguyễn Hoàng Thái; TS.Nguyễn Thị Thanh Hải</v>
          </cell>
          <cell r="G236">
            <v>80</v>
          </cell>
          <cell r="H236">
            <v>0</v>
          </cell>
          <cell r="I236" t="str">
            <v>5</v>
          </cell>
          <cell r="J236" t="str">
            <v>1-3</v>
          </cell>
          <cell r="K236" t="str">
            <v>201CSS</v>
          </cell>
        </row>
        <row r="237">
          <cell r="E237" t="str">
            <v>PES1005 19</v>
          </cell>
          <cell r="G237">
            <v>45</v>
          </cell>
          <cell r="H237">
            <v>0</v>
          </cell>
          <cell r="I237" t="str">
            <v>3</v>
          </cell>
          <cell r="J237" t="str">
            <v>7-8</v>
          </cell>
          <cell r="K237" t="str">
            <v>Khu GDTC - ĐHNN</v>
          </cell>
        </row>
        <row r="238">
          <cell r="E238" t="str">
            <v>PES1005 20</v>
          </cell>
          <cell r="G238">
            <v>45</v>
          </cell>
          <cell r="H238">
            <v>0</v>
          </cell>
          <cell r="I238" t="str">
            <v>3</v>
          </cell>
          <cell r="J238" t="str">
            <v>9-10</v>
          </cell>
          <cell r="K238" t="str">
            <v>Khu GDTC - ĐHNN</v>
          </cell>
        </row>
        <row r="239">
          <cell r="E239" t="str">
            <v>INE3104 1</v>
          </cell>
          <cell r="F239" t="str">
            <v>TS.Nguyễn Tiến Minh; PGS.TS.Nguyễn Việt Khôi</v>
          </cell>
          <cell r="G239">
            <v>80</v>
          </cell>
          <cell r="H239">
            <v>0</v>
          </cell>
          <cell r="I239" t="str">
            <v>4</v>
          </cell>
          <cell r="J239" t="str">
            <v>10-12</v>
          </cell>
          <cell r="K239" t="str">
            <v>102CSS</v>
          </cell>
        </row>
        <row r="240">
          <cell r="E240" t="str">
            <v>INE3104 2</v>
          </cell>
          <cell r="F240" t="str">
            <v>TS.Nguyễn Tiến Minh; PGS.TS.Nguyễn Việt Khôi</v>
          </cell>
          <cell r="G240">
            <v>80</v>
          </cell>
          <cell r="H240">
            <v>0</v>
          </cell>
          <cell r="I240" t="str">
            <v>5</v>
          </cell>
          <cell r="J240" t="str">
            <v>7-9</v>
          </cell>
          <cell r="K240" t="str">
            <v>511E4</v>
          </cell>
        </row>
        <row r="241">
          <cell r="E241" t="str">
            <v>INE3106</v>
          </cell>
          <cell r="F241" t="str">
            <v>ThS.Trần Việt Dung; PGS.TS.Hà Văn Hội</v>
          </cell>
          <cell r="G241">
            <v>100</v>
          </cell>
          <cell r="H241">
            <v>0</v>
          </cell>
          <cell r="I241" t="str">
            <v>4</v>
          </cell>
          <cell r="J241" t="str">
            <v>7-9</v>
          </cell>
          <cell r="K241" t="str">
            <v>102CSS</v>
          </cell>
        </row>
        <row r="242">
          <cell r="E242" t="str">
            <v>BSA3103</v>
          </cell>
          <cell r="F242" t="str">
            <v>TS.Trịnh Thị Phan Lan; ThS.Đào Phương Đông</v>
          </cell>
          <cell r="G242">
            <v>80</v>
          </cell>
          <cell r="H242">
            <v>0</v>
          </cell>
          <cell r="I242" t="str">
            <v>5</v>
          </cell>
          <cell r="J242" t="str">
            <v>10-12</v>
          </cell>
          <cell r="K242" t="str">
            <v>101CSS</v>
          </cell>
        </row>
        <row r="243">
          <cell r="E243" t="str">
            <v>FLF2102 1</v>
          </cell>
          <cell r="G243">
            <v>85</v>
          </cell>
          <cell r="H243">
            <v>0</v>
          </cell>
          <cell r="I243" t="str">
            <v>4</v>
          </cell>
          <cell r="J243" t="str">
            <v>1-3</v>
          </cell>
          <cell r="K243" t="str">
            <v>705VU</v>
          </cell>
        </row>
        <row r="244">
          <cell r="E244" t="str">
            <v>FLF2102 1</v>
          </cell>
          <cell r="G244">
            <v>85</v>
          </cell>
          <cell r="H244">
            <v>0</v>
          </cell>
          <cell r="I244" t="str">
            <v>5</v>
          </cell>
          <cell r="J244" t="str">
            <v>1-2</v>
          </cell>
          <cell r="K244" t="str">
            <v>705VU</v>
          </cell>
        </row>
        <row r="245">
          <cell r="E245" t="str">
            <v>FLF2102 2</v>
          </cell>
          <cell r="G245">
            <v>85</v>
          </cell>
          <cell r="H245">
            <v>0</v>
          </cell>
          <cell r="I245" t="str">
            <v>4</v>
          </cell>
          <cell r="J245" t="str">
            <v>1-3</v>
          </cell>
          <cell r="K245" t="str">
            <v>706VU</v>
          </cell>
        </row>
        <row r="246">
          <cell r="E246" t="str">
            <v>FLF2102 2</v>
          </cell>
          <cell r="G246">
            <v>85</v>
          </cell>
          <cell r="H246">
            <v>0</v>
          </cell>
          <cell r="I246" t="str">
            <v>5</v>
          </cell>
          <cell r="J246" t="str">
            <v>1-2</v>
          </cell>
          <cell r="K246" t="str">
            <v>706VU</v>
          </cell>
        </row>
        <row r="247">
          <cell r="E247" t="str">
            <v>FLF2102 3</v>
          </cell>
          <cell r="G247">
            <v>85</v>
          </cell>
          <cell r="H247">
            <v>0</v>
          </cell>
          <cell r="I247" t="str">
            <v>5</v>
          </cell>
          <cell r="J247" t="str">
            <v>1-3</v>
          </cell>
          <cell r="K247" t="str">
            <v>702VU</v>
          </cell>
        </row>
        <row r="248">
          <cell r="E248" t="str">
            <v>FLF2102 3</v>
          </cell>
          <cell r="G248">
            <v>85</v>
          </cell>
          <cell r="H248">
            <v>0</v>
          </cell>
          <cell r="I248" t="str">
            <v>6</v>
          </cell>
          <cell r="J248" t="str">
            <v>1-2</v>
          </cell>
          <cell r="K248" t="str">
            <v>702VU</v>
          </cell>
        </row>
        <row r="249">
          <cell r="E249" t="str">
            <v>FLF2102 4</v>
          </cell>
          <cell r="G249">
            <v>85</v>
          </cell>
          <cell r="H249">
            <v>0</v>
          </cell>
          <cell r="I249" t="str">
            <v>4</v>
          </cell>
          <cell r="J249" t="str">
            <v>7-11</v>
          </cell>
          <cell r="K249" t="str">
            <v>706VU</v>
          </cell>
        </row>
        <row r="250">
          <cell r="E250" t="str">
            <v>FLF2102 4</v>
          </cell>
          <cell r="G250">
            <v>85</v>
          </cell>
          <cell r="H250">
            <v>0</v>
          </cell>
          <cell r="I250" t="str">
            <v>5</v>
          </cell>
          <cell r="J250" t="str">
            <v>7-11</v>
          </cell>
          <cell r="K250" t="str">
            <v>706VU</v>
          </cell>
        </row>
        <row r="251">
          <cell r="E251" t="str">
            <v>FLF2102 5</v>
          </cell>
          <cell r="G251">
            <v>85</v>
          </cell>
          <cell r="H251">
            <v>0</v>
          </cell>
          <cell r="I251" t="str">
            <v>5</v>
          </cell>
          <cell r="J251" t="str">
            <v>7-11</v>
          </cell>
          <cell r="K251" t="str">
            <v>702VU</v>
          </cell>
        </row>
        <row r="252">
          <cell r="E252" t="str">
            <v>FLF2102 5</v>
          </cell>
          <cell r="G252">
            <v>85</v>
          </cell>
          <cell r="H252">
            <v>0</v>
          </cell>
          <cell r="I252" t="str">
            <v>6</v>
          </cell>
          <cell r="J252" t="str">
            <v>7-11</v>
          </cell>
          <cell r="K252" t="str">
            <v>702VU</v>
          </cell>
        </row>
        <row r="253">
          <cell r="E253" t="str">
            <v>FLF2103 1</v>
          </cell>
          <cell r="G253">
            <v>60</v>
          </cell>
          <cell r="H253">
            <v>0</v>
          </cell>
          <cell r="I253" t="str">
            <v>5</v>
          </cell>
          <cell r="J253" t="str">
            <v>7-11</v>
          </cell>
          <cell r="K253" t="str">
            <v>805VU</v>
          </cell>
        </row>
        <row r="254">
          <cell r="E254" t="str">
            <v>FLF2103 1</v>
          </cell>
          <cell r="G254">
            <v>60</v>
          </cell>
          <cell r="H254">
            <v>0</v>
          </cell>
          <cell r="I254" t="str">
            <v>6</v>
          </cell>
          <cell r="J254" t="str">
            <v>7-11</v>
          </cell>
          <cell r="K254" t="str">
            <v>805VU</v>
          </cell>
        </row>
        <row r="255">
          <cell r="E255" t="str">
            <v>FLF2103 10</v>
          </cell>
          <cell r="G255">
            <v>60</v>
          </cell>
          <cell r="H255">
            <v>0</v>
          </cell>
          <cell r="I255" t="str">
            <v>3</v>
          </cell>
          <cell r="J255" t="str">
            <v>7-11</v>
          </cell>
          <cell r="K255" t="str">
            <v>807VU</v>
          </cell>
        </row>
        <row r="256">
          <cell r="E256" t="str">
            <v>FLF2103 10</v>
          </cell>
          <cell r="G256">
            <v>60</v>
          </cell>
          <cell r="H256">
            <v>0</v>
          </cell>
          <cell r="I256" t="str">
            <v>4</v>
          </cell>
          <cell r="J256" t="str">
            <v>7-11</v>
          </cell>
          <cell r="K256" t="str">
            <v>807VU</v>
          </cell>
        </row>
        <row r="257">
          <cell r="E257" t="str">
            <v>FLF2103 11</v>
          </cell>
          <cell r="G257">
            <v>60</v>
          </cell>
          <cell r="H257">
            <v>0</v>
          </cell>
          <cell r="I257" t="str">
            <v>3</v>
          </cell>
          <cell r="J257" t="str">
            <v>7-11</v>
          </cell>
          <cell r="K257" t="str">
            <v>808VU</v>
          </cell>
        </row>
        <row r="258">
          <cell r="E258" t="str">
            <v>FLF2103 11</v>
          </cell>
          <cell r="G258">
            <v>60</v>
          </cell>
          <cell r="H258">
            <v>0</v>
          </cell>
          <cell r="I258" t="str">
            <v>4</v>
          </cell>
          <cell r="J258" t="str">
            <v>7-11</v>
          </cell>
          <cell r="K258" t="str">
            <v>808VU</v>
          </cell>
        </row>
        <row r="259">
          <cell r="E259" t="str">
            <v>FLF2103 12</v>
          </cell>
          <cell r="G259">
            <v>60</v>
          </cell>
          <cell r="H259">
            <v>0</v>
          </cell>
          <cell r="I259" t="str">
            <v>4</v>
          </cell>
          <cell r="J259" t="str">
            <v>7-11</v>
          </cell>
          <cell r="K259" t="str">
            <v>705VU</v>
          </cell>
        </row>
        <row r="260">
          <cell r="E260" t="str">
            <v>FLF2103 12</v>
          </cell>
          <cell r="G260">
            <v>60</v>
          </cell>
          <cell r="H260">
            <v>0</v>
          </cell>
          <cell r="I260" t="str">
            <v>5</v>
          </cell>
          <cell r="J260" t="str">
            <v>7-11</v>
          </cell>
          <cell r="K260" t="str">
            <v>705VU</v>
          </cell>
        </row>
        <row r="261">
          <cell r="E261" t="str">
            <v>FLF2103 2</v>
          </cell>
          <cell r="G261">
            <v>60</v>
          </cell>
          <cell r="H261">
            <v>0</v>
          </cell>
          <cell r="I261" t="str">
            <v>5</v>
          </cell>
          <cell r="J261" t="str">
            <v>7-11</v>
          </cell>
          <cell r="K261" t="str">
            <v>806VU</v>
          </cell>
        </row>
        <row r="262">
          <cell r="E262" t="str">
            <v>FLF2103 2</v>
          </cell>
          <cell r="G262">
            <v>60</v>
          </cell>
          <cell r="H262">
            <v>0</v>
          </cell>
          <cell r="I262" t="str">
            <v>6</v>
          </cell>
          <cell r="J262" t="str">
            <v>7-11</v>
          </cell>
          <cell r="K262" t="str">
            <v>806VU</v>
          </cell>
        </row>
        <row r="263">
          <cell r="E263" t="str">
            <v>FLF2103 3</v>
          </cell>
          <cell r="G263">
            <v>60</v>
          </cell>
          <cell r="H263">
            <v>0</v>
          </cell>
          <cell r="I263" t="str">
            <v>4</v>
          </cell>
          <cell r="J263" t="str">
            <v>1-5</v>
          </cell>
          <cell r="K263" t="str">
            <v>801VU</v>
          </cell>
        </row>
        <row r="264">
          <cell r="E264" t="str">
            <v>FLF2103 3</v>
          </cell>
          <cell r="G264">
            <v>60</v>
          </cell>
          <cell r="H264">
            <v>0</v>
          </cell>
          <cell r="I264" t="str">
            <v>5</v>
          </cell>
          <cell r="J264" t="str">
            <v>1-5</v>
          </cell>
          <cell r="K264" t="str">
            <v>801VU</v>
          </cell>
        </row>
        <row r="265">
          <cell r="E265" t="str">
            <v>FLF2103 4</v>
          </cell>
          <cell r="G265">
            <v>60</v>
          </cell>
          <cell r="H265">
            <v>0</v>
          </cell>
          <cell r="I265" t="str">
            <v>4</v>
          </cell>
          <cell r="J265" t="str">
            <v>1-5</v>
          </cell>
          <cell r="K265" t="str">
            <v>802VU</v>
          </cell>
        </row>
        <row r="266">
          <cell r="E266" t="str">
            <v>FLF2103 4</v>
          </cell>
          <cell r="G266">
            <v>60</v>
          </cell>
          <cell r="H266">
            <v>0</v>
          </cell>
          <cell r="I266" t="str">
            <v>5</v>
          </cell>
          <cell r="J266" t="str">
            <v>1-5</v>
          </cell>
          <cell r="K266" t="str">
            <v>802VU</v>
          </cell>
        </row>
        <row r="267">
          <cell r="E267" t="str">
            <v>FLF2103 5</v>
          </cell>
          <cell r="G267">
            <v>60</v>
          </cell>
          <cell r="H267">
            <v>0</v>
          </cell>
          <cell r="I267" t="str">
            <v>4</v>
          </cell>
          <cell r="J267" t="str">
            <v>1-5</v>
          </cell>
          <cell r="K267" t="str">
            <v>803VU</v>
          </cell>
        </row>
        <row r="268">
          <cell r="E268" t="str">
            <v>FLF2103 5</v>
          </cell>
          <cell r="G268">
            <v>60</v>
          </cell>
          <cell r="H268">
            <v>0</v>
          </cell>
          <cell r="I268" t="str">
            <v>5</v>
          </cell>
          <cell r="J268" t="str">
            <v>1-5</v>
          </cell>
          <cell r="K268" t="str">
            <v>803VU</v>
          </cell>
        </row>
        <row r="269">
          <cell r="E269" t="str">
            <v>FLF2103 6</v>
          </cell>
          <cell r="G269">
            <v>60</v>
          </cell>
          <cell r="H269">
            <v>0</v>
          </cell>
          <cell r="I269" t="str">
            <v>4</v>
          </cell>
          <cell r="J269" t="str">
            <v>1-5</v>
          </cell>
          <cell r="K269" t="str">
            <v>804VU</v>
          </cell>
        </row>
        <row r="270">
          <cell r="E270" t="str">
            <v>FLF2103 6</v>
          </cell>
          <cell r="G270">
            <v>60</v>
          </cell>
          <cell r="H270">
            <v>0</v>
          </cell>
          <cell r="I270" t="str">
            <v>5</v>
          </cell>
          <cell r="J270" t="str">
            <v>1-5</v>
          </cell>
          <cell r="K270" t="str">
            <v>804VU</v>
          </cell>
        </row>
        <row r="271">
          <cell r="E271" t="str">
            <v>FLF2103 7</v>
          </cell>
          <cell r="G271">
            <v>60</v>
          </cell>
          <cell r="H271">
            <v>0</v>
          </cell>
          <cell r="I271" t="str">
            <v>3</v>
          </cell>
          <cell r="J271" t="str">
            <v>7-11</v>
          </cell>
          <cell r="K271" t="str">
            <v>801VU</v>
          </cell>
        </row>
        <row r="272">
          <cell r="E272" t="str">
            <v>FLF2103 7</v>
          </cell>
          <cell r="G272">
            <v>60</v>
          </cell>
          <cell r="H272">
            <v>0</v>
          </cell>
          <cell r="I272" t="str">
            <v>4</v>
          </cell>
          <cell r="J272" t="str">
            <v>7-11</v>
          </cell>
          <cell r="K272" t="str">
            <v>801VU</v>
          </cell>
        </row>
        <row r="273">
          <cell r="E273" t="str">
            <v>FLF2103 8</v>
          </cell>
          <cell r="G273">
            <v>60</v>
          </cell>
          <cell r="H273">
            <v>0</v>
          </cell>
          <cell r="I273" t="str">
            <v>3</v>
          </cell>
          <cell r="J273" t="str">
            <v>7-11</v>
          </cell>
          <cell r="K273" t="str">
            <v>802VU</v>
          </cell>
        </row>
        <row r="274">
          <cell r="E274" t="str">
            <v>FLF2103 8</v>
          </cell>
          <cell r="G274">
            <v>60</v>
          </cell>
          <cell r="H274">
            <v>0</v>
          </cell>
          <cell r="I274" t="str">
            <v>4</v>
          </cell>
          <cell r="J274" t="str">
            <v>7-11</v>
          </cell>
          <cell r="K274" t="str">
            <v>802VU</v>
          </cell>
        </row>
        <row r="275">
          <cell r="E275" t="str">
            <v>FLF2103 9</v>
          </cell>
          <cell r="G275">
            <v>60</v>
          </cell>
          <cell r="H275">
            <v>0</v>
          </cell>
          <cell r="I275" t="str">
            <v>3</v>
          </cell>
          <cell r="J275" t="str">
            <v>7-11</v>
          </cell>
          <cell r="K275" t="str">
            <v>803VU</v>
          </cell>
        </row>
        <row r="276">
          <cell r="E276" t="str">
            <v>FLF2103 9</v>
          </cell>
          <cell r="G276">
            <v>60</v>
          </cell>
          <cell r="H276">
            <v>0</v>
          </cell>
          <cell r="I276" t="str">
            <v>4</v>
          </cell>
          <cell r="J276" t="str">
            <v>7-11</v>
          </cell>
          <cell r="K276" t="str">
            <v>803VU</v>
          </cell>
        </row>
        <row r="277">
          <cell r="E277" t="str">
            <v>FLF2104 1</v>
          </cell>
          <cell r="G277">
            <v>100</v>
          </cell>
          <cell r="H277">
            <v>0</v>
          </cell>
          <cell r="I277" t="str">
            <v>5</v>
          </cell>
          <cell r="J277" t="str">
            <v>7-11</v>
          </cell>
          <cell r="K277" t="str">
            <v>805VU</v>
          </cell>
        </row>
        <row r="278">
          <cell r="E278" t="str">
            <v>FLF2104 1</v>
          </cell>
          <cell r="G278">
            <v>100</v>
          </cell>
          <cell r="H278">
            <v>0</v>
          </cell>
          <cell r="I278" t="str">
            <v>6</v>
          </cell>
          <cell r="J278" t="str">
            <v>7-11</v>
          </cell>
          <cell r="K278" t="str">
            <v>805VU</v>
          </cell>
        </row>
        <row r="279">
          <cell r="E279" t="str">
            <v>FLF2104 10</v>
          </cell>
          <cell r="G279">
            <v>100</v>
          </cell>
          <cell r="H279">
            <v>0</v>
          </cell>
          <cell r="I279" t="str">
            <v>3</v>
          </cell>
          <cell r="J279" t="str">
            <v>7-11</v>
          </cell>
          <cell r="K279" t="str">
            <v>802VU</v>
          </cell>
        </row>
        <row r="280">
          <cell r="E280" t="str">
            <v>FLF2104 10</v>
          </cell>
          <cell r="G280">
            <v>100</v>
          </cell>
          <cell r="H280">
            <v>0</v>
          </cell>
          <cell r="I280" t="str">
            <v>4</v>
          </cell>
          <cell r="J280" t="str">
            <v>7-11</v>
          </cell>
          <cell r="K280" t="str">
            <v>802VU</v>
          </cell>
        </row>
        <row r="281">
          <cell r="E281" t="str">
            <v>FLF2104 11</v>
          </cell>
          <cell r="G281">
            <v>100</v>
          </cell>
          <cell r="H281">
            <v>0</v>
          </cell>
          <cell r="I281" t="str">
            <v>3</v>
          </cell>
          <cell r="J281" t="str">
            <v>7-11</v>
          </cell>
          <cell r="K281" t="str">
            <v>803VU</v>
          </cell>
        </row>
        <row r="282">
          <cell r="E282" t="str">
            <v>FLF2104 11</v>
          </cell>
          <cell r="G282">
            <v>100</v>
          </cell>
          <cell r="H282">
            <v>0</v>
          </cell>
          <cell r="I282" t="str">
            <v>4</v>
          </cell>
          <cell r="J282" t="str">
            <v>7-11</v>
          </cell>
          <cell r="K282" t="str">
            <v>803VU</v>
          </cell>
        </row>
        <row r="283">
          <cell r="E283" t="str">
            <v>FLF2104 2</v>
          </cell>
          <cell r="G283">
            <v>100</v>
          </cell>
          <cell r="H283">
            <v>0</v>
          </cell>
          <cell r="I283" t="str">
            <v>5</v>
          </cell>
          <cell r="J283" t="str">
            <v>7-11</v>
          </cell>
          <cell r="K283" t="str">
            <v>806VU</v>
          </cell>
        </row>
        <row r="284">
          <cell r="E284" t="str">
            <v>FLF2104 2</v>
          </cell>
          <cell r="G284">
            <v>100</v>
          </cell>
          <cell r="H284">
            <v>0</v>
          </cell>
          <cell r="I284" t="str">
            <v>6</v>
          </cell>
          <cell r="J284" t="str">
            <v>7-11</v>
          </cell>
          <cell r="K284" t="str">
            <v>806VU</v>
          </cell>
        </row>
        <row r="285">
          <cell r="E285" t="str">
            <v>FLF2104 3</v>
          </cell>
          <cell r="G285">
            <v>100</v>
          </cell>
          <cell r="H285">
            <v>0</v>
          </cell>
          <cell r="I285" t="str">
            <v>4</v>
          </cell>
          <cell r="J285" t="str">
            <v>1-5</v>
          </cell>
          <cell r="K285" t="str">
            <v>801VU</v>
          </cell>
        </row>
        <row r="286">
          <cell r="E286" t="str">
            <v>FLF2104 3</v>
          </cell>
          <cell r="G286">
            <v>100</v>
          </cell>
          <cell r="H286">
            <v>0</v>
          </cell>
          <cell r="I286" t="str">
            <v>5</v>
          </cell>
          <cell r="J286" t="str">
            <v>1-5</v>
          </cell>
          <cell r="K286" t="str">
            <v>801VU</v>
          </cell>
        </row>
        <row r="287">
          <cell r="E287" t="str">
            <v>FLF2104 4</v>
          </cell>
          <cell r="G287">
            <v>100</v>
          </cell>
          <cell r="H287">
            <v>0</v>
          </cell>
          <cell r="I287" t="str">
            <v>4</v>
          </cell>
          <cell r="J287" t="str">
            <v>1-5</v>
          </cell>
          <cell r="K287" t="str">
            <v>802VU</v>
          </cell>
        </row>
        <row r="288">
          <cell r="E288" t="str">
            <v>FLF2104 4</v>
          </cell>
          <cell r="G288">
            <v>100</v>
          </cell>
          <cell r="H288">
            <v>0</v>
          </cell>
          <cell r="I288" t="str">
            <v>5</v>
          </cell>
          <cell r="J288" t="str">
            <v>1-5</v>
          </cell>
          <cell r="K288" t="str">
            <v>802VU</v>
          </cell>
        </row>
        <row r="289">
          <cell r="E289" t="str">
            <v>FLF2104 5</v>
          </cell>
          <cell r="G289">
            <v>100</v>
          </cell>
          <cell r="H289">
            <v>0</v>
          </cell>
          <cell r="I289" t="str">
            <v>4</v>
          </cell>
          <cell r="J289" t="str">
            <v>1-5</v>
          </cell>
          <cell r="K289" t="str">
            <v>803VU</v>
          </cell>
        </row>
        <row r="290">
          <cell r="E290" t="str">
            <v>FLF2104 5</v>
          </cell>
          <cell r="G290">
            <v>100</v>
          </cell>
          <cell r="H290">
            <v>0</v>
          </cell>
          <cell r="I290" t="str">
            <v>5</v>
          </cell>
          <cell r="J290" t="str">
            <v>1-5</v>
          </cell>
          <cell r="K290" t="str">
            <v>801VU</v>
          </cell>
        </row>
        <row r="291">
          <cell r="E291" t="str">
            <v>FLF2104 6</v>
          </cell>
          <cell r="G291">
            <v>100</v>
          </cell>
          <cell r="H291">
            <v>0</v>
          </cell>
          <cell r="I291" t="str">
            <v>4</v>
          </cell>
          <cell r="J291" t="str">
            <v>1-5</v>
          </cell>
          <cell r="K291" t="str">
            <v>804VU</v>
          </cell>
        </row>
        <row r="292">
          <cell r="E292" t="str">
            <v>FLF2104 6</v>
          </cell>
          <cell r="G292">
            <v>100</v>
          </cell>
          <cell r="H292">
            <v>0</v>
          </cell>
          <cell r="I292" t="str">
            <v>5</v>
          </cell>
          <cell r="J292" t="str">
            <v>1-5</v>
          </cell>
          <cell r="K292" t="str">
            <v>804VU</v>
          </cell>
        </row>
        <row r="293">
          <cell r="E293" t="str">
            <v>FLF2104 7</v>
          </cell>
          <cell r="G293">
            <v>100</v>
          </cell>
          <cell r="H293">
            <v>0</v>
          </cell>
          <cell r="I293" t="str">
            <v>3</v>
          </cell>
          <cell r="J293" t="str">
            <v>7-11</v>
          </cell>
          <cell r="K293" t="str">
            <v>807VU</v>
          </cell>
        </row>
        <row r="294">
          <cell r="E294" t="str">
            <v>FLF2104 7</v>
          </cell>
          <cell r="G294">
            <v>100</v>
          </cell>
          <cell r="H294">
            <v>0</v>
          </cell>
          <cell r="I294" t="str">
            <v>4</v>
          </cell>
          <cell r="J294" t="str">
            <v>7-11</v>
          </cell>
          <cell r="K294" t="str">
            <v>807VU</v>
          </cell>
        </row>
        <row r="295">
          <cell r="E295" t="str">
            <v>FLF2104 8</v>
          </cell>
          <cell r="G295">
            <v>100</v>
          </cell>
          <cell r="H295">
            <v>0</v>
          </cell>
          <cell r="I295" t="str">
            <v>3</v>
          </cell>
          <cell r="J295" t="str">
            <v>7-11</v>
          </cell>
          <cell r="K295" t="str">
            <v>808VU</v>
          </cell>
        </row>
        <row r="296">
          <cell r="E296" t="str">
            <v>FLF2104 8</v>
          </cell>
          <cell r="G296">
            <v>100</v>
          </cell>
          <cell r="H296">
            <v>0</v>
          </cell>
          <cell r="I296" t="str">
            <v>4</v>
          </cell>
          <cell r="J296" t="str">
            <v>7-11</v>
          </cell>
          <cell r="K296" t="str">
            <v>808VU</v>
          </cell>
        </row>
        <row r="297">
          <cell r="E297" t="str">
            <v>FLF2104 9</v>
          </cell>
          <cell r="G297">
            <v>100</v>
          </cell>
          <cell r="H297">
            <v>0</v>
          </cell>
          <cell r="I297" t="str">
            <v>3</v>
          </cell>
          <cell r="J297" t="str">
            <v>7-11</v>
          </cell>
          <cell r="K297" t="str">
            <v>801VU</v>
          </cell>
        </row>
        <row r="298">
          <cell r="E298" t="str">
            <v>FLF2104 9</v>
          </cell>
          <cell r="G298">
            <v>100</v>
          </cell>
          <cell r="H298">
            <v>0</v>
          </cell>
          <cell r="I298" t="str">
            <v>4</v>
          </cell>
          <cell r="J298" t="str">
            <v>7-11</v>
          </cell>
          <cell r="K298" t="str">
            <v>801VU</v>
          </cell>
        </row>
        <row r="299">
          <cell r="E299" t="str">
            <v>INT1004 1</v>
          </cell>
          <cell r="G299">
            <v>60</v>
          </cell>
          <cell r="H299">
            <v>0</v>
          </cell>
          <cell r="I299" t="str">
            <v>3</v>
          </cell>
          <cell r="J299" t="str">
            <v>7-9</v>
          </cell>
          <cell r="K299" t="str">
            <v>805VU</v>
          </cell>
        </row>
        <row r="300">
          <cell r="E300" t="str">
            <v>INT1004 10</v>
          </cell>
          <cell r="G300">
            <v>60</v>
          </cell>
          <cell r="H300">
            <v>0</v>
          </cell>
          <cell r="I300" t="str">
            <v>5</v>
          </cell>
          <cell r="J300" t="str">
            <v>7-9</v>
          </cell>
          <cell r="K300" t="str">
            <v>801VU</v>
          </cell>
        </row>
        <row r="301">
          <cell r="E301" t="str">
            <v>INT1004 11</v>
          </cell>
          <cell r="G301">
            <v>60</v>
          </cell>
          <cell r="H301">
            <v>0</v>
          </cell>
          <cell r="I301" t="str">
            <v>5</v>
          </cell>
          <cell r="J301" t="str">
            <v>7-9</v>
          </cell>
          <cell r="K301" t="str">
            <v>802VU</v>
          </cell>
        </row>
        <row r="302">
          <cell r="E302" t="str">
            <v>INT1004 12</v>
          </cell>
          <cell r="G302">
            <v>60</v>
          </cell>
          <cell r="H302">
            <v>0</v>
          </cell>
          <cell r="I302" t="str">
            <v>5</v>
          </cell>
          <cell r="J302" t="str">
            <v>7-9</v>
          </cell>
          <cell r="K302" t="str">
            <v>803VU</v>
          </cell>
        </row>
        <row r="303">
          <cell r="E303" t="str">
            <v>INT1004 13</v>
          </cell>
          <cell r="G303">
            <v>60</v>
          </cell>
          <cell r="H303">
            <v>0</v>
          </cell>
          <cell r="I303" t="str">
            <v>5</v>
          </cell>
          <cell r="J303" t="str">
            <v>7-9</v>
          </cell>
          <cell r="K303" t="str">
            <v>804VU</v>
          </cell>
        </row>
        <row r="304">
          <cell r="E304" t="str">
            <v>INT1004 14</v>
          </cell>
          <cell r="G304">
            <v>60</v>
          </cell>
          <cell r="H304">
            <v>0</v>
          </cell>
          <cell r="I304" t="str">
            <v>5</v>
          </cell>
          <cell r="J304" t="str">
            <v>7-9</v>
          </cell>
          <cell r="K304" t="str">
            <v>807VU</v>
          </cell>
        </row>
        <row r="305">
          <cell r="E305" t="str">
            <v>INT1004 15</v>
          </cell>
          <cell r="G305">
            <v>60</v>
          </cell>
          <cell r="H305">
            <v>0</v>
          </cell>
          <cell r="I305" t="str">
            <v>5</v>
          </cell>
          <cell r="J305" t="str">
            <v>10-12</v>
          </cell>
          <cell r="K305" t="str">
            <v>808VU</v>
          </cell>
        </row>
        <row r="306">
          <cell r="E306" t="str">
            <v>INT1004 16</v>
          </cell>
          <cell r="G306">
            <v>60</v>
          </cell>
          <cell r="H306">
            <v>0</v>
          </cell>
          <cell r="I306" t="str">
            <v>5</v>
          </cell>
          <cell r="J306" t="str">
            <v>7-9</v>
          </cell>
          <cell r="K306" t="str">
            <v>809VU</v>
          </cell>
        </row>
        <row r="307">
          <cell r="E307" t="str">
            <v>INT1004 2</v>
          </cell>
          <cell r="G307">
            <v>60</v>
          </cell>
          <cell r="H307">
            <v>0</v>
          </cell>
          <cell r="I307" t="str">
            <v>3</v>
          </cell>
          <cell r="J307" t="str">
            <v>7-9</v>
          </cell>
          <cell r="K307" t="str">
            <v>806VU</v>
          </cell>
        </row>
        <row r="308">
          <cell r="E308" t="str">
            <v>INT1004 3</v>
          </cell>
          <cell r="G308">
            <v>60</v>
          </cell>
          <cell r="H308">
            <v>0</v>
          </cell>
          <cell r="I308" t="str">
            <v>3</v>
          </cell>
          <cell r="J308" t="str">
            <v>1-3</v>
          </cell>
          <cell r="K308" t="str">
            <v>807VU</v>
          </cell>
        </row>
        <row r="309">
          <cell r="E309" t="str">
            <v>INT1004 4</v>
          </cell>
          <cell r="G309">
            <v>60</v>
          </cell>
          <cell r="H309">
            <v>0</v>
          </cell>
          <cell r="I309" t="str">
            <v>5</v>
          </cell>
          <cell r="J309" t="str">
            <v>4-6</v>
          </cell>
          <cell r="K309" t="str">
            <v>703VU</v>
          </cell>
        </row>
        <row r="310">
          <cell r="E310" t="str">
            <v>INT1004 5</v>
          </cell>
          <cell r="G310">
            <v>60</v>
          </cell>
          <cell r="H310">
            <v>0</v>
          </cell>
          <cell r="I310" t="str">
            <v>5</v>
          </cell>
          <cell r="J310" t="str">
            <v>4-6</v>
          </cell>
          <cell r="K310" t="str">
            <v>704VU</v>
          </cell>
        </row>
        <row r="311">
          <cell r="E311" t="str">
            <v>INT1004 6</v>
          </cell>
          <cell r="G311">
            <v>60</v>
          </cell>
          <cell r="H311">
            <v>0</v>
          </cell>
          <cell r="I311" t="str">
            <v>4</v>
          </cell>
          <cell r="J311" t="str">
            <v>10-12</v>
          </cell>
          <cell r="K311" t="str">
            <v>703VU</v>
          </cell>
        </row>
        <row r="312">
          <cell r="E312" t="str">
            <v>INT1004 7</v>
          </cell>
          <cell r="G312">
            <v>60</v>
          </cell>
          <cell r="H312">
            <v>0</v>
          </cell>
          <cell r="I312" t="str">
            <v>4</v>
          </cell>
          <cell r="J312" t="str">
            <v>10-12</v>
          </cell>
          <cell r="K312" t="str">
            <v>704VU</v>
          </cell>
        </row>
        <row r="313">
          <cell r="E313" t="str">
            <v>INT1004 8</v>
          </cell>
          <cell r="G313">
            <v>60</v>
          </cell>
          <cell r="H313">
            <v>0</v>
          </cell>
          <cell r="I313" t="str">
            <v>5</v>
          </cell>
          <cell r="J313" t="str">
            <v>1-3</v>
          </cell>
          <cell r="K313" t="str">
            <v>510E4</v>
          </cell>
        </row>
        <row r="314">
          <cell r="E314" t="str">
            <v>INT1004 9</v>
          </cell>
          <cell r="G314">
            <v>60</v>
          </cell>
          <cell r="H314">
            <v>0</v>
          </cell>
          <cell r="I314" t="str">
            <v>5</v>
          </cell>
          <cell r="J314" t="str">
            <v>1-3</v>
          </cell>
          <cell r="K314" t="str">
            <v>511E4</v>
          </cell>
        </row>
        <row r="315">
          <cell r="E315" t="str">
            <v>INE3109</v>
          </cell>
          <cell r="F315" t="str">
            <v>PGS.TS.Nguyễn Xuân Thiên</v>
          </cell>
          <cell r="G315">
            <v>100</v>
          </cell>
          <cell r="H315">
            <v>0</v>
          </cell>
          <cell r="I315" t="str">
            <v>5</v>
          </cell>
          <cell r="J315" t="str">
            <v>1-3</v>
          </cell>
          <cell r="K315" t="str">
            <v>707VU</v>
          </cell>
        </row>
        <row r="316">
          <cell r="E316" t="str">
            <v>PEC3032</v>
          </cell>
          <cell r="F316" t="str">
            <v>TS.Nguyễn Thị Thu Hoài</v>
          </cell>
          <cell r="G316">
            <v>60</v>
          </cell>
          <cell r="H316">
            <v>0</v>
          </cell>
          <cell r="I316" t="str">
            <v>3</v>
          </cell>
          <cell r="J316" t="str">
            <v>7-9</v>
          </cell>
          <cell r="K316" t="str">
            <v>201CSS</v>
          </cell>
        </row>
        <row r="317">
          <cell r="E317" t="str">
            <v>PEC3032</v>
          </cell>
          <cell r="F317" t="str">
            <v>TS.Nguyễn Thị Thu Hoài</v>
          </cell>
          <cell r="G317">
            <v>60</v>
          </cell>
          <cell r="H317">
            <v>0</v>
          </cell>
          <cell r="I317" t="str">
            <v>5</v>
          </cell>
          <cell r="J317" t="str">
            <v>7-9</v>
          </cell>
          <cell r="K317" t="str">
            <v>201CSS</v>
          </cell>
        </row>
        <row r="318">
          <cell r="E318" t="str">
            <v>MAT1005 1</v>
          </cell>
          <cell r="G318">
            <v>85</v>
          </cell>
          <cell r="H318">
            <v>0</v>
          </cell>
          <cell r="I318" t="str">
            <v>6</v>
          </cell>
          <cell r="J318" t="str">
            <v>1-3</v>
          </cell>
          <cell r="K318" t="str">
            <v>705VU</v>
          </cell>
        </row>
        <row r="319">
          <cell r="E319" t="str">
            <v>MAT1005 10</v>
          </cell>
          <cell r="G319">
            <v>100</v>
          </cell>
          <cell r="H319">
            <v>0</v>
          </cell>
          <cell r="I319" t="str">
            <v>4</v>
          </cell>
          <cell r="J319" t="str">
            <v>10-12</v>
          </cell>
          <cell r="K319" t="str">
            <v>508E4</v>
          </cell>
        </row>
        <row r="320">
          <cell r="E320" t="str">
            <v>MAT1005 2</v>
          </cell>
          <cell r="G320">
            <v>100</v>
          </cell>
          <cell r="H320">
            <v>0</v>
          </cell>
          <cell r="I320" t="str">
            <v>6</v>
          </cell>
          <cell r="J320" t="str">
            <v>4-6</v>
          </cell>
          <cell r="K320" t="str">
            <v>706VU</v>
          </cell>
        </row>
        <row r="321">
          <cell r="E321" t="str">
            <v>MAT1005 3</v>
          </cell>
          <cell r="G321">
            <v>100</v>
          </cell>
          <cell r="H321">
            <v>0</v>
          </cell>
          <cell r="I321" t="str">
            <v>4</v>
          </cell>
          <cell r="J321" t="str">
            <v>4-6</v>
          </cell>
          <cell r="K321" t="str">
            <v>702VU</v>
          </cell>
        </row>
        <row r="322">
          <cell r="E322" t="str">
            <v>MAT1005 4</v>
          </cell>
          <cell r="G322">
            <v>100</v>
          </cell>
          <cell r="H322">
            <v>0</v>
          </cell>
          <cell r="I322" t="str">
            <v>6</v>
          </cell>
          <cell r="J322" t="str">
            <v>7-9</v>
          </cell>
          <cell r="K322" t="str">
            <v>706VU</v>
          </cell>
        </row>
        <row r="323">
          <cell r="E323" t="str">
            <v>MAT1005 5</v>
          </cell>
          <cell r="G323">
            <v>100</v>
          </cell>
          <cell r="H323">
            <v>0</v>
          </cell>
          <cell r="I323" t="str">
            <v>5</v>
          </cell>
          <cell r="J323" t="str">
            <v>4-6</v>
          </cell>
          <cell r="K323" t="str">
            <v>510E4</v>
          </cell>
        </row>
        <row r="324">
          <cell r="E324" t="str">
            <v>MAT1005 6</v>
          </cell>
          <cell r="G324">
            <v>100</v>
          </cell>
          <cell r="H324">
            <v>0</v>
          </cell>
          <cell r="I324" t="str">
            <v>5</v>
          </cell>
          <cell r="J324" t="str">
            <v>4-6</v>
          </cell>
          <cell r="K324" t="str">
            <v>511E4</v>
          </cell>
        </row>
        <row r="325">
          <cell r="E325" t="str">
            <v>MAT1005 7</v>
          </cell>
          <cell r="G325">
            <v>100</v>
          </cell>
          <cell r="H325">
            <v>0</v>
          </cell>
          <cell r="I325" t="str">
            <v>5</v>
          </cell>
          <cell r="J325" t="str">
            <v>4-6</v>
          </cell>
          <cell r="K325" t="str">
            <v>707VU</v>
          </cell>
        </row>
        <row r="326">
          <cell r="E326" t="str">
            <v>MAT1005 8</v>
          </cell>
          <cell r="G326">
            <v>100</v>
          </cell>
          <cell r="H326">
            <v>0</v>
          </cell>
          <cell r="I326" t="str">
            <v>6</v>
          </cell>
          <cell r="J326" t="str">
            <v>10-12</v>
          </cell>
          <cell r="K326" t="str">
            <v>705VU</v>
          </cell>
        </row>
        <row r="327">
          <cell r="E327" t="str">
            <v>MAT1005 9</v>
          </cell>
          <cell r="G327">
            <v>100</v>
          </cell>
          <cell r="H327">
            <v>0</v>
          </cell>
          <cell r="I327" t="str">
            <v>4</v>
          </cell>
          <cell r="J327" t="str">
            <v>10-12</v>
          </cell>
          <cell r="K327" t="str">
            <v>702VU</v>
          </cell>
        </row>
        <row r="328">
          <cell r="E328" t="str">
            <v>BSA3040</v>
          </cell>
          <cell r="F328" t="str">
            <v>PGS. TS.Dương Thị Liễu</v>
          </cell>
          <cell r="G328">
            <v>100</v>
          </cell>
          <cell r="H328">
            <v>0</v>
          </cell>
          <cell r="I328" t="str">
            <v>3</v>
          </cell>
          <cell r="J328" t="str">
            <v>1-3</v>
          </cell>
          <cell r="K328" t="str">
            <v>809VU</v>
          </cell>
        </row>
        <row r="329">
          <cell r="E329" t="str">
            <v>BSA3040</v>
          </cell>
          <cell r="F329" t="str">
            <v>PGS. TS.Dương Thị Liễu</v>
          </cell>
          <cell r="G329">
            <v>100</v>
          </cell>
          <cell r="H329">
            <v>0</v>
          </cell>
          <cell r="I329" t="str">
            <v>5</v>
          </cell>
          <cell r="J329" t="str">
            <v>1-3</v>
          </cell>
          <cell r="K329" t="str">
            <v>806VU</v>
          </cell>
        </row>
        <row r="330">
          <cell r="E330" t="str">
            <v>BSA4010 1</v>
          </cell>
          <cell r="F330" t="str">
            <v>PGS. TS.Đỗ Minh Cương</v>
          </cell>
          <cell r="G330">
            <v>100</v>
          </cell>
          <cell r="H330">
            <v>0</v>
          </cell>
          <cell r="I330" t="str">
            <v>6</v>
          </cell>
          <cell r="J330" t="str">
            <v>7-9</v>
          </cell>
          <cell r="K330" t="str">
            <v>705VU</v>
          </cell>
        </row>
        <row r="331">
          <cell r="E331" t="str">
            <v>BSA4010 2</v>
          </cell>
          <cell r="F331" t="str">
            <v>TS.Nguyễn Thùy Dung</v>
          </cell>
          <cell r="G331">
            <v>100</v>
          </cell>
          <cell r="H331">
            <v>0</v>
          </cell>
          <cell r="I331" t="str">
            <v>4</v>
          </cell>
          <cell r="J331" t="str">
            <v>7-9</v>
          </cell>
          <cell r="K331" t="str">
            <v>702VU</v>
          </cell>
        </row>
        <row r="332">
          <cell r="E332" t="str">
            <v>MAT1101 1</v>
          </cell>
          <cell r="G332">
            <v>60</v>
          </cell>
          <cell r="H332">
            <v>0</v>
          </cell>
          <cell r="I332" t="str">
            <v>6</v>
          </cell>
          <cell r="J332" t="str">
            <v>1-3</v>
          </cell>
          <cell r="K332" t="str">
            <v>703VU</v>
          </cell>
        </row>
        <row r="333">
          <cell r="E333" t="str">
            <v>MAT1101 10</v>
          </cell>
          <cell r="G333">
            <v>60</v>
          </cell>
          <cell r="H333">
            <v>0</v>
          </cell>
          <cell r="I333" t="str">
            <v>3</v>
          </cell>
          <cell r="J333" t="str">
            <v>4-6</v>
          </cell>
          <cell r="K333" t="str">
            <v>806VU</v>
          </cell>
        </row>
        <row r="334">
          <cell r="E334" t="str">
            <v>MAT1101 11</v>
          </cell>
          <cell r="G334">
            <v>60</v>
          </cell>
          <cell r="H334">
            <v>0</v>
          </cell>
          <cell r="I334" t="str">
            <v>4</v>
          </cell>
          <cell r="J334" t="str">
            <v>1-3</v>
          </cell>
          <cell r="K334" t="str">
            <v>805VU</v>
          </cell>
        </row>
        <row r="335">
          <cell r="E335" t="str">
            <v>MAT1101 12</v>
          </cell>
          <cell r="G335">
            <v>60</v>
          </cell>
          <cell r="H335">
            <v>0</v>
          </cell>
          <cell r="I335" t="str">
            <v>4</v>
          </cell>
          <cell r="J335" t="str">
            <v>4-6</v>
          </cell>
          <cell r="K335" t="str">
            <v>805VU</v>
          </cell>
        </row>
        <row r="336">
          <cell r="E336" t="str">
            <v>MAT1101 13</v>
          </cell>
          <cell r="G336">
            <v>60</v>
          </cell>
          <cell r="H336">
            <v>0</v>
          </cell>
          <cell r="I336" t="str">
            <v>6</v>
          </cell>
          <cell r="J336" t="str">
            <v>7-9</v>
          </cell>
          <cell r="K336" t="str">
            <v>803VU</v>
          </cell>
        </row>
        <row r="337">
          <cell r="E337" t="str">
            <v>MAT1101 14</v>
          </cell>
          <cell r="G337">
            <v>60</v>
          </cell>
          <cell r="H337">
            <v>0</v>
          </cell>
          <cell r="I337" t="str">
            <v>6</v>
          </cell>
          <cell r="J337" t="str">
            <v>10-12</v>
          </cell>
          <cell r="K337" t="str">
            <v>804VU</v>
          </cell>
        </row>
        <row r="338">
          <cell r="E338" t="str">
            <v>MAT1101 15</v>
          </cell>
          <cell r="G338">
            <v>60</v>
          </cell>
          <cell r="H338">
            <v>0</v>
          </cell>
          <cell r="I338" t="str">
            <v>6</v>
          </cell>
          <cell r="J338" t="str">
            <v>7-9</v>
          </cell>
          <cell r="K338" t="str">
            <v>807VU</v>
          </cell>
        </row>
        <row r="339">
          <cell r="E339" t="str">
            <v>MAT1101 16</v>
          </cell>
          <cell r="G339">
            <v>60</v>
          </cell>
          <cell r="H339">
            <v>0</v>
          </cell>
          <cell r="I339" t="str">
            <v>6</v>
          </cell>
          <cell r="J339" t="str">
            <v>10-12</v>
          </cell>
          <cell r="K339" t="str">
            <v>807VU</v>
          </cell>
        </row>
        <row r="340">
          <cell r="E340" t="str">
            <v>MAT1101 17</v>
          </cell>
          <cell r="G340">
            <v>60</v>
          </cell>
          <cell r="H340">
            <v>0</v>
          </cell>
          <cell r="I340" t="str">
            <v>5</v>
          </cell>
          <cell r="J340" t="str">
            <v>1-3</v>
          </cell>
          <cell r="K340" t="str">
            <v>808VU</v>
          </cell>
        </row>
        <row r="341">
          <cell r="E341" t="str">
            <v>MAT1101 18</v>
          </cell>
          <cell r="G341">
            <v>60</v>
          </cell>
          <cell r="H341">
            <v>0</v>
          </cell>
          <cell r="I341" t="str">
            <v>5</v>
          </cell>
          <cell r="J341" t="str">
            <v>4-6</v>
          </cell>
          <cell r="K341" t="str">
            <v>805VU</v>
          </cell>
        </row>
        <row r="342">
          <cell r="E342" t="str">
            <v>MAT1101 19</v>
          </cell>
          <cell r="G342">
            <v>60</v>
          </cell>
          <cell r="H342">
            <v>0</v>
          </cell>
          <cell r="I342" t="str">
            <v>4</v>
          </cell>
          <cell r="J342" t="str">
            <v>7-9</v>
          </cell>
          <cell r="K342" t="str">
            <v>806VU</v>
          </cell>
        </row>
        <row r="343">
          <cell r="E343" t="str">
            <v>MAT1101 2</v>
          </cell>
          <cell r="G343">
            <v>60</v>
          </cell>
          <cell r="H343">
            <v>0</v>
          </cell>
          <cell r="I343" t="str">
            <v>6</v>
          </cell>
          <cell r="J343" t="str">
            <v>4-6</v>
          </cell>
          <cell r="K343" t="str">
            <v>704VU</v>
          </cell>
        </row>
        <row r="344">
          <cell r="E344" t="str">
            <v>MAT1101 20</v>
          </cell>
          <cell r="G344">
            <v>60</v>
          </cell>
          <cell r="H344">
            <v>0</v>
          </cell>
          <cell r="I344" t="str">
            <v>4</v>
          </cell>
          <cell r="J344" t="str">
            <v>10-12</v>
          </cell>
          <cell r="K344" t="str">
            <v>806VU</v>
          </cell>
        </row>
        <row r="345">
          <cell r="E345" t="str">
            <v>MAT1101 3</v>
          </cell>
          <cell r="G345">
            <v>60</v>
          </cell>
          <cell r="H345">
            <v>0</v>
          </cell>
          <cell r="I345" t="str">
            <v>5</v>
          </cell>
          <cell r="J345" t="str">
            <v>10-12</v>
          </cell>
          <cell r="K345" t="str">
            <v>703VU</v>
          </cell>
        </row>
        <row r="346">
          <cell r="E346" t="str">
            <v>MAT1101 4</v>
          </cell>
          <cell r="G346">
            <v>60</v>
          </cell>
          <cell r="H346">
            <v>0</v>
          </cell>
          <cell r="I346" t="str">
            <v>5</v>
          </cell>
          <cell r="J346" t="str">
            <v>7-9</v>
          </cell>
          <cell r="K346" t="str">
            <v>704VU</v>
          </cell>
        </row>
        <row r="347">
          <cell r="E347" t="str">
            <v>MAT1101 5</v>
          </cell>
          <cell r="G347">
            <v>60</v>
          </cell>
          <cell r="H347">
            <v>0</v>
          </cell>
          <cell r="I347" t="str">
            <v>3</v>
          </cell>
          <cell r="J347" t="str">
            <v>1-3</v>
          </cell>
          <cell r="K347" t="str">
            <v>801VU</v>
          </cell>
        </row>
        <row r="348">
          <cell r="E348" t="str">
            <v>MAT1101 6</v>
          </cell>
          <cell r="G348">
            <v>60</v>
          </cell>
          <cell r="H348">
            <v>0</v>
          </cell>
          <cell r="I348" t="str">
            <v>3</v>
          </cell>
          <cell r="J348" t="str">
            <v>4-6</v>
          </cell>
          <cell r="K348" t="str">
            <v>802VU</v>
          </cell>
        </row>
        <row r="349">
          <cell r="E349" t="str">
            <v>MAT1101 7</v>
          </cell>
          <cell r="G349">
            <v>60</v>
          </cell>
          <cell r="H349">
            <v>0</v>
          </cell>
          <cell r="I349" t="str">
            <v>3</v>
          </cell>
          <cell r="J349" t="str">
            <v>1-3</v>
          </cell>
          <cell r="K349" t="str">
            <v>803VU</v>
          </cell>
        </row>
        <row r="350">
          <cell r="E350" t="str">
            <v>MAT1101 8</v>
          </cell>
          <cell r="G350">
            <v>60</v>
          </cell>
          <cell r="H350">
            <v>0</v>
          </cell>
          <cell r="I350" t="str">
            <v>3</v>
          </cell>
          <cell r="J350" t="str">
            <v>4-6</v>
          </cell>
          <cell r="K350" t="str">
            <v>804VU</v>
          </cell>
        </row>
        <row r="351">
          <cell r="E351" t="str">
            <v>MAT1101 9</v>
          </cell>
          <cell r="G351">
            <v>60</v>
          </cell>
          <cell r="H351">
            <v>0</v>
          </cell>
          <cell r="I351" t="str">
            <v>3</v>
          </cell>
          <cell r="J351" t="str">
            <v>1-3</v>
          </cell>
          <cell r="K351" t="str">
            <v>805VU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SLHP_3-12-2018"/>
    </sheetNames>
    <sheetDataSet>
      <sheetData sheetId="0" refreshError="1">
        <row r="1">
          <cell r="B1" t="str">
            <v>Lớp HP</v>
          </cell>
          <cell r="C1" t="str">
            <v>Học phần</v>
          </cell>
          <cell r="D1" t="str">
            <v xml:space="preserve">Giáo viên </v>
          </cell>
          <cell r="E1" t="str">
            <v xml:space="preserve">Điện thoại </v>
          </cell>
          <cell r="F1" t="str">
            <v xml:space="preserve">Email </v>
          </cell>
          <cell r="G1" t="str">
            <v>Số SV tối đa</v>
          </cell>
          <cell r="H1" t="str">
            <v>Số SV tối thiểu</v>
          </cell>
          <cell r="I1" t="str">
            <v>Số SV ĐK</v>
          </cell>
          <cell r="J1" t="str">
            <v>Ngày bắt đầu</v>
          </cell>
          <cell r="K1" t="str">
            <v>Ngày kết thúc</v>
          </cell>
        </row>
        <row r="2">
          <cell r="B2" t="str">
            <v>INE2102-E 1</v>
          </cell>
          <cell r="C2" t="str">
            <v>Kinh tế vĩ mô chuyên sâu **</v>
          </cell>
          <cell r="E2">
            <v>50</v>
          </cell>
          <cell r="F2">
            <v>0</v>
          </cell>
          <cell r="G2">
            <v>40</v>
          </cell>
          <cell r="H2">
            <v>43486</v>
          </cell>
          <cell r="I2">
            <v>43618</v>
          </cell>
        </row>
        <row r="3">
          <cell r="B3" t="str">
            <v>INE2102-E 2</v>
          </cell>
          <cell r="C3" t="str">
            <v>Kinh tế vĩ mô chuyên sâu **</v>
          </cell>
          <cell r="E3">
            <v>50</v>
          </cell>
          <cell r="F3">
            <v>0</v>
          </cell>
          <cell r="G3">
            <v>43</v>
          </cell>
          <cell r="H3">
            <v>43486</v>
          </cell>
          <cell r="I3">
            <v>43618</v>
          </cell>
        </row>
        <row r="4">
          <cell r="B4" t="str">
            <v>FIB3013</v>
          </cell>
          <cell r="C4" t="str">
            <v>Kế toán tài chính chuyên sâu 1</v>
          </cell>
          <cell r="E4">
            <v>80</v>
          </cell>
          <cell r="F4">
            <v>0</v>
          </cell>
          <cell r="G4">
            <v>80</v>
          </cell>
          <cell r="H4">
            <v>43486</v>
          </cell>
          <cell r="I4">
            <v>43618</v>
          </cell>
        </row>
        <row r="5">
          <cell r="B5" t="str">
            <v>PES1050 25</v>
          </cell>
          <cell r="C5" t="str">
            <v>Taekwondo 1</v>
          </cell>
          <cell r="E5">
            <v>45</v>
          </cell>
          <cell r="F5">
            <v>0</v>
          </cell>
          <cell r="G5">
            <v>45</v>
          </cell>
        </row>
        <row r="6">
          <cell r="B6" t="str">
            <v>PES1050 23</v>
          </cell>
          <cell r="C6" t="str">
            <v>Taekwondo 1</v>
          </cell>
          <cell r="E6">
            <v>45</v>
          </cell>
          <cell r="F6">
            <v>0</v>
          </cell>
          <cell r="G6">
            <v>45</v>
          </cell>
        </row>
        <row r="7">
          <cell r="B7" t="str">
            <v>PES1050 24</v>
          </cell>
          <cell r="C7" t="str">
            <v>Taekwondo 1</v>
          </cell>
          <cell r="E7">
            <v>45</v>
          </cell>
          <cell r="F7">
            <v>0</v>
          </cell>
          <cell r="G7">
            <v>45</v>
          </cell>
        </row>
        <row r="8">
          <cell r="B8" t="str">
            <v>PES1050 26</v>
          </cell>
          <cell r="C8" t="str">
            <v>Taekwondo 1</v>
          </cell>
          <cell r="E8">
            <v>45</v>
          </cell>
          <cell r="F8">
            <v>0</v>
          </cell>
          <cell r="G8">
            <v>45</v>
          </cell>
        </row>
        <row r="9">
          <cell r="B9" t="str">
            <v>FIB3014</v>
          </cell>
          <cell r="C9" t="str">
            <v>Kế toán tài chính chuyên sâu 2</v>
          </cell>
          <cell r="E9">
            <v>60</v>
          </cell>
          <cell r="F9">
            <v>0</v>
          </cell>
          <cell r="G9">
            <v>60</v>
          </cell>
          <cell r="H9">
            <v>43486</v>
          </cell>
          <cell r="I9">
            <v>43618</v>
          </cell>
        </row>
        <row r="10">
          <cell r="B10" t="str">
            <v>INT1004 1</v>
          </cell>
          <cell r="C10" t="str">
            <v>Tin học cơ sở 2</v>
          </cell>
          <cell r="E10">
            <v>60</v>
          </cell>
          <cell r="F10">
            <v>0</v>
          </cell>
          <cell r="G10">
            <v>38</v>
          </cell>
          <cell r="H10">
            <v>43486</v>
          </cell>
          <cell r="I10">
            <v>43639</v>
          </cell>
        </row>
        <row r="11">
          <cell r="B11" t="str">
            <v>INT1004 2</v>
          </cell>
          <cell r="C11" t="str">
            <v>Tin học cơ sở 2</v>
          </cell>
          <cell r="E11">
            <v>60</v>
          </cell>
          <cell r="F11">
            <v>0</v>
          </cell>
          <cell r="G11">
            <v>41</v>
          </cell>
          <cell r="H11">
            <v>43486</v>
          </cell>
          <cell r="I11">
            <v>43639</v>
          </cell>
        </row>
        <row r="12">
          <cell r="B12" t="str">
            <v>INT1004 3</v>
          </cell>
          <cell r="C12" t="str">
            <v>Tin học cơ sở 2</v>
          </cell>
          <cell r="E12">
            <v>60</v>
          </cell>
          <cell r="F12">
            <v>0</v>
          </cell>
          <cell r="G12">
            <v>46</v>
          </cell>
          <cell r="H12">
            <v>43486</v>
          </cell>
          <cell r="I12">
            <v>43639</v>
          </cell>
        </row>
        <row r="13">
          <cell r="B13" t="str">
            <v>INT1004 4</v>
          </cell>
          <cell r="C13" t="str">
            <v>Tin học cơ sở 2</v>
          </cell>
          <cell r="E13">
            <v>60</v>
          </cell>
          <cell r="F13">
            <v>0</v>
          </cell>
          <cell r="G13">
            <v>100</v>
          </cell>
          <cell r="H13">
            <v>43486</v>
          </cell>
          <cell r="I13">
            <v>43639</v>
          </cell>
        </row>
        <row r="14">
          <cell r="B14" t="str">
            <v>INT1004 5</v>
          </cell>
          <cell r="C14" t="str">
            <v>Tin học cơ sở 2</v>
          </cell>
          <cell r="E14">
            <v>60</v>
          </cell>
          <cell r="F14">
            <v>0</v>
          </cell>
          <cell r="G14">
            <v>99</v>
          </cell>
          <cell r="H14">
            <v>43486</v>
          </cell>
          <cell r="I14">
            <v>43639</v>
          </cell>
        </row>
        <row r="15">
          <cell r="B15" t="str">
            <v>INT1004 6</v>
          </cell>
          <cell r="C15" t="str">
            <v>Tin học cơ sở 2</v>
          </cell>
          <cell r="E15">
            <v>60</v>
          </cell>
          <cell r="F15">
            <v>0</v>
          </cell>
          <cell r="G15">
            <v>92</v>
          </cell>
          <cell r="H15">
            <v>43486</v>
          </cell>
          <cell r="I15">
            <v>43639</v>
          </cell>
        </row>
        <row r="16">
          <cell r="B16" t="str">
            <v>INT1004 7</v>
          </cell>
          <cell r="C16" t="str">
            <v>Tin học cơ sở 2</v>
          </cell>
          <cell r="E16">
            <v>60</v>
          </cell>
          <cell r="F16">
            <v>0</v>
          </cell>
          <cell r="G16">
            <v>63</v>
          </cell>
          <cell r="H16">
            <v>43486</v>
          </cell>
          <cell r="I16">
            <v>43639</v>
          </cell>
        </row>
        <row r="17">
          <cell r="B17" t="str">
            <v>INT1004 8</v>
          </cell>
          <cell r="C17" t="str">
            <v>Tin học cơ sở 2</v>
          </cell>
          <cell r="E17">
            <v>60</v>
          </cell>
          <cell r="F17">
            <v>0</v>
          </cell>
          <cell r="G17">
            <v>44</v>
          </cell>
          <cell r="H17">
            <v>43486</v>
          </cell>
          <cell r="I17">
            <v>43639</v>
          </cell>
        </row>
        <row r="18">
          <cell r="B18" t="str">
            <v>INT1004 9</v>
          </cell>
          <cell r="C18" t="str">
            <v>Tin học cơ sở 2</v>
          </cell>
          <cell r="E18">
            <v>60</v>
          </cell>
          <cell r="F18">
            <v>0</v>
          </cell>
          <cell r="G18">
            <v>50</v>
          </cell>
          <cell r="H18">
            <v>43486</v>
          </cell>
          <cell r="I18">
            <v>43639</v>
          </cell>
        </row>
        <row r="19">
          <cell r="B19" t="str">
            <v>INT1004 10</v>
          </cell>
          <cell r="C19" t="str">
            <v>Tin học cơ sở 2</v>
          </cell>
          <cell r="E19">
            <v>60</v>
          </cell>
          <cell r="F19">
            <v>0</v>
          </cell>
          <cell r="G19">
            <v>43</v>
          </cell>
          <cell r="H19">
            <v>43486</v>
          </cell>
          <cell r="I19">
            <v>43639</v>
          </cell>
        </row>
        <row r="20">
          <cell r="B20" t="str">
            <v>INT1004 11</v>
          </cell>
          <cell r="C20" t="str">
            <v>Tin học cơ sở 2</v>
          </cell>
          <cell r="E20">
            <v>60</v>
          </cell>
          <cell r="F20">
            <v>0</v>
          </cell>
          <cell r="G20">
            <v>40</v>
          </cell>
          <cell r="H20">
            <v>43486</v>
          </cell>
          <cell r="I20">
            <v>43639</v>
          </cell>
        </row>
        <row r="21">
          <cell r="B21" t="str">
            <v>INT1004 12</v>
          </cell>
          <cell r="C21" t="str">
            <v>Tin học cơ sở 2</v>
          </cell>
          <cell r="E21">
            <v>60</v>
          </cell>
          <cell r="F21">
            <v>0</v>
          </cell>
          <cell r="G21">
            <v>42</v>
          </cell>
          <cell r="H21">
            <v>43486</v>
          </cell>
          <cell r="I21">
            <v>43639</v>
          </cell>
        </row>
        <row r="22">
          <cell r="B22" t="str">
            <v>INT1004 13</v>
          </cell>
          <cell r="C22" t="str">
            <v>Tin học cơ sở 2</v>
          </cell>
          <cell r="E22">
            <v>60</v>
          </cell>
          <cell r="F22">
            <v>0</v>
          </cell>
          <cell r="G22">
            <v>43</v>
          </cell>
          <cell r="H22">
            <v>43486</v>
          </cell>
          <cell r="I22">
            <v>43639</v>
          </cell>
        </row>
        <row r="23">
          <cell r="B23" t="str">
            <v>INT1004 14</v>
          </cell>
          <cell r="C23" t="str">
            <v>Tin học cơ sở 2</v>
          </cell>
          <cell r="E23">
            <v>60</v>
          </cell>
          <cell r="F23">
            <v>0</v>
          </cell>
          <cell r="G23">
            <v>33</v>
          </cell>
          <cell r="H23">
            <v>43486</v>
          </cell>
          <cell r="I23">
            <v>43639</v>
          </cell>
        </row>
        <row r="24">
          <cell r="B24" t="str">
            <v>INT1004 15</v>
          </cell>
          <cell r="C24" t="str">
            <v>Tin học cơ sở 2</v>
          </cell>
          <cell r="E24">
            <v>60</v>
          </cell>
          <cell r="F24">
            <v>0</v>
          </cell>
          <cell r="G24">
            <v>40</v>
          </cell>
          <cell r="H24">
            <v>43486</v>
          </cell>
          <cell r="I24">
            <v>43639</v>
          </cell>
        </row>
        <row r="25">
          <cell r="B25" t="str">
            <v>INT1004 16</v>
          </cell>
          <cell r="C25" t="str">
            <v>Tin học cơ sở 2</v>
          </cell>
          <cell r="E25">
            <v>60</v>
          </cell>
          <cell r="F25">
            <v>0</v>
          </cell>
          <cell r="G25">
            <v>45</v>
          </cell>
          <cell r="H25">
            <v>43486</v>
          </cell>
          <cell r="I25">
            <v>43639</v>
          </cell>
        </row>
        <row r="26">
          <cell r="B26" t="str">
            <v>PES1005 19</v>
          </cell>
          <cell r="C26" t="str">
            <v>Thể dục Aerobic</v>
          </cell>
          <cell r="E26">
            <v>45</v>
          </cell>
          <cell r="F26">
            <v>0</v>
          </cell>
          <cell r="G26">
            <v>44</v>
          </cell>
        </row>
        <row r="27">
          <cell r="B27" t="str">
            <v>PES1005 20</v>
          </cell>
          <cell r="C27" t="str">
            <v>Thể dục Aerobic</v>
          </cell>
          <cell r="E27">
            <v>45</v>
          </cell>
          <cell r="F27">
            <v>0</v>
          </cell>
          <cell r="G27">
            <v>44</v>
          </cell>
        </row>
        <row r="28">
          <cell r="B28" t="str">
            <v>FIB3050</v>
          </cell>
          <cell r="C28" t="str">
            <v>Kiểm toán dự án</v>
          </cell>
          <cell r="E28">
            <v>70</v>
          </cell>
          <cell r="F28">
            <v>0</v>
          </cell>
          <cell r="G28">
            <v>70</v>
          </cell>
          <cell r="H28">
            <v>43486</v>
          </cell>
          <cell r="I28">
            <v>43576</v>
          </cell>
        </row>
        <row r="29">
          <cell r="B29" t="str">
            <v>BSA3103</v>
          </cell>
          <cell r="C29" t="str">
            <v>Thẩm định tài chính dự án</v>
          </cell>
          <cell r="E29">
            <v>80</v>
          </cell>
          <cell r="F29">
            <v>0</v>
          </cell>
          <cell r="G29">
            <v>80</v>
          </cell>
          <cell r="H29">
            <v>43486</v>
          </cell>
          <cell r="I29">
            <v>43618</v>
          </cell>
        </row>
        <row r="30">
          <cell r="B30" t="str">
            <v>PES1030 7</v>
          </cell>
          <cell r="C30" t="str">
            <v>Bóng bàn</v>
          </cell>
          <cell r="E30">
            <v>45</v>
          </cell>
          <cell r="F30">
            <v>0</v>
          </cell>
          <cell r="G30">
            <v>45</v>
          </cell>
        </row>
        <row r="31">
          <cell r="B31" t="str">
            <v>PES1030 8</v>
          </cell>
          <cell r="C31" t="str">
            <v>Bóng bàn</v>
          </cell>
          <cell r="E31">
            <v>45</v>
          </cell>
          <cell r="F31">
            <v>0</v>
          </cell>
          <cell r="G31">
            <v>45</v>
          </cell>
        </row>
        <row r="32">
          <cell r="B32" t="str">
            <v>PES1030 9</v>
          </cell>
          <cell r="C32" t="str">
            <v>Bóng bàn</v>
          </cell>
          <cell r="E32">
            <v>45</v>
          </cell>
          <cell r="F32">
            <v>0</v>
          </cell>
          <cell r="G32">
            <v>45</v>
          </cell>
        </row>
        <row r="33">
          <cell r="B33" t="str">
            <v>PES1030 10</v>
          </cell>
          <cell r="C33" t="str">
            <v>Bóng bàn</v>
          </cell>
          <cell r="E33">
            <v>45</v>
          </cell>
          <cell r="F33">
            <v>0</v>
          </cell>
          <cell r="G33">
            <v>45</v>
          </cell>
        </row>
        <row r="34">
          <cell r="B34" t="str">
            <v>INE2014</v>
          </cell>
          <cell r="C34" t="str">
            <v>Kinh tế thể chế</v>
          </cell>
          <cell r="E34">
            <v>80</v>
          </cell>
          <cell r="F34">
            <v>0</v>
          </cell>
          <cell r="G34">
            <v>9</v>
          </cell>
          <cell r="H34">
            <v>43486</v>
          </cell>
          <cell r="I34">
            <v>43618</v>
          </cell>
        </row>
        <row r="35">
          <cell r="B35" t="str">
            <v>FIB2003 1</v>
          </cell>
          <cell r="C35" t="str">
            <v>Các thị trường và định chế tài chính</v>
          </cell>
          <cell r="E35">
            <v>80</v>
          </cell>
          <cell r="F35">
            <v>0</v>
          </cell>
          <cell r="G35">
            <v>55</v>
          </cell>
          <cell r="H35">
            <v>43486</v>
          </cell>
          <cell r="I35">
            <v>43618</v>
          </cell>
        </row>
        <row r="36">
          <cell r="B36" t="str">
            <v>FIB2003 2</v>
          </cell>
          <cell r="C36" t="str">
            <v>Các thị trường và định chế tài chính</v>
          </cell>
          <cell r="E36">
            <v>60</v>
          </cell>
          <cell r="F36">
            <v>0</v>
          </cell>
          <cell r="G36">
            <v>11</v>
          </cell>
          <cell r="H36">
            <v>43486</v>
          </cell>
          <cell r="I36">
            <v>43618</v>
          </cell>
        </row>
        <row r="37">
          <cell r="B37" t="str">
            <v>FIB2003 3</v>
          </cell>
          <cell r="C37" t="str">
            <v>Các thị trường và định chế tài chính</v>
          </cell>
          <cell r="E37">
            <v>85</v>
          </cell>
          <cell r="F37">
            <v>0</v>
          </cell>
          <cell r="G37">
            <v>85</v>
          </cell>
          <cell r="H37">
            <v>43486</v>
          </cell>
          <cell r="I37">
            <v>43618</v>
          </cell>
        </row>
        <row r="38">
          <cell r="B38" t="str">
            <v>FIB2003 4</v>
          </cell>
          <cell r="C38" t="str">
            <v>Các thị trường và định chế tài chính</v>
          </cell>
          <cell r="E38">
            <v>70</v>
          </cell>
          <cell r="F38">
            <v>0</v>
          </cell>
          <cell r="G38">
            <v>69</v>
          </cell>
          <cell r="H38">
            <v>43486</v>
          </cell>
          <cell r="I38">
            <v>43618</v>
          </cell>
        </row>
        <row r="39">
          <cell r="B39" t="str">
            <v>BSA2019</v>
          </cell>
          <cell r="C39" t="str">
            <v>Kế toán tài chính</v>
          </cell>
          <cell r="E39">
            <v>85</v>
          </cell>
          <cell r="F39">
            <v>0</v>
          </cell>
          <cell r="G39">
            <v>55</v>
          </cell>
          <cell r="H39">
            <v>43486</v>
          </cell>
          <cell r="I39">
            <v>43618</v>
          </cell>
        </row>
        <row r="40">
          <cell r="B40" t="str">
            <v>FIB3060 1</v>
          </cell>
          <cell r="C40" t="str">
            <v>Thực hành kế toán tài chính</v>
          </cell>
          <cell r="E40">
            <v>80</v>
          </cell>
          <cell r="F40">
            <v>0</v>
          </cell>
          <cell r="G40">
            <v>80</v>
          </cell>
          <cell r="H40">
            <v>43486</v>
          </cell>
          <cell r="I40">
            <v>43618</v>
          </cell>
        </row>
        <row r="41">
          <cell r="B41" t="str">
            <v>FIB3060 2</v>
          </cell>
          <cell r="C41" t="str">
            <v>Thực hành kế toán tài chính</v>
          </cell>
          <cell r="E41">
            <v>80</v>
          </cell>
          <cell r="F41">
            <v>0</v>
          </cell>
          <cell r="G41">
            <v>60</v>
          </cell>
          <cell r="H41">
            <v>43486</v>
          </cell>
          <cell r="I41">
            <v>43618</v>
          </cell>
        </row>
        <row r="42">
          <cell r="B42" t="str">
            <v>PES1015 33</v>
          </cell>
          <cell r="C42" t="str">
            <v>Bóng chuyền</v>
          </cell>
          <cell r="E42">
            <v>45</v>
          </cell>
          <cell r="F42">
            <v>0</v>
          </cell>
          <cell r="G42">
            <v>45</v>
          </cell>
        </row>
        <row r="43">
          <cell r="B43" t="str">
            <v>PES1015 34</v>
          </cell>
          <cell r="C43" t="str">
            <v>Bóng chuyền</v>
          </cell>
          <cell r="E43">
            <v>45</v>
          </cell>
          <cell r="F43">
            <v>0</v>
          </cell>
          <cell r="G43">
            <v>45</v>
          </cell>
        </row>
        <row r="44">
          <cell r="B44" t="str">
            <v>PES1015 35</v>
          </cell>
          <cell r="C44" t="str">
            <v>Bóng chuyền</v>
          </cell>
          <cell r="E44">
            <v>45</v>
          </cell>
          <cell r="F44">
            <v>0</v>
          </cell>
          <cell r="G44">
            <v>45</v>
          </cell>
        </row>
        <row r="45">
          <cell r="B45" t="str">
            <v>PES1015 36</v>
          </cell>
          <cell r="C45" t="str">
            <v>Bóng chuyền</v>
          </cell>
          <cell r="E45">
            <v>45</v>
          </cell>
          <cell r="F45">
            <v>0</v>
          </cell>
          <cell r="G45">
            <v>45</v>
          </cell>
        </row>
        <row r="46">
          <cell r="B46" t="str">
            <v>BSA2025</v>
          </cell>
          <cell r="C46" t="str">
            <v>Đại cương về lãnh đạo trong tổ chức</v>
          </cell>
          <cell r="E46">
            <v>85</v>
          </cell>
          <cell r="F46">
            <v>0</v>
          </cell>
          <cell r="G46">
            <v>85</v>
          </cell>
          <cell r="H46">
            <v>43486</v>
          </cell>
          <cell r="I46">
            <v>43618</v>
          </cell>
        </row>
        <row r="47">
          <cell r="B47" t="str">
            <v>INE3023</v>
          </cell>
          <cell r="C47" t="str">
            <v>Chính sách công</v>
          </cell>
          <cell r="E47">
            <v>80</v>
          </cell>
          <cell r="F47">
            <v>0</v>
          </cell>
          <cell r="G47">
            <v>50</v>
          </cell>
          <cell r="H47">
            <v>43486</v>
          </cell>
          <cell r="I47">
            <v>43618</v>
          </cell>
        </row>
        <row r="48">
          <cell r="B48" t="str">
            <v>INE3034</v>
          </cell>
          <cell r="C48" t="str">
            <v>Phân tích chi tiêu công</v>
          </cell>
          <cell r="D48" t="str">
            <v>Nguyễn Đức Thành</v>
          </cell>
          <cell r="E48">
            <v>80</v>
          </cell>
          <cell r="F48">
            <v>0</v>
          </cell>
          <cell r="G48">
            <v>17</v>
          </cell>
          <cell r="H48">
            <v>43486</v>
          </cell>
          <cell r="I48">
            <v>43618</v>
          </cell>
        </row>
        <row r="49">
          <cell r="B49" t="str">
            <v>FIB2002</v>
          </cell>
          <cell r="C49" t="str">
            <v>Kinh tế công cộng</v>
          </cell>
          <cell r="E49">
            <v>85</v>
          </cell>
          <cell r="F49">
            <v>0</v>
          </cell>
          <cell r="G49">
            <v>85</v>
          </cell>
          <cell r="H49">
            <v>43486</v>
          </cell>
          <cell r="I49">
            <v>43618</v>
          </cell>
        </row>
        <row r="50">
          <cell r="B50" t="str">
            <v>INE3035</v>
          </cell>
          <cell r="C50" t="str">
            <v>Lựa chọn công cộng</v>
          </cell>
          <cell r="E50">
            <v>80</v>
          </cell>
          <cell r="F50">
            <v>0</v>
          </cell>
          <cell r="G50">
            <v>18</v>
          </cell>
          <cell r="H50">
            <v>43486</v>
          </cell>
          <cell r="I50">
            <v>43618</v>
          </cell>
        </row>
        <row r="51">
          <cell r="B51" t="str">
            <v>THL1057 1</v>
          </cell>
          <cell r="C51" t="str">
            <v>Nhà nước và pháp luật đại cương</v>
          </cell>
          <cell r="E51">
            <v>60</v>
          </cell>
          <cell r="F51">
            <v>0</v>
          </cell>
          <cell r="G51">
            <v>47</v>
          </cell>
          <cell r="H51">
            <v>43486</v>
          </cell>
          <cell r="I51">
            <v>43639</v>
          </cell>
        </row>
        <row r="52">
          <cell r="B52" t="str">
            <v>THL1057 2</v>
          </cell>
          <cell r="C52" t="str">
            <v>Nhà nước và pháp luật đại cương</v>
          </cell>
          <cell r="E52">
            <v>60</v>
          </cell>
          <cell r="F52">
            <v>0</v>
          </cell>
          <cell r="G52">
            <v>40</v>
          </cell>
          <cell r="H52">
            <v>43486</v>
          </cell>
          <cell r="I52">
            <v>43639</v>
          </cell>
        </row>
        <row r="53">
          <cell r="B53" t="str">
            <v>THL1057 3</v>
          </cell>
          <cell r="C53" t="str">
            <v>Nhà nước và pháp luật đại cương</v>
          </cell>
          <cell r="E53">
            <v>60</v>
          </cell>
          <cell r="F53">
            <v>0</v>
          </cell>
          <cell r="G53">
            <v>37</v>
          </cell>
          <cell r="H53">
            <v>43486</v>
          </cell>
          <cell r="I53">
            <v>43639</v>
          </cell>
        </row>
        <row r="54">
          <cell r="B54" t="str">
            <v>THL1057 4</v>
          </cell>
          <cell r="C54" t="str">
            <v>Nhà nước và pháp luật đại cương</v>
          </cell>
          <cell r="E54">
            <v>60</v>
          </cell>
          <cell r="F54">
            <v>0</v>
          </cell>
          <cell r="G54">
            <v>37</v>
          </cell>
          <cell r="H54">
            <v>43486</v>
          </cell>
          <cell r="I54">
            <v>43639</v>
          </cell>
        </row>
        <row r="55">
          <cell r="B55" t="str">
            <v>THL1057 5</v>
          </cell>
          <cell r="C55" t="str">
            <v>Nhà nước và pháp luật đại cương</v>
          </cell>
          <cell r="E55">
            <v>60</v>
          </cell>
          <cell r="F55">
            <v>0</v>
          </cell>
          <cell r="G55">
            <v>37</v>
          </cell>
          <cell r="H55">
            <v>43486</v>
          </cell>
          <cell r="I55">
            <v>43639</v>
          </cell>
        </row>
        <row r="56">
          <cell r="B56" t="str">
            <v>THL1057 6</v>
          </cell>
          <cell r="C56" t="str">
            <v>Nhà nước và pháp luật đại cương</v>
          </cell>
          <cell r="E56">
            <v>60</v>
          </cell>
          <cell r="F56">
            <v>0</v>
          </cell>
          <cell r="G56">
            <v>37</v>
          </cell>
          <cell r="H56">
            <v>43486</v>
          </cell>
          <cell r="I56">
            <v>43639</v>
          </cell>
        </row>
        <row r="57">
          <cell r="B57" t="str">
            <v>THL1057 7</v>
          </cell>
          <cell r="C57" t="str">
            <v>Nhà nước và pháp luật đại cương</v>
          </cell>
          <cell r="E57">
            <v>60</v>
          </cell>
          <cell r="F57">
            <v>0</v>
          </cell>
          <cell r="G57">
            <v>44</v>
          </cell>
          <cell r="H57">
            <v>43486</v>
          </cell>
          <cell r="I57">
            <v>43639</v>
          </cell>
        </row>
        <row r="58">
          <cell r="B58" t="str">
            <v>THL1057 8</v>
          </cell>
          <cell r="C58" t="str">
            <v>Nhà nước và pháp luật đại cương</v>
          </cell>
          <cell r="E58">
            <v>60</v>
          </cell>
          <cell r="F58">
            <v>0</v>
          </cell>
          <cell r="G58">
            <v>43</v>
          </cell>
          <cell r="H58">
            <v>43486</v>
          </cell>
          <cell r="I58">
            <v>43639</v>
          </cell>
        </row>
        <row r="59">
          <cell r="B59" t="str">
            <v>THL1057 9</v>
          </cell>
          <cell r="C59" t="str">
            <v>Nhà nước và pháp luật đại cương</v>
          </cell>
          <cell r="E59">
            <v>60</v>
          </cell>
          <cell r="F59">
            <v>0</v>
          </cell>
          <cell r="G59">
            <v>40</v>
          </cell>
          <cell r="H59">
            <v>43486</v>
          </cell>
          <cell r="I59">
            <v>43639</v>
          </cell>
        </row>
        <row r="60">
          <cell r="B60" t="str">
            <v>THL1057 10</v>
          </cell>
          <cell r="C60" t="str">
            <v>Nhà nước và pháp luật đại cương</v>
          </cell>
          <cell r="E60">
            <v>60</v>
          </cell>
          <cell r="F60">
            <v>0</v>
          </cell>
          <cell r="G60">
            <v>44</v>
          </cell>
          <cell r="H60">
            <v>43486</v>
          </cell>
          <cell r="I60">
            <v>43639</v>
          </cell>
        </row>
        <row r="61">
          <cell r="B61" t="str">
            <v>THL1057 11</v>
          </cell>
          <cell r="C61" t="str">
            <v>Nhà nước và pháp luật đại cương</v>
          </cell>
          <cell r="E61">
            <v>60</v>
          </cell>
          <cell r="F61">
            <v>0</v>
          </cell>
          <cell r="G61">
            <v>33</v>
          </cell>
          <cell r="H61">
            <v>43486</v>
          </cell>
          <cell r="I61">
            <v>43639</v>
          </cell>
        </row>
        <row r="62">
          <cell r="B62" t="str">
            <v>THL1057 12</v>
          </cell>
          <cell r="C62" t="str">
            <v>Nhà nước và pháp luật đại cương</v>
          </cell>
          <cell r="E62">
            <v>60</v>
          </cell>
          <cell r="F62">
            <v>0</v>
          </cell>
          <cell r="G62">
            <v>37</v>
          </cell>
          <cell r="H62">
            <v>43486</v>
          </cell>
          <cell r="I62">
            <v>43639</v>
          </cell>
        </row>
        <row r="63">
          <cell r="B63" t="str">
            <v>THL1057 13</v>
          </cell>
          <cell r="C63" t="str">
            <v>Nhà nước và pháp luật đại cương</v>
          </cell>
          <cell r="E63">
            <v>60</v>
          </cell>
          <cell r="F63">
            <v>0</v>
          </cell>
          <cell r="G63">
            <v>39</v>
          </cell>
          <cell r="H63">
            <v>43486</v>
          </cell>
          <cell r="I63">
            <v>43639</v>
          </cell>
        </row>
        <row r="64">
          <cell r="B64" t="str">
            <v>PEC3026</v>
          </cell>
          <cell r="C64" t="str">
            <v>Kinh tế học về chi phí giao dịch</v>
          </cell>
          <cell r="E64">
            <v>80</v>
          </cell>
          <cell r="F64">
            <v>0</v>
          </cell>
          <cell r="G64">
            <v>80</v>
          </cell>
          <cell r="H64">
            <v>43486</v>
          </cell>
          <cell r="I64">
            <v>43618</v>
          </cell>
        </row>
        <row r="65">
          <cell r="B65" t="str">
            <v>BSA2016 1</v>
          </cell>
          <cell r="C65" t="str">
            <v>Phân tích hoạt động kinh doanh</v>
          </cell>
          <cell r="D65" t="str">
            <v>Nguyễn Thị Hồng Thúy</v>
          </cell>
          <cell r="E65">
            <v>80</v>
          </cell>
          <cell r="F65">
            <v>0</v>
          </cell>
          <cell r="G65">
            <v>80</v>
          </cell>
          <cell r="H65">
            <v>43486</v>
          </cell>
          <cell r="I65">
            <v>43618</v>
          </cell>
        </row>
        <row r="66">
          <cell r="B66" t="str">
            <v>BSA2016 2</v>
          </cell>
          <cell r="C66" t="str">
            <v>Phân tích hoạt động kinh doanh</v>
          </cell>
          <cell r="D66" t="str">
            <v>Nguyễn Thị Hồng Thúy</v>
          </cell>
          <cell r="E66">
            <v>60</v>
          </cell>
          <cell r="F66">
            <v>0</v>
          </cell>
          <cell r="G66">
            <v>60</v>
          </cell>
          <cell r="H66">
            <v>43486</v>
          </cell>
          <cell r="I66">
            <v>43618</v>
          </cell>
        </row>
        <row r="67">
          <cell r="B67" t="str">
            <v>BSA4010 1</v>
          </cell>
          <cell r="C67" t="str">
            <v>Văn hóa và đạo đức kinh doanh</v>
          </cell>
          <cell r="E67">
            <v>100</v>
          </cell>
          <cell r="F67">
            <v>0</v>
          </cell>
          <cell r="G67">
            <v>17</v>
          </cell>
          <cell r="H67">
            <v>43486</v>
          </cell>
          <cell r="I67">
            <v>43618</v>
          </cell>
        </row>
        <row r="68">
          <cell r="B68" t="str">
            <v>BSA4010 2</v>
          </cell>
          <cell r="C68" t="str">
            <v>Văn hóa và đạo đức kinh doanh</v>
          </cell>
          <cell r="E68">
            <v>100</v>
          </cell>
          <cell r="F68">
            <v>0</v>
          </cell>
          <cell r="G68">
            <v>23</v>
          </cell>
          <cell r="H68">
            <v>43486</v>
          </cell>
          <cell r="I68">
            <v>43618</v>
          </cell>
        </row>
        <row r="69">
          <cell r="B69" t="str">
            <v>BSA3013</v>
          </cell>
          <cell r="C69" t="str">
            <v>Hành vi người tiêu dùng</v>
          </cell>
          <cell r="E69">
            <v>80</v>
          </cell>
          <cell r="F69">
            <v>0</v>
          </cell>
          <cell r="G69">
            <v>80</v>
          </cell>
          <cell r="H69">
            <v>43486</v>
          </cell>
          <cell r="I69">
            <v>43618</v>
          </cell>
        </row>
        <row r="70">
          <cell r="B70" t="str">
            <v>PEC2009</v>
          </cell>
          <cell r="C70" t="str">
            <v>Kinh tế chính trị về các nền kinh tế chuyển đổi</v>
          </cell>
          <cell r="E70">
            <v>80</v>
          </cell>
          <cell r="F70">
            <v>0</v>
          </cell>
          <cell r="G70">
            <v>42</v>
          </cell>
          <cell r="H70">
            <v>43486</v>
          </cell>
          <cell r="I70">
            <v>43618</v>
          </cell>
        </row>
        <row r="71">
          <cell r="B71" t="str">
            <v>PES1025 11</v>
          </cell>
          <cell r="C71" t="str">
            <v>Bóng đá</v>
          </cell>
          <cell r="E71">
            <v>45</v>
          </cell>
          <cell r="F71">
            <v>0</v>
          </cell>
          <cell r="G71">
            <v>45</v>
          </cell>
        </row>
        <row r="72">
          <cell r="B72" t="str">
            <v>PES1025 12</v>
          </cell>
          <cell r="C72" t="str">
            <v>Bóng đá</v>
          </cell>
          <cell r="E72">
            <v>45</v>
          </cell>
          <cell r="F72">
            <v>0</v>
          </cell>
          <cell r="G72">
            <v>45</v>
          </cell>
        </row>
        <row r="73">
          <cell r="B73" t="str">
            <v>PES1025 13</v>
          </cell>
          <cell r="C73" t="str">
            <v>Bóng đá</v>
          </cell>
          <cell r="E73">
            <v>45</v>
          </cell>
          <cell r="F73">
            <v>0</v>
          </cell>
          <cell r="G73">
            <v>45</v>
          </cell>
        </row>
        <row r="74">
          <cell r="B74" t="str">
            <v>PES1025 14</v>
          </cell>
          <cell r="C74" t="str">
            <v>Bóng đá</v>
          </cell>
          <cell r="E74">
            <v>45</v>
          </cell>
          <cell r="F74">
            <v>0</v>
          </cell>
          <cell r="G74">
            <v>45</v>
          </cell>
        </row>
        <row r="75">
          <cell r="B75" t="str">
            <v>INE3082</v>
          </cell>
          <cell r="C75" t="str">
            <v>Đàm phán trong kinh doanh quốc tế</v>
          </cell>
          <cell r="E75">
            <v>60</v>
          </cell>
          <cell r="F75">
            <v>0</v>
          </cell>
          <cell r="G75">
            <v>60</v>
          </cell>
          <cell r="H75">
            <v>43486</v>
          </cell>
          <cell r="I75">
            <v>43618</v>
          </cell>
        </row>
        <row r="76">
          <cell r="B76" t="str">
            <v>BSA3035 1</v>
          </cell>
          <cell r="C76" t="str">
            <v>Các mô hình ra quyết định</v>
          </cell>
          <cell r="E76">
            <v>70</v>
          </cell>
          <cell r="F76">
            <v>0</v>
          </cell>
          <cell r="G76">
            <v>48</v>
          </cell>
          <cell r="H76">
            <v>43486</v>
          </cell>
          <cell r="I76">
            <v>43618</v>
          </cell>
        </row>
        <row r="77">
          <cell r="B77" t="str">
            <v>BSA3035 2</v>
          </cell>
          <cell r="C77" t="str">
            <v>Các mô hình ra quyết định</v>
          </cell>
          <cell r="E77">
            <v>80</v>
          </cell>
          <cell r="F77">
            <v>0</v>
          </cell>
          <cell r="G77">
            <v>78</v>
          </cell>
          <cell r="H77">
            <v>43486</v>
          </cell>
          <cell r="I77">
            <v>43618</v>
          </cell>
        </row>
        <row r="78">
          <cell r="B78" t="str">
            <v>BSA3028</v>
          </cell>
          <cell r="C78" t="str">
            <v>Đàm phán và giải quyết xung đột</v>
          </cell>
          <cell r="E78">
            <v>80</v>
          </cell>
          <cell r="F78">
            <v>0</v>
          </cell>
          <cell r="G78">
            <v>67</v>
          </cell>
          <cell r="H78">
            <v>43486</v>
          </cell>
          <cell r="I78">
            <v>43618</v>
          </cell>
        </row>
        <row r="79">
          <cell r="B79" t="str">
            <v>INE3008 1</v>
          </cell>
          <cell r="C79" t="str">
            <v>Công ty xuyên quốc gia</v>
          </cell>
          <cell r="E79">
            <v>70</v>
          </cell>
          <cell r="F79">
            <v>0</v>
          </cell>
          <cell r="G79">
            <v>12</v>
          </cell>
          <cell r="H79">
            <v>43486</v>
          </cell>
          <cell r="I79">
            <v>43618</v>
          </cell>
        </row>
        <row r="80">
          <cell r="B80" t="str">
            <v>INE3008 2</v>
          </cell>
          <cell r="C80" t="str">
            <v>Công ty xuyên quốc gia</v>
          </cell>
          <cell r="E80">
            <v>40</v>
          </cell>
          <cell r="F80">
            <v>0</v>
          </cell>
          <cell r="G80">
            <v>5</v>
          </cell>
          <cell r="H80">
            <v>43486</v>
          </cell>
          <cell r="I80">
            <v>43618</v>
          </cell>
        </row>
        <row r="81">
          <cell r="B81" t="str">
            <v>INE3008 3</v>
          </cell>
          <cell r="C81" t="str">
            <v>Công ty xuyên quốc gia</v>
          </cell>
          <cell r="E81">
            <v>70</v>
          </cell>
          <cell r="F81">
            <v>0</v>
          </cell>
          <cell r="G81">
            <v>70</v>
          </cell>
          <cell r="H81">
            <v>43486</v>
          </cell>
          <cell r="I81">
            <v>43618</v>
          </cell>
        </row>
        <row r="82">
          <cell r="B82" t="str">
            <v>INE3107 *** 1</v>
          </cell>
          <cell r="C82" t="str">
            <v>Giao dịch thương mại quốc tế ***</v>
          </cell>
          <cell r="E82">
            <v>70</v>
          </cell>
          <cell r="F82">
            <v>0</v>
          </cell>
          <cell r="G82">
            <v>29</v>
          </cell>
          <cell r="H82">
            <v>43486</v>
          </cell>
          <cell r="I82">
            <v>43618</v>
          </cell>
        </row>
        <row r="83">
          <cell r="B83" t="str">
            <v>INE3107 *** 2</v>
          </cell>
          <cell r="C83" t="str">
            <v>Giao dịch thương mại quốc tế ***</v>
          </cell>
          <cell r="E83">
            <v>40</v>
          </cell>
          <cell r="F83">
            <v>0</v>
          </cell>
          <cell r="G83">
            <v>33</v>
          </cell>
          <cell r="H83">
            <v>43486</v>
          </cell>
          <cell r="I83">
            <v>43618</v>
          </cell>
        </row>
        <row r="84">
          <cell r="B84" t="str">
            <v>HIS1055</v>
          </cell>
          <cell r="C84" t="str">
            <v>Lịch sử văn minh thế giới</v>
          </cell>
          <cell r="E84">
            <v>80</v>
          </cell>
          <cell r="F84">
            <v>0</v>
          </cell>
          <cell r="G84">
            <v>27</v>
          </cell>
          <cell r="H84">
            <v>43486</v>
          </cell>
          <cell r="I84">
            <v>43639</v>
          </cell>
        </row>
        <row r="85">
          <cell r="B85" t="str">
            <v>FIB2001-E</v>
          </cell>
          <cell r="C85" t="str">
            <v>Kinh tế tiền tệ - ngân hàng</v>
          </cell>
          <cell r="E85">
            <v>40</v>
          </cell>
          <cell r="F85">
            <v>0</v>
          </cell>
          <cell r="G85">
            <v>30</v>
          </cell>
          <cell r="H85">
            <v>43486</v>
          </cell>
          <cell r="I85">
            <v>43618</v>
          </cell>
        </row>
        <row r="86">
          <cell r="B86" t="str">
            <v>FIB2001</v>
          </cell>
          <cell r="C86" t="str">
            <v>Kinh tế tiền tệ - ngân hàng</v>
          </cell>
          <cell r="E86">
            <v>100</v>
          </cell>
          <cell r="F86">
            <v>0</v>
          </cell>
          <cell r="G86">
            <v>100</v>
          </cell>
          <cell r="H86">
            <v>43486</v>
          </cell>
          <cell r="I86">
            <v>43618</v>
          </cell>
        </row>
        <row r="87">
          <cell r="B87" t="str">
            <v>BSA3029 1</v>
          </cell>
          <cell r="C87" t="str">
            <v>Marketing ngân hàng</v>
          </cell>
          <cell r="E87">
            <v>80</v>
          </cell>
          <cell r="F87">
            <v>0</v>
          </cell>
          <cell r="G87">
            <v>74</v>
          </cell>
          <cell r="H87">
            <v>43486</v>
          </cell>
          <cell r="I87">
            <v>43618</v>
          </cell>
        </row>
        <row r="88">
          <cell r="B88" t="str">
            <v>BSA3029 2</v>
          </cell>
          <cell r="C88" t="str">
            <v>Marketing ngân hàng</v>
          </cell>
          <cell r="E88">
            <v>60</v>
          </cell>
          <cell r="F88">
            <v>0</v>
          </cell>
          <cell r="G88">
            <v>29</v>
          </cell>
          <cell r="H88">
            <v>43486</v>
          </cell>
          <cell r="I88">
            <v>43618</v>
          </cell>
        </row>
        <row r="89">
          <cell r="B89" t="str">
            <v>FIB2012</v>
          </cell>
          <cell r="C89" t="str">
            <v>Pháp luật tài chính ngân hàng</v>
          </cell>
          <cell r="E89">
            <v>60</v>
          </cell>
          <cell r="F89">
            <v>0</v>
          </cell>
          <cell r="G89">
            <v>39</v>
          </cell>
          <cell r="H89">
            <v>43486</v>
          </cell>
          <cell r="I89">
            <v>43618</v>
          </cell>
        </row>
        <row r="90">
          <cell r="B90" t="str">
            <v>FIB3024</v>
          </cell>
          <cell r="C90" t="str">
            <v>Tín dụng ngân hàng</v>
          </cell>
          <cell r="E90">
            <v>100</v>
          </cell>
          <cell r="F90">
            <v>0</v>
          </cell>
          <cell r="G90">
            <v>81</v>
          </cell>
          <cell r="H90">
            <v>43486</v>
          </cell>
          <cell r="I90">
            <v>43618</v>
          </cell>
        </row>
        <row r="91">
          <cell r="B91" t="str">
            <v>BSA2004 1</v>
          </cell>
          <cell r="C91" t="str">
            <v>Quản trị học</v>
          </cell>
          <cell r="E91">
            <v>100</v>
          </cell>
          <cell r="F91">
            <v>0</v>
          </cell>
          <cell r="G91">
            <v>100</v>
          </cell>
          <cell r="H91">
            <v>43486</v>
          </cell>
          <cell r="I91">
            <v>43639</v>
          </cell>
        </row>
        <row r="92">
          <cell r="B92" t="str">
            <v>BSA2004 2</v>
          </cell>
          <cell r="C92" t="str">
            <v>Quản trị học</v>
          </cell>
          <cell r="E92">
            <v>100</v>
          </cell>
          <cell r="F92">
            <v>0</v>
          </cell>
          <cell r="G92">
            <v>100</v>
          </cell>
          <cell r="H92">
            <v>43486</v>
          </cell>
          <cell r="I92">
            <v>43639</v>
          </cell>
        </row>
        <row r="93">
          <cell r="B93" t="str">
            <v>BSA2004 3</v>
          </cell>
          <cell r="C93" t="str">
            <v>Quản trị học</v>
          </cell>
          <cell r="E93">
            <v>100</v>
          </cell>
          <cell r="F93">
            <v>0</v>
          </cell>
          <cell r="G93">
            <v>100</v>
          </cell>
          <cell r="H93">
            <v>43486</v>
          </cell>
          <cell r="I93">
            <v>43639</v>
          </cell>
        </row>
        <row r="94">
          <cell r="B94" t="str">
            <v>BSA2004 4</v>
          </cell>
          <cell r="C94" t="str">
            <v>Quản trị học</v>
          </cell>
          <cell r="E94">
            <v>100</v>
          </cell>
          <cell r="F94">
            <v>0</v>
          </cell>
          <cell r="G94">
            <v>100</v>
          </cell>
          <cell r="H94">
            <v>43486</v>
          </cell>
          <cell r="I94">
            <v>43639</v>
          </cell>
        </row>
        <row r="95">
          <cell r="B95" t="str">
            <v>MAT1101 1</v>
          </cell>
          <cell r="C95" t="str">
            <v>Xác suất thống kê</v>
          </cell>
          <cell r="E95">
            <v>60</v>
          </cell>
          <cell r="F95">
            <v>0</v>
          </cell>
          <cell r="G95">
            <v>100</v>
          </cell>
          <cell r="H95">
            <v>43486</v>
          </cell>
          <cell r="I95">
            <v>43639</v>
          </cell>
        </row>
        <row r="96">
          <cell r="B96" t="str">
            <v>MAT1101 2</v>
          </cell>
          <cell r="C96" t="str">
            <v>Xác suất thống kê</v>
          </cell>
          <cell r="E96">
            <v>60</v>
          </cell>
          <cell r="F96">
            <v>0</v>
          </cell>
          <cell r="G96">
            <v>100</v>
          </cell>
          <cell r="H96">
            <v>43486</v>
          </cell>
          <cell r="I96">
            <v>43639</v>
          </cell>
        </row>
        <row r="97">
          <cell r="B97" t="str">
            <v>MAT1101 3</v>
          </cell>
          <cell r="C97" t="str">
            <v>Xác suất thống kê</v>
          </cell>
          <cell r="E97">
            <v>60</v>
          </cell>
          <cell r="F97">
            <v>0</v>
          </cell>
          <cell r="G97">
            <v>100</v>
          </cell>
          <cell r="H97">
            <v>43486</v>
          </cell>
          <cell r="I97">
            <v>43639</v>
          </cell>
        </row>
        <row r="98">
          <cell r="B98" t="str">
            <v>MAT1101 4</v>
          </cell>
          <cell r="C98" t="str">
            <v>Xác suất thống kê</v>
          </cell>
          <cell r="E98">
            <v>60</v>
          </cell>
          <cell r="F98">
            <v>0</v>
          </cell>
          <cell r="G98">
            <v>100</v>
          </cell>
          <cell r="H98">
            <v>43486</v>
          </cell>
          <cell r="I98">
            <v>43639</v>
          </cell>
        </row>
        <row r="99">
          <cell r="B99" t="str">
            <v>MAT1101 5</v>
          </cell>
          <cell r="C99" t="str">
            <v>Xác suất thống kê</v>
          </cell>
          <cell r="E99">
            <v>60</v>
          </cell>
          <cell r="F99">
            <v>0</v>
          </cell>
          <cell r="G99">
            <v>38</v>
          </cell>
          <cell r="H99">
            <v>43486</v>
          </cell>
          <cell r="I99">
            <v>43639</v>
          </cell>
        </row>
        <row r="100">
          <cell r="B100" t="str">
            <v>MAT1101 6</v>
          </cell>
          <cell r="C100" t="str">
            <v>Xác suất thống kê</v>
          </cell>
          <cell r="E100">
            <v>60</v>
          </cell>
          <cell r="F100">
            <v>0</v>
          </cell>
          <cell r="G100">
            <v>41</v>
          </cell>
          <cell r="H100">
            <v>43486</v>
          </cell>
          <cell r="I100">
            <v>43639</v>
          </cell>
        </row>
        <row r="101">
          <cell r="B101" t="str">
            <v>MAT1101 7</v>
          </cell>
          <cell r="C101" t="str">
            <v>Xác suất thống kê</v>
          </cell>
          <cell r="E101">
            <v>60</v>
          </cell>
          <cell r="F101">
            <v>0</v>
          </cell>
          <cell r="G101">
            <v>38</v>
          </cell>
          <cell r="H101">
            <v>43486</v>
          </cell>
          <cell r="I101">
            <v>43639</v>
          </cell>
        </row>
        <row r="102">
          <cell r="B102" t="str">
            <v>MAT1101 8</v>
          </cell>
          <cell r="C102" t="str">
            <v>Xác suất thống kê</v>
          </cell>
          <cell r="E102">
            <v>60</v>
          </cell>
          <cell r="F102">
            <v>0</v>
          </cell>
          <cell r="G102">
            <v>41</v>
          </cell>
          <cell r="H102">
            <v>43486</v>
          </cell>
          <cell r="I102">
            <v>43639</v>
          </cell>
        </row>
        <row r="103">
          <cell r="B103" t="str">
            <v>MAT1101 9</v>
          </cell>
          <cell r="C103" t="str">
            <v>Xác suất thống kê</v>
          </cell>
          <cell r="E103">
            <v>60</v>
          </cell>
          <cell r="F103">
            <v>0</v>
          </cell>
          <cell r="G103">
            <v>36</v>
          </cell>
          <cell r="H103">
            <v>43486</v>
          </cell>
          <cell r="I103">
            <v>43639</v>
          </cell>
        </row>
        <row r="104">
          <cell r="B104" t="str">
            <v>MAT1101 10</v>
          </cell>
          <cell r="C104" t="str">
            <v>Xác suất thống kê</v>
          </cell>
          <cell r="E104">
            <v>60</v>
          </cell>
          <cell r="F104">
            <v>0</v>
          </cell>
          <cell r="G104">
            <v>42</v>
          </cell>
          <cell r="H104">
            <v>43486</v>
          </cell>
          <cell r="I104">
            <v>43639</v>
          </cell>
        </row>
        <row r="105">
          <cell r="B105" t="str">
            <v>MAT1101 11</v>
          </cell>
          <cell r="C105" t="str">
            <v>Xác suất thống kê</v>
          </cell>
          <cell r="E105">
            <v>60</v>
          </cell>
          <cell r="F105">
            <v>0</v>
          </cell>
          <cell r="G105">
            <v>45</v>
          </cell>
          <cell r="H105">
            <v>43486</v>
          </cell>
          <cell r="I105">
            <v>43639</v>
          </cell>
        </row>
        <row r="106">
          <cell r="B106" t="str">
            <v>MAT1101 12</v>
          </cell>
          <cell r="C106" t="str">
            <v>Xác suất thống kê</v>
          </cell>
          <cell r="E106">
            <v>60</v>
          </cell>
          <cell r="F106">
            <v>0</v>
          </cell>
          <cell r="G106">
            <v>48</v>
          </cell>
          <cell r="H106">
            <v>43486</v>
          </cell>
          <cell r="I106">
            <v>43639</v>
          </cell>
        </row>
        <row r="107">
          <cell r="B107" t="str">
            <v>MAT1101 13</v>
          </cell>
          <cell r="C107" t="str">
            <v>Xác suất thống kê</v>
          </cell>
          <cell r="E107">
            <v>60</v>
          </cell>
          <cell r="F107">
            <v>0</v>
          </cell>
          <cell r="G107">
            <v>51</v>
          </cell>
          <cell r="H107">
            <v>43486</v>
          </cell>
          <cell r="I107">
            <v>43639</v>
          </cell>
        </row>
        <row r="108">
          <cell r="B108" t="str">
            <v>MAT1101 14</v>
          </cell>
          <cell r="C108" t="str">
            <v>Xác suất thống kê</v>
          </cell>
          <cell r="E108">
            <v>60</v>
          </cell>
          <cell r="F108">
            <v>0</v>
          </cell>
          <cell r="G108">
            <v>37</v>
          </cell>
          <cell r="H108">
            <v>43486</v>
          </cell>
          <cell r="I108">
            <v>43639</v>
          </cell>
        </row>
        <row r="109">
          <cell r="B109" t="str">
            <v>MAT1101 15</v>
          </cell>
          <cell r="C109" t="str">
            <v>Xác suất thống kê</v>
          </cell>
          <cell r="E109">
            <v>60</v>
          </cell>
          <cell r="F109">
            <v>0</v>
          </cell>
          <cell r="G109">
            <v>37</v>
          </cell>
          <cell r="H109">
            <v>43486</v>
          </cell>
          <cell r="I109">
            <v>43639</v>
          </cell>
        </row>
        <row r="110">
          <cell r="B110" t="str">
            <v>MAT1101 16</v>
          </cell>
          <cell r="C110" t="str">
            <v>Xác suất thống kê</v>
          </cell>
          <cell r="E110">
            <v>60</v>
          </cell>
          <cell r="F110">
            <v>0</v>
          </cell>
          <cell r="G110">
            <v>39</v>
          </cell>
          <cell r="H110">
            <v>43486</v>
          </cell>
          <cell r="I110">
            <v>43639</v>
          </cell>
        </row>
        <row r="111">
          <cell r="B111" t="str">
            <v>MAT1101 17</v>
          </cell>
          <cell r="C111" t="str">
            <v>Xác suất thống kê</v>
          </cell>
          <cell r="E111">
            <v>60</v>
          </cell>
          <cell r="F111">
            <v>0</v>
          </cell>
          <cell r="G111">
            <v>44</v>
          </cell>
          <cell r="H111">
            <v>43486</v>
          </cell>
          <cell r="I111">
            <v>43639</v>
          </cell>
        </row>
        <row r="112">
          <cell r="B112" t="str">
            <v>MAT1101 18</v>
          </cell>
          <cell r="C112" t="str">
            <v>Xác suất thống kê</v>
          </cell>
          <cell r="E112">
            <v>60</v>
          </cell>
          <cell r="F112">
            <v>0</v>
          </cell>
          <cell r="G112">
            <v>42</v>
          </cell>
          <cell r="H112">
            <v>43486</v>
          </cell>
          <cell r="I112">
            <v>43639</v>
          </cell>
        </row>
        <row r="113">
          <cell r="B113" t="str">
            <v>MAT1101 19</v>
          </cell>
          <cell r="C113" t="str">
            <v>Xác suất thống kê</v>
          </cell>
          <cell r="E113">
            <v>60</v>
          </cell>
          <cell r="F113">
            <v>0</v>
          </cell>
          <cell r="G113">
            <v>48</v>
          </cell>
          <cell r="H113">
            <v>43486</v>
          </cell>
          <cell r="I113">
            <v>43639</v>
          </cell>
        </row>
        <row r="114">
          <cell r="B114" t="str">
            <v>MAT1101 20</v>
          </cell>
          <cell r="C114" t="str">
            <v>Xác suất thống kê</v>
          </cell>
          <cell r="E114">
            <v>60</v>
          </cell>
          <cell r="F114">
            <v>0</v>
          </cell>
          <cell r="G114">
            <v>38</v>
          </cell>
          <cell r="H114">
            <v>43486</v>
          </cell>
          <cell r="I114">
            <v>43639</v>
          </cell>
        </row>
        <row r="115">
          <cell r="B115" t="str">
            <v>FIB3119</v>
          </cell>
          <cell r="C115" t="str">
            <v>Kế toán công</v>
          </cell>
          <cell r="E115">
            <v>70</v>
          </cell>
          <cell r="F115">
            <v>0</v>
          </cell>
          <cell r="G115">
            <v>49</v>
          </cell>
          <cell r="H115">
            <v>43486</v>
          </cell>
          <cell r="I115">
            <v>43576</v>
          </cell>
        </row>
        <row r="116">
          <cell r="B116" t="str">
            <v>INE2028-E * 1</v>
          </cell>
          <cell r="C116" t="str">
            <v>Kinh doanh quốc tế *</v>
          </cell>
          <cell r="E116">
            <v>70</v>
          </cell>
          <cell r="F116">
            <v>0</v>
          </cell>
          <cell r="G116">
            <v>30</v>
          </cell>
          <cell r="H116">
            <v>43486</v>
          </cell>
          <cell r="I116">
            <v>43618</v>
          </cell>
        </row>
        <row r="117">
          <cell r="B117" t="str">
            <v>INE2028-E * 2</v>
          </cell>
          <cell r="C117" t="str">
            <v>Kinh doanh quốc tế *</v>
          </cell>
          <cell r="E117">
            <v>40</v>
          </cell>
          <cell r="F117">
            <v>0</v>
          </cell>
          <cell r="G117">
            <v>33</v>
          </cell>
          <cell r="H117">
            <v>43486</v>
          </cell>
          <cell r="I117">
            <v>43618</v>
          </cell>
        </row>
        <row r="118">
          <cell r="B118" t="str">
            <v>PEC3008</v>
          </cell>
          <cell r="C118" t="str">
            <v>Kinh tế chính trị quốc tế</v>
          </cell>
          <cell r="E118">
            <v>80</v>
          </cell>
          <cell r="F118">
            <v>0</v>
          </cell>
          <cell r="G118">
            <v>53</v>
          </cell>
          <cell r="H118">
            <v>43486</v>
          </cell>
          <cell r="I118">
            <v>43618</v>
          </cell>
        </row>
        <row r="119">
          <cell r="B119" t="str">
            <v>INE2020-E *** 1</v>
          </cell>
          <cell r="C119" t="str">
            <v>Kinh tế quốc tế ***</v>
          </cell>
          <cell r="E119">
            <v>50</v>
          </cell>
          <cell r="F119">
            <v>0</v>
          </cell>
          <cell r="G119">
            <v>37</v>
          </cell>
          <cell r="H119">
            <v>43486</v>
          </cell>
          <cell r="I119">
            <v>43618</v>
          </cell>
        </row>
        <row r="120">
          <cell r="B120" t="str">
            <v>INE2020-E *** 2</v>
          </cell>
          <cell r="C120" t="str">
            <v>Kinh tế quốc tế ***</v>
          </cell>
          <cell r="E120">
            <v>50</v>
          </cell>
          <cell r="F120">
            <v>0</v>
          </cell>
          <cell r="G120">
            <v>47</v>
          </cell>
          <cell r="H120">
            <v>43486</v>
          </cell>
          <cell r="I120">
            <v>43618</v>
          </cell>
        </row>
        <row r="121">
          <cell r="B121" t="str">
            <v>INE1151 ** 1</v>
          </cell>
          <cell r="C121" t="str">
            <v>Kinh tế vĩ mô **</v>
          </cell>
          <cell r="E121">
            <v>60</v>
          </cell>
          <cell r="F121">
            <v>0</v>
          </cell>
          <cell r="G121">
            <v>39</v>
          </cell>
          <cell r="H121">
            <v>43486</v>
          </cell>
          <cell r="I121">
            <v>43639</v>
          </cell>
        </row>
        <row r="122">
          <cell r="B122" t="str">
            <v>INE1151 ** 2</v>
          </cell>
          <cell r="C122" t="str">
            <v>Kinh tế vĩ mô **</v>
          </cell>
          <cell r="E122">
            <v>60</v>
          </cell>
          <cell r="F122">
            <v>0</v>
          </cell>
          <cell r="G122">
            <v>27</v>
          </cell>
          <cell r="H122">
            <v>43486</v>
          </cell>
          <cell r="I122">
            <v>43639</v>
          </cell>
        </row>
        <row r="123">
          <cell r="B123" t="str">
            <v>INE1151 ** 3</v>
          </cell>
          <cell r="C123" t="str">
            <v>Kinh tế vĩ mô **</v>
          </cell>
          <cell r="E123">
            <v>60</v>
          </cell>
          <cell r="F123">
            <v>0</v>
          </cell>
          <cell r="G123">
            <v>49</v>
          </cell>
          <cell r="H123">
            <v>43486</v>
          </cell>
          <cell r="I123">
            <v>43639</v>
          </cell>
        </row>
        <row r="124">
          <cell r="B124" t="str">
            <v>INE1151 ** 4</v>
          </cell>
          <cell r="C124" t="str">
            <v>Kinh tế vĩ mô **</v>
          </cell>
          <cell r="E124">
            <v>60</v>
          </cell>
          <cell r="F124">
            <v>0</v>
          </cell>
          <cell r="G124">
            <v>35</v>
          </cell>
          <cell r="H124">
            <v>43486</v>
          </cell>
          <cell r="I124">
            <v>43639</v>
          </cell>
        </row>
        <row r="125">
          <cell r="B125" t="str">
            <v>INE1151 ** 5</v>
          </cell>
          <cell r="C125" t="str">
            <v>Kinh tế vĩ mô **</v>
          </cell>
          <cell r="E125">
            <v>60</v>
          </cell>
          <cell r="F125">
            <v>0</v>
          </cell>
          <cell r="G125">
            <v>60</v>
          </cell>
          <cell r="H125">
            <v>43486</v>
          </cell>
          <cell r="I125">
            <v>43639</v>
          </cell>
        </row>
        <row r="126">
          <cell r="B126" t="str">
            <v>INE1151 ** 6</v>
          </cell>
          <cell r="C126" t="str">
            <v>Kinh tế vĩ mô **</v>
          </cell>
          <cell r="E126">
            <v>60</v>
          </cell>
          <cell r="F126">
            <v>0</v>
          </cell>
          <cell r="G126">
            <v>37</v>
          </cell>
          <cell r="H126">
            <v>43486</v>
          </cell>
          <cell r="I126">
            <v>43639</v>
          </cell>
        </row>
        <row r="127">
          <cell r="B127" t="str">
            <v>INE1151 ** 7</v>
          </cell>
          <cell r="C127" t="str">
            <v>Kinh tế vĩ mô **</v>
          </cell>
          <cell r="E127">
            <v>60</v>
          </cell>
          <cell r="F127">
            <v>0</v>
          </cell>
          <cell r="G127">
            <v>37</v>
          </cell>
          <cell r="H127">
            <v>43486</v>
          </cell>
          <cell r="I127">
            <v>43639</v>
          </cell>
        </row>
        <row r="128">
          <cell r="B128" t="str">
            <v>INE1151 ** 8</v>
          </cell>
          <cell r="C128" t="str">
            <v>Kinh tế vĩ mô **</v>
          </cell>
          <cell r="E128">
            <v>60</v>
          </cell>
          <cell r="F128">
            <v>0</v>
          </cell>
          <cell r="G128">
            <v>34</v>
          </cell>
          <cell r="H128">
            <v>43486</v>
          </cell>
          <cell r="I128">
            <v>43639</v>
          </cell>
        </row>
        <row r="129">
          <cell r="B129" t="str">
            <v>INE1151 ** 9</v>
          </cell>
          <cell r="C129" t="str">
            <v>Kinh tế vĩ mô **</v>
          </cell>
          <cell r="E129">
            <v>60</v>
          </cell>
          <cell r="F129">
            <v>0</v>
          </cell>
          <cell r="G129">
            <v>37</v>
          </cell>
          <cell r="H129">
            <v>43486</v>
          </cell>
          <cell r="I129">
            <v>43639</v>
          </cell>
        </row>
        <row r="130">
          <cell r="B130" t="str">
            <v>INE1151 ** 10</v>
          </cell>
          <cell r="C130" t="str">
            <v>Kinh tế vĩ mô **</v>
          </cell>
          <cell r="E130">
            <v>60</v>
          </cell>
          <cell r="F130">
            <v>0</v>
          </cell>
          <cell r="G130">
            <v>37</v>
          </cell>
          <cell r="H130">
            <v>43486</v>
          </cell>
          <cell r="I130">
            <v>43639</v>
          </cell>
        </row>
        <row r="131">
          <cell r="B131" t="str">
            <v>BSA2030 1</v>
          </cell>
          <cell r="C131" t="str">
            <v>Kỹ năng bổ trợ</v>
          </cell>
          <cell r="E131">
            <v>80</v>
          </cell>
          <cell r="F131">
            <v>0</v>
          </cell>
          <cell r="G131">
            <v>80</v>
          </cell>
          <cell r="H131">
            <v>43486</v>
          </cell>
          <cell r="I131">
            <v>43618</v>
          </cell>
        </row>
        <row r="132">
          <cell r="B132" t="str">
            <v>BSA2030 2</v>
          </cell>
          <cell r="C132" t="str">
            <v>Kỹ năng bổ trợ</v>
          </cell>
          <cell r="E132">
            <v>60</v>
          </cell>
          <cell r="F132">
            <v>0</v>
          </cell>
          <cell r="G132">
            <v>60</v>
          </cell>
          <cell r="H132">
            <v>43486</v>
          </cell>
          <cell r="I132">
            <v>43618</v>
          </cell>
        </row>
        <row r="133">
          <cell r="B133" t="str">
            <v>BSA2030 3</v>
          </cell>
          <cell r="C133" t="str">
            <v>Kỹ năng bổ trợ</v>
          </cell>
          <cell r="E133">
            <v>80</v>
          </cell>
          <cell r="F133">
            <v>0</v>
          </cell>
          <cell r="G133">
            <v>80</v>
          </cell>
          <cell r="H133">
            <v>43486</v>
          </cell>
          <cell r="I133">
            <v>43618</v>
          </cell>
        </row>
        <row r="134">
          <cell r="B134" t="str">
            <v>BSA2030 4</v>
          </cell>
          <cell r="C134" t="str">
            <v>Kỹ năng bổ trợ</v>
          </cell>
          <cell r="E134">
            <v>80</v>
          </cell>
          <cell r="F134">
            <v>0</v>
          </cell>
          <cell r="G134">
            <v>80</v>
          </cell>
          <cell r="H134">
            <v>43486</v>
          </cell>
          <cell r="I134">
            <v>43618</v>
          </cell>
        </row>
        <row r="135">
          <cell r="B135" t="str">
            <v>BSA2030 5</v>
          </cell>
          <cell r="C135" t="str">
            <v>Kỹ năng bổ trợ</v>
          </cell>
          <cell r="E135">
            <v>80</v>
          </cell>
          <cell r="F135">
            <v>0</v>
          </cell>
          <cell r="G135">
            <v>80</v>
          </cell>
          <cell r="H135">
            <v>43486</v>
          </cell>
          <cell r="I135">
            <v>43618</v>
          </cell>
        </row>
        <row r="136">
          <cell r="B136" t="str">
            <v>BSA2030 6</v>
          </cell>
          <cell r="C136" t="str">
            <v>Kỹ năng bổ trợ</v>
          </cell>
          <cell r="E136">
            <v>60</v>
          </cell>
          <cell r="F136">
            <v>0</v>
          </cell>
          <cell r="G136">
            <v>60</v>
          </cell>
          <cell r="H136">
            <v>43486</v>
          </cell>
          <cell r="I136">
            <v>43618</v>
          </cell>
        </row>
        <row r="137">
          <cell r="B137" t="str">
            <v>INE3056 1</v>
          </cell>
          <cell r="C137" t="str">
            <v>Logistic</v>
          </cell>
          <cell r="E137">
            <v>70</v>
          </cell>
          <cell r="F137">
            <v>0</v>
          </cell>
          <cell r="G137">
            <v>13</v>
          </cell>
          <cell r="H137">
            <v>43486</v>
          </cell>
          <cell r="I137">
            <v>43618</v>
          </cell>
        </row>
        <row r="138">
          <cell r="B138" t="str">
            <v>INE3056 2</v>
          </cell>
          <cell r="C138" t="str">
            <v>Logistic</v>
          </cell>
          <cell r="E138">
            <v>40</v>
          </cell>
          <cell r="F138">
            <v>0</v>
          </cell>
          <cell r="G138">
            <v>22</v>
          </cell>
          <cell r="H138">
            <v>43486</v>
          </cell>
          <cell r="I138">
            <v>43618</v>
          </cell>
        </row>
        <row r="139">
          <cell r="B139" t="str">
            <v>PEC3031</v>
          </cell>
          <cell r="C139" t="str">
            <v>Mô hình nhà nước phúc lợi</v>
          </cell>
          <cell r="E139">
            <v>80</v>
          </cell>
          <cell r="F139">
            <v>0</v>
          </cell>
          <cell r="G139">
            <v>80</v>
          </cell>
          <cell r="H139">
            <v>43486</v>
          </cell>
          <cell r="I139">
            <v>43618</v>
          </cell>
        </row>
        <row r="140">
          <cell r="B140" t="str">
            <v>BSA3063</v>
          </cell>
          <cell r="C140" t="str">
            <v>Luật doanh nghiệp***</v>
          </cell>
          <cell r="E140">
            <v>50</v>
          </cell>
          <cell r="F140">
            <v>0</v>
          </cell>
          <cell r="G140">
            <v>50</v>
          </cell>
          <cell r="H140">
            <v>43486</v>
          </cell>
          <cell r="I140">
            <v>43618</v>
          </cell>
        </row>
        <row r="141">
          <cell r="B141" t="str">
            <v>INE1052 1</v>
          </cell>
          <cell r="C141" t="str">
            <v>Kinh tế lượng</v>
          </cell>
          <cell r="E141">
            <v>85</v>
          </cell>
          <cell r="F141">
            <v>0</v>
          </cell>
          <cell r="G141">
            <v>85</v>
          </cell>
          <cell r="H141">
            <v>43486</v>
          </cell>
          <cell r="I141">
            <v>43618</v>
          </cell>
        </row>
        <row r="142">
          <cell r="B142" t="str">
            <v>INE1052 2</v>
          </cell>
          <cell r="C142" t="str">
            <v>Kinh tế lượng</v>
          </cell>
          <cell r="E142">
            <v>100</v>
          </cell>
          <cell r="F142">
            <v>0</v>
          </cell>
          <cell r="G142">
            <v>100</v>
          </cell>
          <cell r="H142">
            <v>43486</v>
          </cell>
          <cell r="I142">
            <v>43618</v>
          </cell>
        </row>
        <row r="143">
          <cell r="B143" t="str">
            <v>INE1052 5</v>
          </cell>
          <cell r="C143" t="str">
            <v>Kinh tế lượng</v>
          </cell>
          <cell r="E143">
            <v>70</v>
          </cell>
          <cell r="F143">
            <v>0</v>
          </cell>
          <cell r="G143">
            <v>70</v>
          </cell>
          <cell r="H143">
            <v>43486</v>
          </cell>
          <cell r="I143">
            <v>43618</v>
          </cell>
        </row>
        <row r="144">
          <cell r="B144" t="str">
            <v>INE1052 6</v>
          </cell>
          <cell r="C144" t="str">
            <v>Kinh tế lượng</v>
          </cell>
          <cell r="E144">
            <v>85</v>
          </cell>
          <cell r="F144">
            <v>0</v>
          </cell>
          <cell r="G144">
            <v>85</v>
          </cell>
          <cell r="H144">
            <v>43486</v>
          </cell>
          <cell r="I144">
            <v>43618</v>
          </cell>
        </row>
        <row r="145">
          <cell r="B145" t="str">
            <v>INE1052 7</v>
          </cell>
          <cell r="C145" t="str">
            <v>Kinh tế lượng</v>
          </cell>
          <cell r="E145">
            <v>50</v>
          </cell>
          <cell r="F145">
            <v>0</v>
          </cell>
          <cell r="G145">
            <v>50</v>
          </cell>
          <cell r="H145">
            <v>43486</v>
          </cell>
          <cell r="I145">
            <v>43618</v>
          </cell>
        </row>
        <row r="146">
          <cell r="B146" t="str">
            <v>INE1052 8</v>
          </cell>
          <cell r="C146" t="str">
            <v>Kinh tế lượng</v>
          </cell>
          <cell r="E146">
            <v>40</v>
          </cell>
          <cell r="F146">
            <v>0</v>
          </cell>
          <cell r="G146">
            <v>39</v>
          </cell>
          <cell r="H146">
            <v>43486</v>
          </cell>
          <cell r="I146">
            <v>43618</v>
          </cell>
        </row>
        <row r="147">
          <cell r="B147" t="str">
            <v>PHI1004 1</v>
          </cell>
          <cell r="C147" t="str">
            <v>Những nguyên lý cơ bản của chủ nghĩa Mác-Lênin 1</v>
          </cell>
          <cell r="E147">
            <v>60</v>
          </cell>
          <cell r="F147">
            <v>0</v>
          </cell>
          <cell r="G147">
            <v>40</v>
          </cell>
          <cell r="H147">
            <v>43486</v>
          </cell>
          <cell r="I147">
            <v>43639</v>
          </cell>
        </row>
        <row r="148">
          <cell r="B148" t="str">
            <v>PHI1004 2</v>
          </cell>
          <cell r="C148" t="str">
            <v>Những nguyên lý cơ bản của chủ nghĩa Mác-Lênin 1</v>
          </cell>
          <cell r="E148">
            <v>60</v>
          </cell>
          <cell r="F148">
            <v>0</v>
          </cell>
          <cell r="G148">
            <v>49</v>
          </cell>
          <cell r="H148">
            <v>43486</v>
          </cell>
          <cell r="I148">
            <v>43639</v>
          </cell>
        </row>
        <row r="149">
          <cell r="B149" t="str">
            <v>PHI1004 3</v>
          </cell>
          <cell r="C149" t="str">
            <v>Những nguyên lý cơ bản của chủ nghĩa Mác-Lênin 1</v>
          </cell>
          <cell r="E149">
            <v>60</v>
          </cell>
          <cell r="F149">
            <v>0</v>
          </cell>
          <cell r="G149">
            <v>42</v>
          </cell>
          <cell r="H149">
            <v>43486</v>
          </cell>
          <cell r="I149">
            <v>43639</v>
          </cell>
        </row>
        <row r="150">
          <cell r="B150" t="str">
            <v>PHI1005 1</v>
          </cell>
          <cell r="C150" t="str">
            <v>Những nguyên lý cơ bản của chủ nghĩa Mác-Lênin 2</v>
          </cell>
          <cell r="E150">
            <v>100</v>
          </cell>
          <cell r="F150">
            <v>0</v>
          </cell>
          <cell r="G150">
            <v>100</v>
          </cell>
          <cell r="H150">
            <v>43486</v>
          </cell>
          <cell r="I150">
            <v>43639</v>
          </cell>
        </row>
        <row r="151">
          <cell r="B151" t="str">
            <v>PHI1005 2</v>
          </cell>
          <cell r="C151" t="str">
            <v>Những nguyên lý cơ bản của chủ nghĩa Mác-Lênin 2</v>
          </cell>
          <cell r="E151">
            <v>100</v>
          </cell>
          <cell r="F151">
            <v>0</v>
          </cell>
          <cell r="G151">
            <v>100</v>
          </cell>
          <cell r="H151">
            <v>43486</v>
          </cell>
          <cell r="I151">
            <v>43639</v>
          </cell>
        </row>
        <row r="152">
          <cell r="B152" t="str">
            <v>PHI1005 3</v>
          </cell>
          <cell r="C152" t="str">
            <v>Những nguyên lý cơ bản của chủ nghĩa Mác-Lênin 2</v>
          </cell>
          <cell r="E152">
            <v>100</v>
          </cell>
          <cell r="F152">
            <v>0</v>
          </cell>
          <cell r="G152">
            <v>100</v>
          </cell>
          <cell r="H152">
            <v>43486</v>
          </cell>
          <cell r="I152">
            <v>43639</v>
          </cell>
        </row>
        <row r="153">
          <cell r="B153" t="str">
            <v>PHI1005 4</v>
          </cell>
          <cell r="C153" t="str">
            <v>Những nguyên lý cơ bản của chủ nghĩa Mác-Lênin 2</v>
          </cell>
          <cell r="E153">
            <v>100</v>
          </cell>
          <cell r="F153">
            <v>0</v>
          </cell>
          <cell r="G153">
            <v>100</v>
          </cell>
          <cell r="H153">
            <v>43486</v>
          </cell>
          <cell r="I153">
            <v>43639</v>
          </cell>
        </row>
        <row r="154">
          <cell r="B154" t="str">
            <v>PHI1005 5</v>
          </cell>
          <cell r="C154" t="str">
            <v>Những nguyên lý cơ bản của chủ nghĩa Mác-Lênin 2</v>
          </cell>
          <cell r="E154">
            <v>50</v>
          </cell>
          <cell r="F154">
            <v>0</v>
          </cell>
          <cell r="G154">
            <v>50</v>
          </cell>
          <cell r="H154">
            <v>43486</v>
          </cell>
          <cell r="I154">
            <v>43618</v>
          </cell>
        </row>
        <row r="155">
          <cell r="B155" t="str">
            <v>PHI1005 6</v>
          </cell>
          <cell r="C155" t="str">
            <v>Những nguyên lý cơ bản của chủ nghĩa Mác-Lênin 2</v>
          </cell>
          <cell r="E155">
            <v>50</v>
          </cell>
          <cell r="F155">
            <v>0</v>
          </cell>
          <cell r="G155">
            <v>50</v>
          </cell>
          <cell r="H155">
            <v>43486</v>
          </cell>
          <cell r="I155">
            <v>43618</v>
          </cell>
        </row>
        <row r="156">
          <cell r="B156" t="str">
            <v>PHI1005 7</v>
          </cell>
          <cell r="C156" t="str">
            <v>Những nguyên lý cơ bản của chủ nghĩa Mác-Lênin 2</v>
          </cell>
          <cell r="E156">
            <v>50</v>
          </cell>
          <cell r="F156">
            <v>0</v>
          </cell>
          <cell r="G156">
            <v>50</v>
          </cell>
          <cell r="H156">
            <v>43486</v>
          </cell>
          <cell r="I156">
            <v>43618</v>
          </cell>
        </row>
        <row r="157">
          <cell r="B157" t="str">
            <v>PHI1005 8</v>
          </cell>
          <cell r="C157" t="str">
            <v>Những nguyên lý cơ bản của chủ nghĩa Mác-Lênin 2</v>
          </cell>
          <cell r="E157">
            <v>40</v>
          </cell>
          <cell r="F157">
            <v>0</v>
          </cell>
          <cell r="G157">
            <v>39</v>
          </cell>
          <cell r="H157">
            <v>43486</v>
          </cell>
          <cell r="I157">
            <v>43618</v>
          </cell>
        </row>
        <row r="158">
          <cell r="B158" t="str">
            <v>FIB2005</v>
          </cell>
          <cell r="C158" t="str">
            <v>Quản trị ngân hàng thương mại</v>
          </cell>
          <cell r="E158">
            <v>85</v>
          </cell>
          <cell r="F158">
            <v>0</v>
          </cell>
          <cell r="G158">
            <v>72</v>
          </cell>
          <cell r="H158">
            <v>43486</v>
          </cell>
          <cell r="I158">
            <v>43618</v>
          </cell>
        </row>
        <row r="159">
          <cell r="B159" t="str">
            <v>BSA2008</v>
          </cell>
          <cell r="C159" t="str">
            <v>Quản trị marketing</v>
          </cell>
          <cell r="E159">
            <v>80</v>
          </cell>
          <cell r="F159">
            <v>0</v>
          </cell>
          <cell r="G159">
            <v>80</v>
          </cell>
          <cell r="H159">
            <v>43486</v>
          </cell>
          <cell r="I159">
            <v>43618</v>
          </cell>
        </row>
        <row r="160">
          <cell r="B160" t="str">
            <v>POL1001</v>
          </cell>
          <cell r="C160" t="str">
            <v>Tư tưởng Hồ Chí Minh</v>
          </cell>
          <cell r="E160">
            <v>80</v>
          </cell>
          <cell r="F160">
            <v>0</v>
          </cell>
          <cell r="G160">
            <v>27</v>
          </cell>
          <cell r="H160">
            <v>43486</v>
          </cell>
          <cell r="I160">
            <v>43618</v>
          </cell>
        </row>
        <row r="161">
          <cell r="B161" t="str">
            <v>INE1050</v>
          </cell>
          <cell r="C161" t="str">
            <v>Kinh tế vi mô</v>
          </cell>
          <cell r="E161">
            <v>80</v>
          </cell>
          <cell r="F161">
            <v>0</v>
          </cell>
          <cell r="G161">
            <v>7</v>
          </cell>
          <cell r="H161">
            <v>43486</v>
          </cell>
          <cell r="I161">
            <v>43639</v>
          </cell>
        </row>
        <row r="162">
          <cell r="B162" t="str">
            <v>INE1051 1</v>
          </cell>
          <cell r="C162" t="str">
            <v>Kinh tế vĩ mô</v>
          </cell>
          <cell r="E162">
            <v>60</v>
          </cell>
          <cell r="F162">
            <v>0</v>
          </cell>
          <cell r="G162">
            <v>40</v>
          </cell>
          <cell r="H162">
            <v>43486</v>
          </cell>
          <cell r="I162">
            <v>43639</v>
          </cell>
        </row>
        <row r="163">
          <cell r="B163" t="str">
            <v>INE1051 2</v>
          </cell>
          <cell r="C163" t="str">
            <v>Kinh tế vĩ mô</v>
          </cell>
          <cell r="E163">
            <v>60</v>
          </cell>
          <cell r="F163">
            <v>0</v>
          </cell>
          <cell r="G163">
            <v>39</v>
          </cell>
          <cell r="H163">
            <v>43486</v>
          </cell>
          <cell r="I163">
            <v>43639</v>
          </cell>
        </row>
        <row r="164">
          <cell r="B164" t="str">
            <v>INE1051 3</v>
          </cell>
          <cell r="C164" t="str">
            <v>Kinh tế vĩ mô</v>
          </cell>
          <cell r="E164">
            <v>60</v>
          </cell>
          <cell r="F164">
            <v>0</v>
          </cell>
          <cell r="G164">
            <v>40</v>
          </cell>
          <cell r="H164">
            <v>43486</v>
          </cell>
          <cell r="I164">
            <v>43639</v>
          </cell>
        </row>
        <row r="165">
          <cell r="B165" t="str">
            <v>INE1051 4</v>
          </cell>
          <cell r="C165" t="str">
            <v>Kinh tế vĩ mô</v>
          </cell>
          <cell r="E165">
            <v>100</v>
          </cell>
          <cell r="F165">
            <v>0</v>
          </cell>
          <cell r="G165">
            <v>100</v>
          </cell>
          <cell r="H165">
            <v>43486</v>
          </cell>
          <cell r="I165">
            <v>43639</v>
          </cell>
        </row>
        <row r="166">
          <cell r="B166" t="str">
            <v>INE1051 5</v>
          </cell>
          <cell r="C166" t="str">
            <v>Kinh tế vĩ mô</v>
          </cell>
          <cell r="E166">
            <v>100</v>
          </cell>
          <cell r="F166">
            <v>0</v>
          </cell>
          <cell r="G166">
            <v>100</v>
          </cell>
          <cell r="H166">
            <v>43486</v>
          </cell>
          <cell r="I166">
            <v>43639</v>
          </cell>
        </row>
        <row r="167">
          <cell r="B167" t="str">
            <v>INE1051 6</v>
          </cell>
          <cell r="C167" t="str">
            <v>Kinh tế vĩ mô</v>
          </cell>
          <cell r="E167">
            <v>100</v>
          </cell>
          <cell r="F167">
            <v>0</v>
          </cell>
          <cell r="G167">
            <v>100</v>
          </cell>
          <cell r="H167">
            <v>43486</v>
          </cell>
          <cell r="I167">
            <v>43639</v>
          </cell>
        </row>
        <row r="168">
          <cell r="B168" t="str">
            <v>INE1051 7</v>
          </cell>
          <cell r="C168" t="str">
            <v>Kinh tế vĩ mô</v>
          </cell>
          <cell r="E168">
            <v>100</v>
          </cell>
          <cell r="F168">
            <v>0</v>
          </cell>
          <cell r="G168">
            <v>81</v>
          </cell>
          <cell r="H168">
            <v>43486</v>
          </cell>
          <cell r="I168">
            <v>43639</v>
          </cell>
        </row>
        <row r="169">
          <cell r="B169" t="str">
            <v>INE1051 8</v>
          </cell>
          <cell r="C169" t="str">
            <v>Kinh tế vĩ mô</v>
          </cell>
          <cell r="E169">
            <v>80</v>
          </cell>
          <cell r="F169">
            <v>0</v>
          </cell>
          <cell r="G169">
            <v>6</v>
          </cell>
          <cell r="H169">
            <v>43486</v>
          </cell>
          <cell r="I169">
            <v>43639</v>
          </cell>
        </row>
        <row r="170">
          <cell r="B170" t="str">
            <v>INE1051 9</v>
          </cell>
          <cell r="C170" t="str">
            <v>Kinh tế vĩ mô</v>
          </cell>
          <cell r="E170">
            <v>60</v>
          </cell>
          <cell r="F170">
            <v>0</v>
          </cell>
          <cell r="G170">
            <v>38</v>
          </cell>
          <cell r="H170">
            <v>43486</v>
          </cell>
          <cell r="I170">
            <v>43639</v>
          </cell>
        </row>
        <row r="171">
          <cell r="B171" t="str">
            <v>INE1051 10</v>
          </cell>
          <cell r="C171" t="str">
            <v>Kinh tế vĩ mô</v>
          </cell>
          <cell r="E171">
            <v>60</v>
          </cell>
          <cell r="F171">
            <v>0</v>
          </cell>
          <cell r="G171">
            <v>44</v>
          </cell>
          <cell r="H171">
            <v>43486</v>
          </cell>
          <cell r="I171">
            <v>43639</v>
          </cell>
        </row>
        <row r="172">
          <cell r="B172" t="str">
            <v>INE1051 11</v>
          </cell>
          <cell r="C172" t="str">
            <v>Kinh tế vĩ mô</v>
          </cell>
          <cell r="E172">
            <v>60</v>
          </cell>
          <cell r="F172">
            <v>0</v>
          </cell>
          <cell r="G172">
            <v>42</v>
          </cell>
          <cell r="H172">
            <v>43486</v>
          </cell>
          <cell r="I172">
            <v>43639</v>
          </cell>
        </row>
        <row r="173">
          <cell r="B173" t="str">
            <v>INE1051 12</v>
          </cell>
          <cell r="C173" t="str">
            <v>Kinh tế vĩ mô</v>
          </cell>
          <cell r="E173">
            <v>80</v>
          </cell>
          <cell r="F173">
            <v>0</v>
          </cell>
          <cell r="G173">
            <v>15</v>
          </cell>
          <cell r="H173">
            <v>43486</v>
          </cell>
          <cell r="I173">
            <v>43639</v>
          </cell>
        </row>
        <row r="174">
          <cell r="B174" t="str">
            <v>PEC3015</v>
          </cell>
          <cell r="C174" t="str">
            <v>Mô hình kinh tế thị trường ở Việt Nam</v>
          </cell>
          <cell r="E174">
            <v>80</v>
          </cell>
          <cell r="F174">
            <v>0</v>
          </cell>
          <cell r="G174">
            <v>80</v>
          </cell>
          <cell r="H174">
            <v>43486</v>
          </cell>
          <cell r="I174">
            <v>43618</v>
          </cell>
        </row>
        <row r="175">
          <cell r="B175" t="str">
            <v>FIB3010 1</v>
          </cell>
          <cell r="C175" t="str">
            <v>Định giá doanh nghiệp</v>
          </cell>
          <cell r="E175">
            <v>85</v>
          </cell>
          <cell r="F175">
            <v>0</v>
          </cell>
          <cell r="G175">
            <v>85</v>
          </cell>
          <cell r="H175">
            <v>43486</v>
          </cell>
          <cell r="I175">
            <v>43618</v>
          </cell>
        </row>
        <row r="176">
          <cell r="B176" t="str">
            <v>FIB3010 2</v>
          </cell>
          <cell r="C176" t="str">
            <v>Định giá doanh nghiệp</v>
          </cell>
          <cell r="E176">
            <v>80</v>
          </cell>
          <cell r="F176">
            <v>0</v>
          </cell>
          <cell r="G176">
            <v>80</v>
          </cell>
          <cell r="H176">
            <v>43486</v>
          </cell>
          <cell r="I176">
            <v>43618</v>
          </cell>
        </row>
        <row r="177">
          <cell r="B177" t="str">
            <v>BSA4014</v>
          </cell>
          <cell r="C177" t="str">
            <v>Quản trị sản xuất và tác nghiệp</v>
          </cell>
          <cell r="E177">
            <v>100</v>
          </cell>
          <cell r="F177">
            <v>0</v>
          </cell>
          <cell r="G177">
            <v>80</v>
          </cell>
          <cell r="H177">
            <v>43486</v>
          </cell>
          <cell r="I177">
            <v>43618</v>
          </cell>
        </row>
        <row r="178">
          <cell r="B178" t="str">
            <v>BSA2018 1</v>
          </cell>
          <cell r="C178" t="str">
            <v>Tài chính doanh nghiệp</v>
          </cell>
          <cell r="E178">
            <v>100</v>
          </cell>
          <cell r="F178">
            <v>0</v>
          </cell>
          <cell r="G178">
            <v>80</v>
          </cell>
          <cell r="H178">
            <v>43486</v>
          </cell>
          <cell r="I178">
            <v>43618</v>
          </cell>
        </row>
        <row r="179">
          <cell r="B179" t="str">
            <v>BSA2018 2</v>
          </cell>
          <cell r="C179" t="str">
            <v>Tài chính doanh nghiệp</v>
          </cell>
          <cell r="E179">
            <v>100</v>
          </cell>
          <cell r="F179">
            <v>0</v>
          </cell>
          <cell r="G179">
            <v>50</v>
          </cell>
          <cell r="H179">
            <v>43486</v>
          </cell>
          <cell r="I179">
            <v>43618</v>
          </cell>
        </row>
        <row r="180">
          <cell r="B180" t="str">
            <v>BSA2018 3</v>
          </cell>
          <cell r="C180" t="str">
            <v>Tài chính doanh nghiệp</v>
          </cell>
          <cell r="E180">
            <v>100</v>
          </cell>
          <cell r="F180">
            <v>0</v>
          </cell>
          <cell r="G180">
            <v>85</v>
          </cell>
          <cell r="H180">
            <v>43486</v>
          </cell>
          <cell r="I180">
            <v>43618</v>
          </cell>
        </row>
        <row r="181">
          <cell r="B181" t="str">
            <v>INE3025</v>
          </cell>
          <cell r="C181" t="str">
            <v>Quản lý nợ nước ngoài</v>
          </cell>
          <cell r="E181">
            <v>70</v>
          </cell>
          <cell r="F181">
            <v>0</v>
          </cell>
          <cell r="G181">
            <v>70</v>
          </cell>
          <cell r="H181">
            <v>43486</v>
          </cell>
          <cell r="I181">
            <v>43618</v>
          </cell>
        </row>
        <row r="182">
          <cell r="B182" t="str">
            <v>BSA2001-E *</v>
          </cell>
          <cell r="C182" t="str">
            <v>Nguyên lý kế toán *</v>
          </cell>
          <cell r="E182">
            <v>40</v>
          </cell>
          <cell r="F182">
            <v>0</v>
          </cell>
          <cell r="G182">
            <v>28</v>
          </cell>
          <cell r="H182">
            <v>43486</v>
          </cell>
          <cell r="I182">
            <v>43618</v>
          </cell>
        </row>
        <row r="183">
          <cell r="B183" t="str">
            <v>BSA2002-E *</v>
          </cell>
          <cell r="C183" t="str">
            <v>Nguyên lý Marketing *</v>
          </cell>
          <cell r="E183">
            <v>50</v>
          </cell>
          <cell r="F183">
            <v>0</v>
          </cell>
          <cell r="G183">
            <v>50</v>
          </cell>
          <cell r="H183">
            <v>43486</v>
          </cell>
          <cell r="I183">
            <v>43618</v>
          </cell>
        </row>
        <row r="184">
          <cell r="B184" t="str">
            <v>FDE3003</v>
          </cell>
          <cell r="C184" t="str">
            <v>Nhập môn kinh tế học về Biến đổi khí hậu</v>
          </cell>
          <cell r="D184" t="str">
            <v>Bùi Đại Dũng</v>
          </cell>
          <cell r="E184">
            <v>80</v>
          </cell>
          <cell r="F184">
            <v>0</v>
          </cell>
          <cell r="G184">
            <v>48</v>
          </cell>
          <cell r="H184">
            <v>43486</v>
          </cell>
          <cell r="I184">
            <v>43618</v>
          </cell>
        </row>
        <row r="185">
          <cell r="B185" t="str">
            <v>FDE3002</v>
          </cell>
          <cell r="C185" t="str">
            <v>Phân tích năng suất hiệu quả</v>
          </cell>
          <cell r="E185">
            <v>80</v>
          </cell>
          <cell r="F185">
            <v>0</v>
          </cell>
          <cell r="G185">
            <v>53</v>
          </cell>
          <cell r="H185">
            <v>43517</v>
          </cell>
          <cell r="I185">
            <v>43618</v>
          </cell>
        </row>
        <row r="186">
          <cell r="B186" t="str">
            <v>BSA2005-E*</v>
          </cell>
          <cell r="C186" t="str">
            <v>Quản trị chiến lược*</v>
          </cell>
          <cell r="E186">
            <v>60</v>
          </cell>
          <cell r="F186">
            <v>0</v>
          </cell>
          <cell r="G186">
            <v>14</v>
          </cell>
          <cell r="H186">
            <v>43486</v>
          </cell>
          <cell r="I186">
            <v>43576</v>
          </cell>
        </row>
        <row r="187">
          <cell r="B187" t="str">
            <v>INE3081</v>
          </cell>
          <cell r="C187" t="str">
            <v>Quản trị chuỗi cung ứng</v>
          </cell>
          <cell r="D187" t="str">
            <v>Nguyễn Tiến Minh</v>
          </cell>
          <cell r="E187">
            <v>70</v>
          </cell>
          <cell r="F187">
            <v>0</v>
          </cell>
          <cell r="G187">
            <v>70</v>
          </cell>
          <cell r="H187">
            <v>43486</v>
          </cell>
          <cell r="I187">
            <v>43618</v>
          </cell>
        </row>
        <row r="188">
          <cell r="B188" t="str">
            <v>BSA3070</v>
          </cell>
          <cell r="C188" t="str">
            <v>Quản trị công nghệ***</v>
          </cell>
          <cell r="E188">
            <v>100</v>
          </cell>
          <cell r="F188">
            <v>0</v>
          </cell>
          <cell r="G188">
            <v>47</v>
          </cell>
          <cell r="H188">
            <v>43486</v>
          </cell>
          <cell r="I188">
            <v>43618</v>
          </cell>
        </row>
        <row r="189">
          <cell r="B189" t="str">
            <v>BSA2006-E *</v>
          </cell>
          <cell r="C189" t="str">
            <v>Quản trị nguồn nhân lực *</v>
          </cell>
          <cell r="E189">
            <v>70</v>
          </cell>
          <cell r="F189">
            <v>0</v>
          </cell>
          <cell r="G189">
            <v>48</v>
          </cell>
          <cell r="H189">
            <v>43486</v>
          </cell>
          <cell r="I189">
            <v>43618</v>
          </cell>
        </row>
        <row r="190">
          <cell r="B190" t="str">
            <v>INE3223-E * 1</v>
          </cell>
          <cell r="C190" t="str">
            <v>Quản trị quốc tế, quản trị đa văn hóa và xuyên quốc gia *</v>
          </cell>
          <cell r="E190">
            <v>70</v>
          </cell>
          <cell r="F190">
            <v>0</v>
          </cell>
          <cell r="G190">
            <v>30</v>
          </cell>
          <cell r="H190">
            <v>43486</v>
          </cell>
          <cell r="I190">
            <v>43618</v>
          </cell>
        </row>
        <row r="191">
          <cell r="B191" t="str">
            <v>INE3223-E * 2</v>
          </cell>
          <cell r="C191" t="str">
            <v>Quản trị quốc tế, quản trị đa văn hóa và xuyên quốc gia *</v>
          </cell>
          <cell r="E191">
            <v>70</v>
          </cell>
          <cell r="F191">
            <v>0</v>
          </cell>
          <cell r="G191">
            <v>32</v>
          </cell>
          <cell r="H191">
            <v>43486</v>
          </cell>
          <cell r="I191">
            <v>43618</v>
          </cell>
        </row>
        <row r="192">
          <cell r="B192" t="str">
            <v>BSA3068</v>
          </cell>
          <cell r="C192" t="str">
            <v>Quản trị rủi ro***</v>
          </cell>
          <cell r="E192">
            <v>100</v>
          </cell>
          <cell r="F192">
            <v>0</v>
          </cell>
          <cell r="G192">
            <v>49</v>
          </cell>
          <cell r="H192">
            <v>43486</v>
          </cell>
          <cell r="I192">
            <v>43618</v>
          </cell>
        </row>
        <row r="193">
          <cell r="B193" t="str">
            <v>FIB2036 1</v>
          </cell>
          <cell r="C193" t="str">
            <v>Quản trị rủi ro ***</v>
          </cell>
          <cell r="E193">
            <v>100</v>
          </cell>
          <cell r="F193">
            <v>0</v>
          </cell>
          <cell r="G193">
            <v>4</v>
          </cell>
          <cell r="H193">
            <v>43486</v>
          </cell>
          <cell r="I193">
            <v>43576</v>
          </cell>
        </row>
        <row r="194">
          <cell r="B194" t="str">
            <v>FIB2036 2</v>
          </cell>
          <cell r="C194" t="str">
            <v>Quản trị rủi ro ***</v>
          </cell>
          <cell r="E194">
            <v>100</v>
          </cell>
          <cell r="F194">
            <v>0</v>
          </cell>
          <cell r="G194">
            <v>24</v>
          </cell>
          <cell r="H194">
            <v>43486</v>
          </cell>
          <cell r="I194">
            <v>43618</v>
          </cell>
        </row>
        <row r="195">
          <cell r="B195" t="str">
            <v>BSA3055-E ***</v>
          </cell>
          <cell r="C195" t="str">
            <v>Quản trị sáng tạo và sự thay đổi ***</v>
          </cell>
          <cell r="E195">
            <v>60</v>
          </cell>
          <cell r="F195">
            <v>0</v>
          </cell>
          <cell r="G195">
            <v>15</v>
          </cell>
          <cell r="H195">
            <v>43486</v>
          </cell>
          <cell r="I195">
            <v>43576</v>
          </cell>
        </row>
        <row r="196">
          <cell r="B196" t="str">
            <v>PES1020 40</v>
          </cell>
          <cell r="C196" t="str">
            <v>Bóng rổ</v>
          </cell>
          <cell r="E196">
            <v>45</v>
          </cell>
          <cell r="F196">
            <v>0</v>
          </cell>
          <cell r="G196">
            <v>45</v>
          </cell>
        </row>
        <row r="197">
          <cell r="B197" t="str">
            <v>PES1020 39</v>
          </cell>
          <cell r="C197" t="str">
            <v>Bóng rổ</v>
          </cell>
          <cell r="E197">
            <v>45</v>
          </cell>
          <cell r="F197">
            <v>0</v>
          </cell>
          <cell r="G197">
            <v>45</v>
          </cell>
        </row>
        <row r="198">
          <cell r="B198" t="str">
            <v>PES1020 42</v>
          </cell>
          <cell r="C198" t="str">
            <v>Bóng rổ</v>
          </cell>
          <cell r="E198">
            <v>45</v>
          </cell>
          <cell r="F198">
            <v>0</v>
          </cell>
          <cell r="G198">
            <v>45</v>
          </cell>
        </row>
        <row r="199">
          <cell r="B199" t="str">
            <v>PES1020 41</v>
          </cell>
          <cell r="C199" t="str">
            <v>Bóng rổ</v>
          </cell>
          <cell r="E199">
            <v>45</v>
          </cell>
          <cell r="F199">
            <v>0</v>
          </cell>
          <cell r="G199">
            <v>45</v>
          </cell>
        </row>
        <row r="200">
          <cell r="B200" t="str">
            <v>INE2012</v>
          </cell>
          <cell r="C200" t="str">
            <v>Kinh tế phát triển chuyên sâu</v>
          </cell>
          <cell r="E200">
            <v>70</v>
          </cell>
          <cell r="F200">
            <v>0</v>
          </cell>
          <cell r="G200">
            <v>44</v>
          </cell>
          <cell r="H200">
            <v>43486</v>
          </cell>
          <cell r="I200">
            <v>43618</v>
          </cell>
        </row>
        <row r="201">
          <cell r="B201" t="str">
            <v>INE2001 1</v>
          </cell>
          <cell r="C201" t="str">
            <v>Kinh tế vi mô chuyên sâu</v>
          </cell>
          <cell r="E201">
            <v>100</v>
          </cell>
          <cell r="F201">
            <v>0</v>
          </cell>
          <cell r="G201">
            <v>100</v>
          </cell>
          <cell r="H201">
            <v>43486</v>
          </cell>
          <cell r="I201">
            <v>43639</v>
          </cell>
        </row>
        <row r="202">
          <cell r="B202" t="str">
            <v>INE2001 2</v>
          </cell>
          <cell r="C202" t="str">
            <v>Kinh tế vi mô chuyên sâu</v>
          </cell>
          <cell r="E202">
            <v>100</v>
          </cell>
          <cell r="F202">
            <v>0</v>
          </cell>
          <cell r="G202">
            <v>100</v>
          </cell>
          <cell r="H202">
            <v>43486</v>
          </cell>
          <cell r="I202">
            <v>43639</v>
          </cell>
        </row>
        <row r="203">
          <cell r="B203" t="str">
            <v>INE2001 3</v>
          </cell>
          <cell r="C203" t="str">
            <v>Kinh tế vi mô chuyên sâu</v>
          </cell>
          <cell r="E203">
            <v>100</v>
          </cell>
          <cell r="F203">
            <v>0</v>
          </cell>
          <cell r="G203">
            <v>100</v>
          </cell>
          <cell r="H203">
            <v>43486</v>
          </cell>
          <cell r="I203">
            <v>43639</v>
          </cell>
        </row>
        <row r="204">
          <cell r="B204" t="str">
            <v>INE2001 4</v>
          </cell>
          <cell r="C204" t="str">
            <v>Kinh tế vi mô chuyên sâu</v>
          </cell>
          <cell r="E204">
            <v>100</v>
          </cell>
          <cell r="F204">
            <v>0</v>
          </cell>
          <cell r="G204">
            <v>100</v>
          </cell>
          <cell r="H204">
            <v>43486</v>
          </cell>
          <cell r="I204">
            <v>43639</v>
          </cell>
        </row>
        <row r="205">
          <cell r="B205" t="str">
            <v>INE2001 5</v>
          </cell>
          <cell r="C205" t="str">
            <v>Kinh tế vi mô chuyên sâu</v>
          </cell>
          <cell r="E205">
            <v>80</v>
          </cell>
          <cell r="F205">
            <v>0</v>
          </cell>
          <cell r="G205">
            <v>44</v>
          </cell>
          <cell r="H205">
            <v>43486</v>
          </cell>
          <cell r="I205">
            <v>43639</v>
          </cell>
        </row>
        <row r="206">
          <cell r="B206" t="str">
            <v>INE2002</v>
          </cell>
          <cell r="C206" t="str">
            <v>Kinh tế vĩ mô chuyên sâu</v>
          </cell>
          <cell r="E206">
            <v>100</v>
          </cell>
          <cell r="F206">
            <v>0</v>
          </cell>
          <cell r="G206">
            <v>66</v>
          </cell>
          <cell r="H206">
            <v>43486</v>
          </cell>
          <cell r="I206">
            <v>43618</v>
          </cell>
        </row>
        <row r="207">
          <cell r="B207" t="str">
            <v>BSA3030 1</v>
          </cell>
          <cell r="C207" t="str">
            <v>Tài chính doanh nghiệp chuyên sâu</v>
          </cell>
          <cell r="E207">
            <v>100</v>
          </cell>
          <cell r="F207">
            <v>0</v>
          </cell>
          <cell r="G207">
            <v>50</v>
          </cell>
          <cell r="H207">
            <v>43486</v>
          </cell>
          <cell r="I207">
            <v>43618</v>
          </cell>
        </row>
        <row r="208">
          <cell r="B208" t="str">
            <v>BSA3030 2</v>
          </cell>
          <cell r="C208" t="str">
            <v>Tài chính doanh nghiệp chuyên sâu</v>
          </cell>
          <cell r="E208">
            <v>100</v>
          </cell>
          <cell r="F208">
            <v>0</v>
          </cell>
          <cell r="G208">
            <v>80</v>
          </cell>
          <cell r="H208">
            <v>43486</v>
          </cell>
          <cell r="I208">
            <v>43618</v>
          </cell>
        </row>
        <row r="209">
          <cell r="B209" t="str">
            <v>BSA3030 3</v>
          </cell>
          <cell r="C209" t="str">
            <v>Tài chính doanh nghiệp chuyên sâu</v>
          </cell>
          <cell r="E209">
            <v>100</v>
          </cell>
          <cell r="F209">
            <v>0</v>
          </cell>
          <cell r="G209">
            <v>19</v>
          </cell>
          <cell r="H209">
            <v>43486</v>
          </cell>
          <cell r="I209">
            <v>43618</v>
          </cell>
        </row>
        <row r="210">
          <cell r="B210" t="str">
            <v>BSA3030-E</v>
          </cell>
          <cell r="C210" t="str">
            <v>Tài chính doanh nghiệp chuyên sâu</v>
          </cell>
          <cell r="E210">
            <v>100</v>
          </cell>
          <cell r="F210">
            <v>0</v>
          </cell>
          <cell r="G210">
            <v>3</v>
          </cell>
          <cell r="H210">
            <v>43486</v>
          </cell>
          <cell r="I210">
            <v>43618</v>
          </cell>
        </row>
        <row r="211">
          <cell r="B211" t="str">
            <v>INE3074 1</v>
          </cell>
          <cell r="C211" t="str">
            <v>Các vấn đề chính sách trong nền kinh tế quốc tế</v>
          </cell>
          <cell r="E211">
            <v>80</v>
          </cell>
          <cell r="F211">
            <v>0</v>
          </cell>
          <cell r="G211">
            <v>57</v>
          </cell>
          <cell r="H211">
            <v>43486</v>
          </cell>
          <cell r="I211">
            <v>43618</v>
          </cell>
        </row>
        <row r="212">
          <cell r="B212" t="str">
            <v>INE3074 2</v>
          </cell>
          <cell r="C212" t="str">
            <v>Các vấn đề chính sách trong nền kinh tế quốc tế</v>
          </cell>
          <cell r="E212">
            <v>70</v>
          </cell>
          <cell r="F212">
            <v>0</v>
          </cell>
          <cell r="G212">
            <v>31</v>
          </cell>
          <cell r="H212">
            <v>43486</v>
          </cell>
          <cell r="I212">
            <v>43618</v>
          </cell>
        </row>
        <row r="213">
          <cell r="B213" t="str">
            <v>INE3074 3</v>
          </cell>
          <cell r="C213" t="str">
            <v>Các vấn đề chính sách trong nền kinh tế quốc tế</v>
          </cell>
          <cell r="E213">
            <v>40</v>
          </cell>
          <cell r="F213">
            <v>0</v>
          </cell>
          <cell r="G213">
            <v>37</v>
          </cell>
          <cell r="H213">
            <v>43486</v>
          </cell>
          <cell r="I213">
            <v>43618</v>
          </cell>
        </row>
        <row r="214">
          <cell r="B214" t="str">
            <v>FIB3114 1</v>
          </cell>
          <cell r="C214" t="str">
            <v>Tài chính cá nhân căn bản</v>
          </cell>
          <cell r="E214">
            <v>100</v>
          </cell>
          <cell r="F214">
            <v>0</v>
          </cell>
          <cell r="G214">
            <v>63</v>
          </cell>
          <cell r="H214">
            <v>43486</v>
          </cell>
          <cell r="I214">
            <v>43618</v>
          </cell>
        </row>
        <row r="215">
          <cell r="B215" t="str">
            <v>FIB3114 2</v>
          </cell>
          <cell r="C215" t="str">
            <v>Tài chính cá nhân căn bản</v>
          </cell>
          <cell r="E215">
            <v>100</v>
          </cell>
          <cell r="F215">
            <v>0</v>
          </cell>
          <cell r="G215">
            <v>42</v>
          </cell>
          <cell r="H215">
            <v>43486</v>
          </cell>
          <cell r="I215">
            <v>43618</v>
          </cell>
        </row>
        <row r="216">
          <cell r="B216" t="str">
            <v>FIB3111</v>
          </cell>
          <cell r="C216" t="str">
            <v>Tài chính công</v>
          </cell>
          <cell r="E216">
            <v>40</v>
          </cell>
          <cell r="F216">
            <v>0</v>
          </cell>
          <cell r="G216">
            <v>30</v>
          </cell>
          <cell r="H216">
            <v>43486</v>
          </cell>
          <cell r="I216">
            <v>43618</v>
          </cell>
        </row>
        <row r="217">
          <cell r="B217" t="str">
            <v>INE3003-E * 1</v>
          </cell>
          <cell r="C217" t="str">
            <v>Tài chính quốc tế *</v>
          </cell>
          <cell r="E217">
            <v>100</v>
          </cell>
          <cell r="F217">
            <v>0</v>
          </cell>
          <cell r="G217">
            <v>30</v>
          </cell>
          <cell r="H217">
            <v>43486</v>
          </cell>
          <cell r="I217">
            <v>43618</v>
          </cell>
        </row>
        <row r="218">
          <cell r="B218" t="str">
            <v>INE3003-E * 2</v>
          </cell>
          <cell r="C218" t="str">
            <v>Tài chính quốc tế *</v>
          </cell>
          <cell r="E218">
            <v>100</v>
          </cell>
          <cell r="F218">
            <v>0</v>
          </cell>
          <cell r="G218">
            <v>32</v>
          </cell>
          <cell r="H218">
            <v>43486</v>
          </cell>
          <cell r="I218">
            <v>43618</v>
          </cell>
        </row>
        <row r="219">
          <cell r="B219" t="str">
            <v>FDE3001</v>
          </cell>
          <cell r="C219" t="str">
            <v>Tăng trưởng xanh</v>
          </cell>
          <cell r="E219">
            <v>80</v>
          </cell>
          <cell r="F219">
            <v>0</v>
          </cell>
          <cell r="G219">
            <v>60</v>
          </cell>
          <cell r="H219">
            <v>43486</v>
          </cell>
          <cell r="I219">
            <v>43618</v>
          </cell>
        </row>
        <row r="220">
          <cell r="B220" t="str">
            <v>INE4002 1</v>
          </cell>
          <cell r="C220" t="str">
            <v>Đầu tư quốc tế</v>
          </cell>
          <cell r="E220">
            <v>100</v>
          </cell>
          <cell r="F220">
            <v>0</v>
          </cell>
          <cell r="G220">
            <v>100</v>
          </cell>
          <cell r="H220">
            <v>43486</v>
          </cell>
          <cell r="I220">
            <v>43618</v>
          </cell>
        </row>
        <row r="221">
          <cell r="B221" t="str">
            <v>INE4002 2</v>
          </cell>
          <cell r="C221" t="str">
            <v>Đầu tư quốc tế</v>
          </cell>
          <cell r="E221">
            <v>70</v>
          </cell>
          <cell r="F221">
            <v>0</v>
          </cell>
          <cell r="G221">
            <v>70</v>
          </cell>
          <cell r="H221">
            <v>43486</v>
          </cell>
          <cell r="I221">
            <v>43618</v>
          </cell>
        </row>
        <row r="222">
          <cell r="B222" t="str">
            <v>INE3107</v>
          </cell>
          <cell r="C222" t="str">
            <v>Giao dịch thương mại quốc tế</v>
          </cell>
          <cell r="E222">
            <v>60</v>
          </cell>
          <cell r="F222">
            <v>0</v>
          </cell>
          <cell r="G222">
            <v>35</v>
          </cell>
          <cell r="H222">
            <v>43486</v>
          </cell>
          <cell r="I222">
            <v>43576</v>
          </cell>
        </row>
        <row r="223">
          <cell r="B223" t="str">
            <v>INE2020</v>
          </cell>
          <cell r="C223" t="str">
            <v>Kinh tế quốc tế</v>
          </cell>
          <cell r="E223">
            <v>100</v>
          </cell>
          <cell r="F223">
            <v>0</v>
          </cell>
          <cell r="G223">
            <v>100</v>
          </cell>
          <cell r="H223">
            <v>43486</v>
          </cell>
          <cell r="I223">
            <v>43618</v>
          </cell>
        </row>
        <row r="224">
          <cell r="B224" t="str">
            <v>PEC1050</v>
          </cell>
          <cell r="C224" t="str">
            <v>Lịch sử các học thuyết kinh tế</v>
          </cell>
          <cell r="E224">
            <v>70</v>
          </cell>
          <cell r="F224">
            <v>0</v>
          </cell>
          <cell r="G224">
            <v>70</v>
          </cell>
          <cell r="H224">
            <v>43486</v>
          </cell>
          <cell r="I224">
            <v>43618</v>
          </cell>
        </row>
        <row r="225">
          <cell r="B225" t="str">
            <v>PEC1061</v>
          </cell>
          <cell r="C225" t="str">
            <v>Lịch sử kinh tế</v>
          </cell>
          <cell r="E225">
            <v>100</v>
          </cell>
          <cell r="F225">
            <v>0</v>
          </cell>
          <cell r="G225">
            <v>99</v>
          </cell>
          <cell r="H225">
            <v>43486</v>
          </cell>
          <cell r="I225">
            <v>43618</v>
          </cell>
        </row>
        <row r="226">
          <cell r="B226" t="str">
            <v>BSL2050 1</v>
          </cell>
          <cell r="C226" t="str">
            <v>Luật kinh tế</v>
          </cell>
          <cell r="E226">
            <v>80</v>
          </cell>
          <cell r="F226">
            <v>0</v>
          </cell>
          <cell r="G226">
            <v>47</v>
          </cell>
          <cell r="H226">
            <v>43486</v>
          </cell>
          <cell r="I226">
            <v>43639</v>
          </cell>
        </row>
        <row r="227">
          <cell r="B227" t="str">
            <v>BSL2050 2</v>
          </cell>
          <cell r="C227" t="str">
            <v>Luật kinh tế</v>
          </cell>
          <cell r="E227">
            <v>60</v>
          </cell>
          <cell r="F227">
            <v>0</v>
          </cell>
          <cell r="G227">
            <v>60</v>
          </cell>
          <cell r="H227">
            <v>43486</v>
          </cell>
          <cell r="I227">
            <v>43639</v>
          </cell>
        </row>
        <row r="228">
          <cell r="B228" t="str">
            <v>BSA3001</v>
          </cell>
          <cell r="C228" t="str">
            <v>Marketing quốc tế</v>
          </cell>
          <cell r="E228">
            <v>60</v>
          </cell>
          <cell r="F228">
            <v>0</v>
          </cell>
          <cell r="G228">
            <v>60</v>
          </cell>
          <cell r="H228">
            <v>43486</v>
          </cell>
          <cell r="I228">
            <v>43618</v>
          </cell>
        </row>
        <row r="229">
          <cell r="B229" t="str">
            <v>FIB2035</v>
          </cell>
          <cell r="C229" t="str">
            <v>Ngân hàng quốc tế</v>
          </cell>
          <cell r="E229">
            <v>60</v>
          </cell>
          <cell r="F229">
            <v>0</v>
          </cell>
          <cell r="G229">
            <v>31</v>
          </cell>
          <cell r="H229">
            <v>43486</v>
          </cell>
          <cell r="I229">
            <v>43576</v>
          </cell>
        </row>
        <row r="230">
          <cell r="B230" t="str">
            <v>BSA1053</v>
          </cell>
          <cell r="C230" t="str">
            <v>Nguyên lý thống kê kinh tế</v>
          </cell>
          <cell r="E230">
            <v>60</v>
          </cell>
          <cell r="F230">
            <v>0</v>
          </cell>
          <cell r="G230">
            <v>44</v>
          </cell>
          <cell r="H230">
            <v>43486</v>
          </cell>
          <cell r="I230">
            <v>43639</v>
          </cell>
        </row>
        <row r="231">
          <cell r="B231" t="str">
            <v>PEC2002</v>
          </cell>
          <cell r="C231" t="str">
            <v>Quản lý nhà nước về kinh tế</v>
          </cell>
          <cell r="E231">
            <v>100</v>
          </cell>
          <cell r="F231">
            <v>0</v>
          </cell>
          <cell r="G231">
            <v>23</v>
          </cell>
          <cell r="H231">
            <v>43486</v>
          </cell>
          <cell r="I231">
            <v>43576</v>
          </cell>
        </row>
        <row r="232">
          <cell r="B232" t="str">
            <v>INE3066 1</v>
          </cell>
          <cell r="C232" t="str">
            <v>Quản trị tài chính quốc tế</v>
          </cell>
          <cell r="E232">
            <v>80</v>
          </cell>
          <cell r="F232">
            <v>0</v>
          </cell>
          <cell r="G232">
            <v>80</v>
          </cell>
          <cell r="H232">
            <v>43486</v>
          </cell>
          <cell r="I232">
            <v>43618</v>
          </cell>
        </row>
        <row r="233">
          <cell r="B233" t="str">
            <v>INE3066 2</v>
          </cell>
          <cell r="C233" t="str">
            <v>Quản trị tài chính quốc tế</v>
          </cell>
          <cell r="E233">
            <v>50</v>
          </cell>
          <cell r="F233">
            <v>0</v>
          </cell>
          <cell r="G233">
            <v>46</v>
          </cell>
          <cell r="H233">
            <v>43486</v>
          </cell>
          <cell r="I233">
            <v>43618</v>
          </cell>
        </row>
        <row r="234">
          <cell r="B234" t="str">
            <v>INE3066 3</v>
          </cell>
          <cell r="C234" t="str">
            <v>Quản trị tài chính quốc tế</v>
          </cell>
          <cell r="E234">
            <v>50</v>
          </cell>
          <cell r="F234">
            <v>0</v>
          </cell>
          <cell r="G234">
            <v>50</v>
          </cell>
          <cell r="H234">
            <v>43486</v>
          </cell>
          <cell r="I234">
            <v>43618</v>
          </cell>
        </row>
        <row r="235">
          <cell r="B235" t="str">
            <v>INE3003</v>
          </cell>
          <cell r="C235" t="str">
            <v>Tài chính quốc tế</v>
          </cell>
          <cell r="E235">
            <v>80</v>
          </cell>
          <cell r="F235">
            <v>0</v>
          </cell>
          <cell r="G235">
            <v>80</v>
          </cell>
          <cell r="H235">
            <v>43486</v>
          </cell>
          <cell r="I235">
            <v>43618</v>
          </cell>
        </row>
        <row r="236">
          <cell r="B236" t="str">
            <v>INE3003-E</v>
          </cell>
          <cell r="C236" t="str">
            <v>Tài chính quốc tế</v>
          </cell>
          <cell r="E236">
            <v>100</v>
          </cell>
          <cell r="F236">
            <v>0</v>
          </cell>
          <cell r="G236">
            <v>49</v>
          </cell>
          <cell r="H236">
            <v>43486</v>
          </cell>
          <cell r="I236">
            <v>43618</v>
          </cell>
        </row>
        <row r="237">
          <cell r="B237" t="str">
            <v>INE3106</v>
          </cell>
          <cell r="C237" t="str">
            <v>Thanh toán quốc tế</v>
          </cell>
          <cell r="E237">
            <v>100</v>
          </cell>
          <cell r="F237">
            <v>0</v>
          </cell>
          <cell r="G237">
            <v>80</v>
          </cell>
          <cell r="H237">
            <v>43486</v>
          </cell>
          <cell r="I237">
            <v>43618</v>
          </cell>
        </row>
        <row r="238">
          <cell r="B238" t="str">
            <v>PEC3032</v>
          </cell>
          <cell r="C238" t="str">
            <v>Toàn cầu hóa và phát triển kinh tế</v>
          </cell>
          <cell r="E238">
            <v>60</v>
          </cell>
          <cell r="F238">
            <v>0</v>
          </cell>
          <cell r="G238">
            <v>60</v>
          </cell>
          <cell r="H238">
            <v>43486</v>
          </cell>
          <cell r="I238">
            <v>43576</v>
          </cell>
        </row>
        <row r="239">
          <cell r="B239" t="str">
            <v>MAT1005 1</v>
          </cell>
          <cell r="C239" t="str">
            <v>Toán kinh tế</v>
          </cell>
          <cell r="E239">
            <v>85</v>
          </cell>
          <cell r="F239">
            <v>0</v>
          </cell>
          <cell r="G239">
            <v>85</v>
          </cell>
          <cell r="H239">
            <v>43486</v>
          </cell>
          <cell r="I239">
            <v>43618</v>
          </cell>
        </row>
        <row r="240">
          <cell r="B240" t="str">
            <v>MAT1005 2</v>
          </cell>
          <cell r="C240" t="str">
            <v>Toán kinh tế</v>
          </cell>
          <cell r="E240">
            <v>100</v>
          </cell>
          <cell r="F240">
            <v>0</v>
          </cell>
          <cell r="G240">
            <v>100</v>
          </cell>
          <cell r="H240">
            <v>43486</v>
          </cell>
          <cell r="I240">
            <v>43618</v>
          </cell>
        </row>
        <row r="241">
          <cell r="B241" t="str">
            <v>MAT1005 3</v>
          </cell>
          <cell r="C241" t="str">
            <v>Toán kinh tế</v>
          </cell>
          <cell r="E241">
            <v>100</v>
          </cell>
          <cell r="F241">
            <v>0</v>
          </cell>
          <cell r="G241">
            <v>85</v>
          </cell>
          <cell r="H241">
            <v>43486</v>
          </cell>
          <cell r="I241">
            <v>43618</v>
          </cell>
        </row>
        <row r="242">
          <cell r="B242" t="str">
            <v>MAT1005 4</v>
          </cell>
          <cell r="C242" t="str">
            <v>Toán kinh tế</v>
          </cell>
          <cell r="E242">
            <v>100</v>
          </cell>
          <cell r="F242">
            <v>0</v>
          </cell>
          <cell r="G242">
            <v>100</v>
          </cell>
          <cell r="H242">
            <v>43486</v>
          </cell>
          <cell r="I242">
            <v>43618</v>
          </cell>
        </row>
        <row r="243">
          <cell r="B243" t="str">
            <v>MAT1005 5</v>
          </cell>
          <cell r="C243" t="str">
            <v>Toán kinh tế</v>
          </cell>
          <cell r="E243">
            <v>100</v>
          </cell>
          <cell r="F243">
            <v>0</v>
          </cell>
          <cell r="G243">
            <v>50</v>
          </cell>
          <cell r="H243">
            <v>43486</v>
          </cell>
          <cell r="I243">
            <v>43618</v>
          </cell>
        </row>
        <row r="244">
          <cell r="B244" t="str">
            <v>MAT1005 6</v>
          </cell>
          <cell r="C244" t="str">
            <v>Toán kinh tế</v>
          </cell>
          <cell r="E244">
            <v>100</v>
          </cell>
          <cell r="F244">
            <v>0</v>
          </cell>
          <cell r="G244">
            <v>48</v>
          </cell>
          <cell r="H244">
            <v>43486</v>
          </cell>
          <cell r="I244">
            <v>43618</v>
          </cell>
        </row>
        <row r="245">
          <cell r="B245" t="str">
            <v>MAT1005 7</v>
          </cell>
          <cell r="C245" t="str">
            <v>Toán kinh tế</v>
          </cell>
          <cell r="E245">
            <v>100</v>
          </cell>
          <cell r="F245">
            <v>0</v>
          </cell>
          <cell r="G245">
            <v>70</v>
          </cell>
          <cell r="H245">
            <v>43486</v>
          </cell>
          <cell r="I245">
            <v>43618</v>
          </cell>
        </row>
        <row r="246">
          <cell r="B246" t="str">
            <v>MAT1005 8</v>
          </cell>
          <cell r="C246" t="str">
            <v>Toán kinh tế</v>
          </cell>
          <cell r="E246">
            <v>100</v>
          </cell>
          <cell r="F246">
            <v>0</v>
          </cell>
          <cell r="G246">
            <v>85</v>
          </cell>
          <cell r="H246">
            <v>43486</v>
          </cell>
          <cell r="I246">
            <v>43618</v>
          </cell>
        </row>
        <row r="247">
          <cell r="B247" t="str">
            <v>MAT1005 9</v>
          </cell>
          <cell r="C247" t="str">
            <v>Toán kinh tế</v>
          </cell>
          <cell r="E247">
            <v>100</v>
          </cell>
          <cell r="F247">
            <v>0</v>
          </cell>
          <cell r="G247">
            <v>85</v>
          </cell>
          <cell r="H247">
            <v>43486</v>
          </cell>
          <cell r="I247">
            <v>43618</v>
          </cell>
        </row>
        <row r="248">
          <cell r="B248" t="str">
            <v>MAT1005 10</v>
          </cell>
          <cell r="C248" t="str">
            <v>Toán kinh tế</v>
          </cell>
          <cell r="E248">
            <v>100</v>
          </cell>
          <cell r="F248">
            <v>0</v>
          </cell>
          <cell r="G248">
            <v>40</v>
          </cell>
          <cell r="H248">
            <v>43486</v>
          </cell>
          <cell r="I248">
            <v>43618</v>
          </cell>
        </row>
        <row r="249">
          <cell r="B249" t="str">
            <v>INE3109</v>
          </cell>
          <cell r="C249" t="str">
            <v>Toàn cầu hóa và khu vực hóa trong nền kinh tế thế giới</v>
          </cell>
          <cell r="D249" t="str">
            <v>Nguyễn Xuân Thiên</v>
          </cell>
          <cell r="E249">
            <v>100</v>
          </cell>
          <cell r="F249">
            <v>0</v>
          </cell>
          <cell r="G249">
            <v>70</v>
          </cell>
          <cell r="H249">
            <v>43486</v>
          </cell>
          <cell r="I249">
            <v>43618</v>
          </cell>
        </row>
        <row r="250">
          <cell r="B250" t="str">
            <v>PES1045 9</v>
          </cell>
          <cell r="C250" t="str">
            <v>Khiêu vũ thể thao</v>
          </cell>
          <cell r="E250">
            <v>45</v>
          </cell>
          <cell r="F250">
            <v>1</v>
          </cell>
          <cell r="G250">
            <v>45</v>
          </cell>
        </row>
        <row r="251">
          <cell r="B251" t="str">
            <v>PES1045 10</v>
          </cell>
          <cell r="C251" t="str">
            <v>Khiêu vũ thể thao</v>
          </cell>
          <cell r="E251">
            <v>100</v>
          </cell>
          <cell r="F251">
            <v>0</v>
          </cell>
          <cell r="G251">
            <v>100</v>
          </cell>
        </row>
        <row r="252">
          <cell r="B252" t="str">
            <v>PEC3034</v>
          </cell>
          <cell r="C252" t="str">
            <v>Nông nghiệp, nông dân và nông thôn</v>
          </cell>
          <cell r="E252">
            <v>80</v>
          </cell>
          <cell r="F252">
            <v>0</v>
          </cell>
          <cell r="G252">
            <v>80</v>
          </cell>
          <cell r="H252">
            <v>43486</v>
          </cell>
          <cell r="I252">
            <v>43618</v>
          </cell>
        </row>
        <row r="253">
          <cell r="B253" t="str">
            <v>FLF2102 1</v>
          </cell>
          <cell r="C253" t="str">
            <v>Tiếng Anh cơ sở 2</v>
          </cell>
          <cell r="E253">
            <v>85</v>
          </cell>
          <cell r="F253">
            <v>0</v>
          </cell>
          <cell r="G253">
            <v>6</v>
          </cell>
          <cell r="H253">
            <v>43486</v>
          </cell>
          <cell r="I253">
            <v>43618</v>
          </cell>
        </row>
        <row r="254">
          <cell r="B254" t="str">
            <v>FLF2102 2</v>
          </cell>
          <cell r="C254" t="str">
            <v>Tiếng Anh cơ sở 2</v>
          </cell>
          <cell r="E254">
            <v>85</v>
          </cell>
          <cell r="F254">
            <v>0</v>
          </cell>
          <cell r="G254">
            <v>1</v>
          </cell>
          <cell r="H254">
            <v>43486</v>
          </cell>
          <cell r="I254">
            <v>43618</v>
          </cell>
        </row>
        <row r="255">
          <cell r="B255" t="str">
            <v>FLF2102 3</v>
          </cell>
          <cell r="C255" t="str">
            <v>Tiếng Anh cơ sở 2</v>
          </cell>
          <cell r="E255">
            <v>85</v>
          </cell>
          <cell r="F255">
            <v>0</v>
          </cell>
          <cell r="G255">
            <v>1</v>
          </cell>
          <cell r="H255">
            <v>43486</v>
          </cell>
          <cell r="I255">
            <v>43618</v>
          </cell>
        </row>
        <row r="256">
          <cell r="B256" t="str">
            <v>FLF2102 4</v>
          </cell>
          <cell r="C256" t="str">
            <v>Tiếng Anh cơ sở 2</v>
          </cell>
          <cell r="E256">
            <v>85</v>
          </cell>
          <cell r="F256">
            <v>0</v>
          </cell>
          <cell r="G256">
            <v>5</v>
          </cell>
          <cell r="H256">
            <v>43486</v>
          </cell>
          <cell r="I256">
            <v>43618</v>
          </cell>
        </row>
        <row r="257">
          <cell r="B257" t="str">
            <v>FLF2102 5</v>
          </cell>
          <cell r="C257" t="str">
            <v>Tiếng Anh cơ sở 2</v>
          </cell>
          <cell r="E257">
            <v>85</v>
          </cell>
          <cell r="F257">
            <v>0</v>
          </cell>
          <cell r="G257">
            <v>2</v>
          </cell>
          <cell r="H257">
            <v>43486</v>
          </cell>
          <cell r="I257">
            <v>43618</v>
          </cell>
        </row>
        <row r="258">
          <cell r="B258" t="str">
            <v>FLF2103 1</v>
          </cell>
          <cell r="C258" t="str">
            <v>Tiếng Anh cơ sở 3</v>
          </cell>
          <cell r="E258">
            <v>60</v>
          </cell>
          <cell r="F258">
            <v>0</v>
          </cell>
          <cell r="G258">
            <v>55</v>
          </cell>
          <cell r="H258">
            <v>43486</v>
          </cell>
          <cell r="I258">
            <v>43586</v>
          </cell>
        </row>
        <row r="259">
          <cell r="B259" t="str">
            <v>FLF2103 2</v>
          </cell>
          <cell r="C259" t="str">
            <v>Tiếng Anh cơ sở 3</v>
          </cell>
          <cell r="E259">
            <v>60</v>
          </cell>
          <cell r="F259">
            <v>0</v>
          </cell>
          <cell r="G259">
            <v>55</v>
          </cell>
          <cell r="H259">
            <v>43486</v>
          </cell>
          <cell r="I259">
            <v>43586</v>
          </cell>
        </row>
        <row r="260">
          <cell r="B260" t="str">
            <v>FLF2103 3</v>
          </cell>
          <cell r="C260" t="str">
            <v>Tiếng Anh cơ sở 3</v>
          </cell>
          <cell r="E260">
            <v>60</v>
          </cell>
          <cell r="F260">
            <v>0</v>
          </cell>
          <cell r="G260">
            <v>47</v>
          </cell>
          <cell r="H260">
            <v>43486</v>
          </cell>
          <cell r="I260">
            <v>43586</v>
          </cell>
        </row>
        <row r="261">
          <cell r="B261" t="str">
            <v>FLF2103 4</v>
          </cell>
          <cell r="C261" t="str">
            <v>Tiếng Anh cơ sở 3</v>
          </cell>
          <cell r="E261">
            <v>60</v>
          </cell>
          <cell r="F261">
            <v>0</v>
          </cell>
          <cell r="G261">
            <v>48</v>
          </cell>
          <cell r="H261">
            <v>43486</v>
          </cell>
          <cell r="I261">
            <v>43586</v>
          </cell>
        </row>
        <row r="262">
          <cell r="B262" t="str">
            <v>FLF2103 5</v>
          </cell>
          <cell r="C262" t="str">
            <v>Tiếng Anh cơ sở 3</v>
          </cell>
          <cell r="E262">
            <v>60</v>
          </cell>
          <cell r="F262">
            <v>0</v>
          </cell>
          <cell r="G262">
            <v>44</v>
          </cell>
          <cell r="H262">
            <v>43486</v>
          </cell>
          <cell r="I262">
            <v>43586</v>
          </cell>
        </row>
        <row r="263">
          <cell r="B263" t="str">
            <v>FLF2103 6</v>
          </cell>
          <cell r="C263" t="str">
            <v>Tiếng Anh cơ sở 3</v>
          </cell>
          <cell r="E263">
            <v>60</v>
          </cell>
          <cell r="F263">
            <v>0</v>
          </cell>
          <cell r="G263">
            <v>47</v>
          </cell>
          <cell r="H263">
            <v>43486</v>
          </cell>
          <cell r="I263">
            <v>43586</v>
          </cell>
        </row>
        <row r="264">
          <cell r="B264" t="str">
            <v>FLF2103 7</v>
          </cell>
          <cell r="C264" t="str">
            <v>Tiếng Anh cơ sở 3</v>
          </cell>
          <cell r="E264">
            <v>60</v>
          </cell>
          <cell r="F264">
            <v>0</v>
          </cell>
          <cell r="G264">
            <v>54</v>
          </cell>
          <cell r="H264">
            <v>43486</v>
          </cell>
          <cell r="I264">
            <v>43586</v>
          </cell>
        </row>
        <row r="265">
          <cell r="B265" t="str">
            <v>FLF2103 8</v>
          </cell>
          <cell r="C265" t="str">
            <v>Tiếng Anh cơ sở 3</v>
          </cell>
          <cell r="E265">
            <v>60</v>
          </cell>
          <cell r="F265">
            <v>0</v>
          </cell>
          <cell r="G265">
            <v>50</v>
          </cell>
          <cell r="H265">
            <v>43486</v>
          </cell>
          <cell r="I265">
            <v>43586</v>
          </cell>
        </row>
        <row r="266">
          <cell r="B266" t="str">
            <v>FLF2103 9</v>
          </cell>
          <cell r="C266" t="str">
            <v>Tiếng Anh cơ sở 3</v>
          </cell>
          <cell r="E266">
            <v>60</v>
          </cell>
          <cell r="F266">
            <v>0</v>
          </cell>
          <cell r="G266">
            <v>54</v>
          </cell>
          <cell r="H266">
            <v>43486</v>
          </cell>
          <cell r="I266">
            <v>43586</v>
          </cell>
        </row>
        <row r="267">
          <cell r="B267" t="str">
            <v>FLF2103 10</v>
          </cell>
          <cell r="C267" t="str">
            <v>Tiếng Anh cơ sở 3</v>
          </cell>
          <cell r="E267">
            <v>60</v>
          </cell>
          <cell r="F267">
            <v>0</v>
          </cell>
          <cell r="G267">
            <v>51</v>
          </cell>
          <cell r="H267">
            <v>43486</v>
          </cell>
          <cell r="I267">
            <v>43586</v>
          </cell>
        </row>
        <row r="268">
          <cell r="B268" t="str">
            <v>FLF2103 11</v>
          </cell>
          <cell r="C268" t="str">
            <v>Tiếng Anh cơ sở 3</v>
          </cell>
          <cell r="E268">
            <v>60</v>
          </cell>
          <cell r="F268">
            <v>0</v>
          </cell>
          <cell r="G268">
            <v>57</v>
          </cell>
          <cell r="H268">
            <v>43486</v>
          </cell>
          <cell r="I268">
            <v>43586</v>
          </cell>
        </row>
        <row r="269">
          <cell r="B269" t="str">
            <v>FLF2103 12</v>
          </cell>
          <cell r="C269" t="str">
            <v>Tiếng Anh cơ sở 3</v>
          </cell>
          <cell r="E269">
            <v>60</v>
          </cell>
          <cell r="F269">
            <v>0</v>
          </cell>
          <cell r="G269">
            <v>1</v>
          </cell>
          <cell r="H269">
            <v>43486</v>
          </cell>
          <cell r="I269">
            <v>43586</v>
          </cell>
        </row>
        <row r="270">
          <cell r="B270" t="str">
            <v>FLF2104 1</v>
          </cell>
          <cell r="C270" t="str">
            <v>Tiếng Anh cơ sở 4</v>
          </cell>
          <cell r="E270">
            <v>100</v>
          </cell>
          <cell r="F270">
            <v>0</v>
          </cell>
          <cell r="G270">
            <v>55</v>
          </cell>
          <cell r="H270">
            <v>43587</v>
          </cell>
          <cell r="I270">
            <v>43639</v>
          </cell>
        </row>
        <row r="271">
          <cell r="B271" t="str">
            <v>FLF2104 2</v>
          </cell>
          <cell r="C271" t="str">
            <v>Tiếng Anh cơ sở 4</v>
          </cell>
          <cell r="E271">
            <v>100</v>
          </cell>
          <cell r="F271">
            <v>0</v>
          </cell>
          <cell r="G271">
            <v>53</v>
          </cell>
          <cell r="H271">
            <v>43587</v>
          </cell>
          <cell r="I271">
            <v>43639</v>
          </cell>
        </row>
        <row r="272">
          <cell r="B272" t="str">
            <v>FLF2104 3</v>
          </cell>
          <cell r="C272" t="str">
            <v>Tiếng Anh cơ sở 4</v>
          </cell>
          <cell r="E272">
            <v>100</v>
          </cell>
          <cell r="F272">
            <v>0</v>
          </cell>
          <cell r="G272">
            <v>47</v>
          </cell>
          <cell r="H272">
            <v>43587</v>
          </cell>
          <cell r="I272">
            <v>43639</v>
          </cell>
        </row>
        <row r="273">
          <cell r="B273" t="str">
            <v>FLF2104 4</v>
          </cell>
          <cell r="C273" t="str">
            <v>Tiếng Anh cơ sở 4</v>
          </cell>
          <cell r="E273">
            <v>100</v>
          </cell>
          <cell r="F273">
            <v>0</v>
          </cell>
          <cell r="G273">
            <v>47</v>
          </cell>
          <cell r="H273">
            <v>43587</v>
          </cell>
          <cell r="I273">
            <v>43639</v>
          </cell>
        </row>
        <row r="274">
          <cell r="B274" t="str">
            <v>FLF2104 5</v>
          </cell>
          <cell r="C274" t="str">
            <v>Tiếng Anh cơ sở 4</v>
          </cell>
          <cell r="E274">
            <v>100</v>
          </cell>
          <cell r="F274">
            <v>0</v>
          </cell>
          <cell r="G274">
            <v>43</v>
          </cell>
          <cell r="H274">
            <v>43587</v>
          </cell>
          <cell r="I274">
            <v>43639</v>
          </cell>
        </row>
        <row r="275">
          <cell r="B275" t="str">
            <v>FLF2104 6</v>
          </cell>
          <cell r="C275" t="str">
            <v>Tiếng Anh cơ sở 4</v>
          </cell>
          <cell r="E275">
            <v>100</v>
          </cell>
          <cell r="F275">
            <v>0</v>
          </cell>
          <cell r="G275">
            <v>46</v>
          </cell>
          <cell r="H275">
            <v>43587</v>
          </cell>
          <cell r="I275">
            <v>43639</v>
          </cell>
        </row>
        <row r="276">
          <cell r="B276" t="str">
            <v>FLF2104 7</v>
          </cell>
          <cell r="C276" t="str">
            <v>Tiếng Anh cơ sở 4</v>
          </cell>
          <cell r="E276">
            <v>100</v>
          </cell>
          <cell r="F276">
            <v>0</v>
          </cell>
          <cell r="G276">
            <v>52</v>
          </cell>
          <cell r="H276">
            <v>43587</v>
          </cell>
          <cell r="I276">
            <v>43639</v>
          </cell>
        </row>
        <row r="277">
          <cell r="B277" t="str">
            <v>FLF2104 8</v>
          </cell>
          <cell r="C277" t="str">
            <v>Tiếng Anh cơ sở 4</v>
          </cell>
          <cell r="E277">
            <v>100</v>
          </cell>
          <cell r="F277">
            <v>0</v>
          </cell>
          <cell r="G277">
            <v>55</v>
          </cell>
          <cell r="H277">
            <v>43587</v>
          </cell>
          <cell r="I277">
            <v>43639</v>
          </cell>
        </row>
        <row r="278">
          <cell r="B278" t="str">
            <v>FLF2104 9</v>
          </cell>
          <cell r="C278" t="str">
            <v>Tiếng Anh cơ sở 4</v>
          </cell>
          <cell r="E278">
            <v>100</v>
          </cell>
          <cell r="F278">
            <v>0</v>
          </cell>
          <cell r="G278">
            <v>53</v>
          </cell>
          <cell r="H278">
            <v>43587</v>
          </cell>
          <cell r="I278">
            <v>43639</v>
          </cell>
        </row>
        <row r="279">
          <cell r="B279" t="str">
            <v>FLF2104 10</v>
          </cell>
          <cell r="C279" t="str">
            <v>Tiếng Anh cơ sở 4</v>
          </cell>
          <cell r="E279">
            <v>100</v>
          </cell>
          <cell r="F279">
            <v>0</v>
          </cell>
          <cell r="G279">
            <v>50</v>
          </cell>
          <cell r="H279">
            <v>43587</v>
          </cell>
          <cell r="I279">
            <v>43639</v>
          </cell>
        </row>
        <row r="280">
          <cell r="B280" t="str">
            <v>FLF2104 11</v>
          </cell>
          <cell r="C280" t="str">
            <v>Tiếng Anh cơ sở 4</v>
          </cell>
          <cell r="E280">
            <v>100</v>
          </cell>
          <cell r="F280">
            <v>0</v>
          </cell>
          <cell r="G280">
            <v>55</v>
          </cell>
          <cell r="H280">
            <v>43587</v>
          </cell>
          <cell r="I280">
            <v>43639</v>
          </cell>
        </row>
        <row r="281">
          <cell r="B281" t="str">
            <v>FIB3009 1</v>
          </cell>
          <cell r="C281" t="str">
            <v>Hệ thống thông tin kế toán</v>
          </cell>
          <cell r="E281">
            <v>80</v>
          </cell>
          <cell r="F281">
            <v>0</v>
          </cell>
          <cell r="G281">
            <v>73</v>
          </cell>
          <cell r="H281">
            <v>43486</v>
          </cell>
          <cell r="I281">
            <v>43618</v>
          </cell>
        </row>
        <row r="282">
          <cell r="B282" t="str">
            <v>FIB3009 2</v>
          </cell>
          <cell r="C282" t="str">
            <v>Hệ thống thông tin kế toán</v>
          </cell>
          <cell r="E282">
            <v>60</v>
          </cell>
          <cell r="F282">
            <v>0</v>
          </cell>
          <cell r="G282">
            <v>14</v>
          </cell>
          <cell r="H282">
            <v>43486</v>
          </cell>
          <cell r="I282">
            <v>43618</v>
          </cell>
        </row>
        <row r="283">
          <cell r="B283" t="str">
            <v>BSA3040</v>
          </cell>
          <cell r="C283" t="str">
            <v>Trách nhiệm xã hội của doanh nghiệp</v>
          </cell>
          <cell r="E283">
            <v>100</v>
          </cell>
          <cell r="F283">
            <v>0</v>
          </cell>
          <cell r="G283">
            <v>56</v>
          </cell>
          <cell r="H283">
            <v>43486</v>
          </cell>
          <cell r="I283">
            <v>43576</v>
          </cell>
        </row>
        <row r="284">
          <cell r="B284" t="str">
            <v>INE3065</v>
          </cell>
          <cell r="C284" t="str">
            <v>Hoạch định chính sách phát triển</v>
          </cell>
          <cell r="E284">
            <v>60</v>
          </cell>
          <cell r="F284">
            <v>0</v>
          </cell>
          <cell r="G284">
            <v>60</v>
          </cell>
          <cell r="H284">
            <v>43486</v>
          </cell>
          <cell r="I284">
            <v>43576</v>
          </cell>
        </row>
        <row r="285">
          <cell r="B285" t="str">
            <v>INE2003 1</v>
          </cell>
          <cell r="C285" t="str">
            <v>Kinh tế phát triển</v>
          </cell>
          <cell r="E285">
            <v>85</v>
          </cell>
          <cell r="F285">
            <v>0</v>
          </cell>
          <cell r="G285">
            <v>85</v>
          </cell>
          <cell r="H285">
            <v>43486</v>
          </cell>
          <cell r="I285">
            <v>43618</v>
          </cell>
        </row>
        <row r="286">
          <cell r="B286" t="str">
            <v>INE2003 2</v>
          </cell>
          <cell r="C286" t="str">
            <v>Kinh tế phát triển</v>
          </cell>
          <cell r="E286">
            <v>100</v>
          </cell>
          <cell r="F286">
            <v>0</v>
          </cell>
          <cell r="G286">
            <v>100</v>
          </cell>
          <cell r="H286">
            <v>43486</v>
          </cell>
          <cell r="I286">
            <v>43618</v>
          </cell>
        </row>
        <row r="287">
          <cell r="B287" t="str">
            <v>INE2016</v>
          </cell>
          <cell r="C287" t="str">
            <v>Tài chính cho phát triển</v>
          </cell>
          <cell r="E287">
            <v>60</v>
          </cell>
          <cell r="F287">
            <v>0</v>
          </cell>
          <cell r="G287">
            <v>60</v>
          </cell>
          <cell r="H287">
            <v>43486</v>
          </cell>
          <cell r="I287">
            <v>43576</v>
          </cell>
        </row>
        <row r="288">
          <cell r="B288" t="str">
            <v>BSA3007 1</v>
          </cell>
          <cell r="C288" t="str">
            <v>Kế toán quản trị</v>
          </cell>
          <cell r="E288">
            <v>80</v>
          </cell>
          <cell r="F288">
            <v>0</v>
          </cell>
          <cell r="G288">
            <v>80</v>
          </cell>
          <cell r="H288">
            <v>43486</v>
          </cell>
          <cell r="I288">
            <v>43618</v>
          </cell>
        </row>
        <row r="289">
          <cell r="B289" t="str">
            <v>BSA3007 2</v>
          </cell>
          <cell r="C289" t="str">
            <v>Kế toán quản trị</v>
          </cell>
          <cell r="E289">
            <v>60</v>
          </cell>
          <cell r="F289">
            <v>0</v>
          </cell>
          <cell r="G289">
            <v>60</v>
          </cell>
          <cell r="H289">
            <v>43486</v>
          </cell>
          <cell r="I289">
            <v>43618</v>
          </cell>
        </row>
        <row r="290">
          <cell r="B290" t="str">
            <v>INE2004</v>
          </cell>
          <cell r="C290" t="str">
            <v>Kinh tế môi trường</v>
          </cell>
          <cell r="E290">
            <v>85</v>
          </cell>
          <cell r="F290">
            <v>0</v>
          </cell>
          <cell r="G290">
            <v>85</v>
          </cell>
          <cell r="H290">
            <v>43486</v>
          </cell>
          <cell r="I290">
            <v>43618</v>
          </cell>
        </row>
        <row r="291">
          <cell r="B291" t="str">
            <v>INE3040</v>
          </cell>
          <cell r="C291" t="str">
            <v>Quản lý môi trường</v>
          </cell>
          <cell r="D291" t="str">
            <v>Nguyễn An Thịnh</v>
          </cell>
          <cell r="E291">
            <v>80</v>
          </cell>
          <cell r="F291">
            <v>0</v>
          </cell>
          <cell r="G291">
            <v>42</v>
          </cell>
          <cell r="H291">
            <v>43486</v>
          </cell>
          <cell r="I291">
            <v>43618</v>
          </cell>
        </row>
        <row r="292">
          <cell r="B292" t="str">
            <v>INE3104 1</v>
          </cell>
          <cell r="C292" t="str">
            <v>Thương mại điện tử</v>
          </cell>
          <cell r="E292">
            <v>80</v>
          </cell>
          <cell r="F292">
            <v>0</v>
          </cell>
          <cell r="G292">
            <v>80</v>
          </cell>
          <cell r="H292">
            <v>43486</v>
          </cell>
          <cell r="I292">
            <v>43618</v>
          </cell>
        </row>
        <row r="293">
          <cell r="B293" t="str">
            <v>INE3104 2</v>
          </cell>
          <cell r="C293" t="str">
            <v>Thương mại điện tử</v>
          </cell>
          <cell r="E293">
            <v>80</v>
          </cell>
          <cell r="F293">
            <v>0</v>
          </cell>
          <cell r="G293">
            <v>50</v>
          </cell>
          <cell r="H293">
            <v>43486</v>
          </cell>
          <cell r="I293">
            <v>43618</v>
          </cell>
        </row>
        <row r="294">
          <cell r="B294" t="str">
            <v>BSA4024</v>
          </cell>
          <cell r="C294" t="str">
            <v>Quản trị công ty</v>
          </cell>
          <cell r="E294">
            <v>60</v>
          </cell>
          <cell r="F294">
            <v>0</v>
          </cell>
          <cell r="G294">
            <v>55</v>
          </cell>
          <cell r="H294">
            <v>43486</v>
          </cell>
          <cell r="I294">
            <v>43576</v>
          </cell>
        </row>
        <row r="295">
          <cell r="B295" t="str">
            <v>HIS1002 1</v>
          </cell>
          <cell r="C295" t="str">
            <v>Đường lối cách mạng của Đảng Cộng sản Việt Nam</v>
          </cell>
          <cell r="E295">
            <v>85</v>
          </cell>
          <cell r="F295">
            <v>0</v>
          </cell>
          <cell r="G295">
            <v>85</v>
          </cell>
          <cell r="H295">
            <v>43486</v>
          </cell>
          <cell r="I295">
            <v>43618</v>
          </cell>
        </row>
        <row r="296">
          <cell r="B296" t="str">
            <v>HIS1002 2</v>
          </cell>
          <cell r="C296" t="str">
            <v>Đường lối cách mạng của Đảng Cộng sản Việt Nam</v>
          </cell>
          <cell r="E296">
            <v>100</v>
          </cell>
          <cell r="F296">
            <v>0</v>
          </cell>
          <cell r="G296">
            <v>100</v>
          </cell>
          <cell r="H296">
            <v>43486</v>
          </cell>
          <cell r="I296">
            <v>43618</v>
          </cell>
        </row>
        <row r="297">
          <cell r="B297" t="str">
            <v>HIS1002 3</v>
          </cell>
          <cell r="C297" t="str">
            <v>Đường lối cách mạng của Đảng Cộng sản Việt Nam</v>
          </cell>
          <cell r="E297">
            <v>85</v>
          </cell>
          <cell r="F297">
            <v>0</v>
          </cell>
          <cell r="G297">
            <v>85</v>
          </cell>
          <cell r="H297">
            <v>43486</v>
          </cell>
          <cell r="I297">
            <v>43618</v>
          </cell>
        </row>
        <row r="298">
          <cell r="B298" t="str">
            <v>HIS1002 4</v>
          </cell>
          <cell r="C298" t="str">
            <v>Đường lối cách mạng của Đảng Cộng sản Việt Nam</v>
          </cell>
          <cell r="E298">
            <v>100</v>
          </cell>
          <cell r="F298">
            <v>0</v>
          </cell>
          <cell r="G298">
            <v>100</v>
          </cell>
          <cell r="H298">
            <v>43486</v>
          </cell>
          <cell r="I298">
            <v>43618</v>
          </cell>
        </row>
        <row r="299">
          <cell r="B299" t="str">
            <v>HIS1002 5</v>
          </cell>
          <cell r="C299" t="str">
            <v>Đường lối cách mạng của Đảng Cộng sản Việt Nam</v>
          </cell>
          <cell r="E299">
            <v>70</v>
          </cell>
          <cell r="F299">
            <v>0</v>
          </cell>
          <cell r="G299">
            <v>28</v>
          </cell>
          <cell r="H299">
            <v>43486</v>
          </cell>
          <cell r="I299">
            <v>43618</v>
          </cell>
        </row>
        <row r="300">
          <cell r="B300" t="str">
            <v>HIS1002 6</v>
          </cell>
          <cell r="C300" t="str">
            <v>Đường lối cách mạng của Đảng Cộng sản Việt Nam</v>
          </cell>
          <cell r="E300">
            <v>40</v>
          </cell>
          <cell r="F300">
            <v>0</v>
          </cell>
          <cell r="G300">
            <v>30</v>
          </cell>
          <cell r="H300">
            <v>43486</v>
          </cell>
          <cell r="I300">
            <v>43618</v>
          </cell>
        </row>
        <row r="301">
          <cell r="B301" t="str">
            <v>HIS1002 7</v>
          </cell>
          <cell r="C301" t="str">
            <v>Đường lối cách mạng của Đảng Cộng sản Việt Nam</v>
          </cell>
          <cell r="E301">
            <v>100</v>
          </cell>
          <cell r="F301">
            <v>0</v>
          </cell>
          <cell r="G301">
            <v>93</v>
          </cell>
          <cell r="H301">
            <v>43486</v>
          </cell>
          <cell r="I301">
            <v>43618</v>
          </cell>
        </row>
        <row r="302">
          <cell r="B302" t="str">
            <v>HIS1002 8</v>
          </cell>
          <cell r="C302" t="str">
            <v>Đường lối cách mạng của Đảng Cộng sản Việt Nam</v>
          </cell>
          <cell r="E302">
            <v>70</v>
          </cell>
          <cell r="F302">
            <v>0</v>
          </cell>
          <cell r="G302">
            <v>46</v>
          </cell>
          <cell r="H302">
            <v>43486</v>
          </cell>
          <cell r="I302">
            <v>43618</v>
          </cell>
        </row>
        <row r="303">
          <cell r="B303" t="str">
            <v>HIS1002 9</v>
          </cell>
          <cell r="C303" t="str">
            <v>Đường lối cách mạng của Đảng Cộng sản Việt Nam</v>
          </cell>
          <cell r="E303">
            <v>85</v>
          </cell>
          <cell r="F303">
            <v>0</v>
          </cell>
          <cell r="G303">
            <v>85</v>
          </cell>
          <cell r="H303">
            <v>43486</v>
          </cell>
          <cell r="I303">
            <v>43618</v>
          </cell>
        </row>
        <row r="304">
          <cell r="B304" t="str">
            <v>INE3223</v>
          </cell>
          <cell r="C304" t="str">
            <v>Quản trị quốc tế: Quản trị đa văn hóa và xuyên quốc gia</v>
          </cell>
          <cell r="E304">
            <v>80</v>
          </cell>
          <cell r="F304">
            <v>0</v>
          </cell>
          <cell r="G304">
            <v>80</v>
          </cell>
          <cell r="H304">
            <v>43486</v>
          </cell>
          <cell r="I304">
            <v>43618</v>
          </cell>
        </row>
        <row r="305">
          <cell r="B305">
            <v>1</v>
          </cell>
          <cell r="C305">
            <v>2</v>
          </cell>
          <cell r="D305">
            <v>3</v>
          </cell>
          <cell r="E305">
            <v>4</v>
          </cell>
          <cell r="F305">
            <v>5</v>
          </cell>
          <cell r="G305">
            <v>6</v>
          </cell>
          <cell r="H305">
            <v>7</v>
          </cell>
          <cell r="I305">
            <v>8</v>
          </cell>
          <cell r="J305">
            <v>9</v>
          </cell>
          <cell r="K305">
            <v>10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UONG (2)"/>
      <sheetName val="Tổng hợp"/>
      <sheetName val="HK2-2018-2019"/>
      <sheetName val="TBK 2 2018-2019"/>
      <sheetName val="Giang duong"/>
      <sheetName val="data"/>
      <sheetName val="Sheet2"/>
      <sheetName val="Ca"/>
      <sheetName val="Sheet4"/>
      <sheetName val="Sheet5"/>
      <sheetName val="HP Huy"/>
      <sheetName val="Thay doi GV"/>
      <sheetName val="KQDKlan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F1" t="str">
            <v>CỘNG HÒA XÃ HỘI CHỦ NGHĨA VIỆT NAM</v>
          </cell>
        </row>
        <row r="2">
          <cell r="F2" t="str">
            <v>Độc lập - Tự do - Hạnh phúc</v>
          </cell>
        </row>
        <row r="6">
          <cell r="E6" t="str">
            <v>Mã LHP</v>
          </cell>
          <cell r="F6" t="str">
            <v>Giảng Viên</v>
          </cell>
          <cell r="G6" t="str">
            <v>Số SV</v>
          </cell>
          <cell r="H6" t="str">
            <v>Số ĐK</v>
          </cell>
          <cell r="I6" t="str">
            <v>Thứ</v>
          </cell>
          <cell r="J6" t="str">
            <v>Tiết</v>
          </cell>
          <cell r="K6" t="str">
            <v>Giảng đường</v>
          </cell>
          <cell r="L6" t="str">
            <v>Nhóm</v>
          </cell>
        </row>
        <row r="7">
          <cell r="E7" t="str">
            <v>INE3082</v>
          </cell>
          <cell r="F7" t="str">
            <v>PGS. TS.Nguyễn Thị Kim Chi; TS.Đặng Quý Dương</v>
          </cell>
          <cell r="G7">
            <v>60</v>
          </cell>
          <cell r="H7">
            <v>57</v>
          </cell>
          <cell r="I7">
            <v>2</v>
          </cell>
          <cell r="J7" t="str">
            <v> 7-9</v>
          </cell>
          <cell r="K7" t="str">
            <v>202CSS</v>
          </cell>
          <cell r="L7" t="str">
            <v>CL</v>
          </cell>
          <cell r="M7">
            <v>1</v>
          </cell>
        </row>
        <row r="8">
          <cell r="E8" t="str">
            <v>INE3082</v>
          </cell>
          <cell r="F8" t="str">
            <v>PGS. TS.Nguyễn Thị Kim Chi; TS.Đặng Quý Dương</v>
          </cell>
          <cell r="G8">
            <v>60</v>
          </cell>
          <cell r="H8">
            <v>57</v>
          </cell>
          <cell r="I8">
            <v>4</v>
          </cell>
          <cell r="J8" t="str">
            <v> 7-9</v>
          </cell>
          <cell r="K8" t="str">
            <v>202CSS</v>
          </cell>
          <cell r="L8" t="str">
            <v>CL</v>
          </cell>
          <cell r="M8">
            <v>2</v>
          </cell>
        </row>
        <row r="9">
          <cell r="E9" t="str">
            <v>BSA3028</v>
          </cell>
          <cell r="F9" t="str">
            <v>ThS.Trần Văn Tuệ</v>
          </cell>
          <cell r="G9">
            <v>80</v>
          </cell>
          <cell r="H9">
            <v>45</v>
          </cell>
          <cell r="I9">
            <v>2</v>
          </cell>
          <cell r="J9" t="str">
            <v> 10-12</v>
          </cell>
          <cell r="K9" t="str">
            <v>103CSS</v>
          </cell>
          <cell r="L9" t="str">
            <v>CL</v>
          </cell>
          <cell r="M9">
            <v>3</v>
          </cell>
        </row>
        <row r="10">
          <cell r="E10" t="str">
            <v>FIB3010 1</v>
          </cell>
          <cell r="F10" t="str">
            <v>ThS.Nguyễn Quốc Việt (TCNH)</v>
          </cell>
          <cell r="G10">
            <v>85</v>
          </cell>
          <cell r="H10">
            <v>85</v>
          </cell>
          <cell r="I10">
            <v>2</v>
          </cell>
          <cell r="J10" t="str">
            <v> 1-3</v>
          </cell>
          <cell r="K10" t="str">
            <v>705VU</v>
          </cell>
          <cell r="L10" t="str">
            <v>CL</v>
          </cell>
          <cell r="M10">
            <v>4</v>
          </cell>
        </row>
        <row r="11">
          <cell r="E11" t="str">
            <v>FIB3010 2</v>
          </cell>
          <cell r="F11" t="str">
            <v>ThS.Nguyễn Tiến Thành</v>
          </cell>
          <cell r="G11">
            <v>80</v>
          </cell>
          <cell r="H11">
            <v>81</v>
          </cell>
          <cell r="I11">
            <v>2</v>
          </cell>
          <cell r="J11" t="str">
            <v> 10-12</v>
          </cell>
          <cell r="K11" t="str">
            <v>101CSS</v>
          </cell>
          <cell r="L11" t="str">
            <v>CL</v>
          </cell>
          <cell r="M11">
            <v>5</v>
          </cell>
        </row>
        <row r="12">
          <cell r="E12" t="str">
            <v>FIB3010 3</v>
          </cell>
          <cell r="F12" t="str">
            <v>ThS.Nguyễn Quốc Việt (TCNH)</v>
          </cell>
          <cell r="G12">
            <v>60</v>
          </cell>
          <cell r="H12">
            <v>34</v>
          </cell>
          <cell r="I12">
            <v>4</v>
          </cell>
          <cell r="J12" t="str">
            <v> 10-12</v>
          </cell>
          <cell r="K12" t="str">
            <v>201CSS</v>
          </cell>
          <cell r="L12" t="str">
            <v>CL</v>
          </cell>
          <cell r="M12">
            <v>6</v>
          </cell>
        </row>
        <row r="13">
          <cell r="E13" t="str">
            <v>HIS1002 1</v>
          </cell>
          <cell r="F13" t="str">
            <v>Hoàng Thị Hồng Nga</v>
          </cell>
          <cell r="G13">
            <v>85</v>
          </cell>
          <cell r="H13">
            <v>84</v>
          </cell>
          <cell r="I13">
            <v>2</v>
          </cell>
          <cell r="J13" t="str">
            <v> 4-6</v>
          </cell>
          <cell r="K13" t="str">
            <v>705VU</v>
          </cell>
          <cell r="L13" t="str">
            <v>CL</v>
          </cell>
          <cell r="M13">
            <v>7</v>
          </cell>
        </row>
        <row r="14">
          <cell r="E14" t="str">
            <v>HIS1002 2</v>
          </cell>
          <cell r="F14" t="str">
            <v>TS.Đỗ Hoàng Ánh</v>
          </cell>
          <cell r="G14">
            <v>100</v>
          </cell>
          <cell r="H14">
            <v>99</v>
          </cell>
          <cell r="I14">
            <v>2</v>
          </cell>
          <cell r="J14" t="str">
            <v> 4-6</v>
          </cell>
          <cell r="K14" t="str">
            <v>706VU</v>
          </cell>
          <cell r="L14" t="str">
            <v>CL</v>
          </cell>
          <cell r="M14">
            <v>8</v>
          </cell>
        </row>
        <row r="15">
          <cell r="E15" t="str">
            <v>HIS1002 3</v>
          </cell>
          <cell r="F15" t="str">
            <v>TS.Đỗ Hoàng Ánh</v>
          </cell>
          <cell r="G15">
            <v>85</v>
          </cell>
          <cell r="H15">
            <v>85</v>
          </cell>
          <cell r="I15">
            <v>2</v>
          </cell>
          <cell r="J15" t="str">
            <v> 1-3</v>
          </cell>
          <cell r="K15" t="str">
            <v>702VU</v>
          </cell>
          <cell r="L15" t="str">
            <v>CL</v>
          </cell>
          <cell r="M15">
            <v>9</v>
          </cell>
        </row>
        <row r="16">
          <cell r="E16" t="str">
            <v>HIS1002 4</v>
          </cell>
          <cell r="F16" t="str">
            <v>TS.Đỗ Hoàng Ánh</v>
          </cell>
          <cell r="G16">
            <v>100</v>
          </cell>
          <cell r="H16">
            <v>100</v>
          </cell>
          <cell r="I16">
            <v>2</v>
          </cell>
          <cell r="J16" t="str">
            <v> 7-9</v>
          </cell>
          <cell r="K16" t="str">
            <v>706VU</v>
          </cell>
          <cell r="L16" t="str">
            <v>CL</v>
          </cell>
          <cell r="M16">
            <v>10</v>
          </cell>
        </row>
        <row r="17">
          <cell r="E17" t="str">
            <v>HIS1002 5</v>
          </cell>
          <cell r="F17" t="str">
            <v>TS.Nguyễn Thị Anh</v>
          </cell>
          <cell r="G17">
            <v>70</v>
          </cell>
          <cell r="H17">
            <v>28</v>
          </cell>
          <cell r="I17">
            <v>3</v>
          </cell>
          <cell r="J17" t="str">
            <v> 4-6</v>
          </cell>
          <cell r="K17">
            <v>4060000</v>
          </cell>
          <cell r="L17" t="str">
            <v>CL</v>
          </cell>
          <cell r="M17">
            <v>11</v>
          </cell>
        </row>
        <row r="18">
          <cell r="E18" t="str">
            <v>HIS1002 6</v>
          </cell>
          <cell r="F18" t="str">
            <v>TS.Nguyễn Thị Anh</v>
          </cell>
          <cell r="G18">
            <v>40</v>
          </cell>
          <cell r="H18">
            <v>30</v>
          </cell>
          <cell r="I18">
            <v>3</v>
          </cell>
          <cell r="J18" t="str">
            <v> 1-3</v>
          </cell>
          <cell r="K18">
            <v>5080000</v>
          </cell>
          <cell r="L18" t="str">
            <v>CL</v>
          </cell>
          <cell r="M18">
            <v>12</v>
          </cell>
        </row>
        <row r="19">
          <cell r="E19" t="str">
            <v>HIS1002 7</v>
          </cell>
          <cell r="F19" t="str">
            <v>ThS.Nguyễn Thị Giang</v>
          </cell>
          <cell r="G19">
            <v>100</v>
          </cell>
          <cell r="H19">
            <v>90</v>
          </cell>
          <cell r="I19">
            <v>2</v>
          </cell>
          <cell r="J19" t="str">
            <v> 1-3</v>
          </cell>
          <cell r="K19" t="str">
            <v>706VU</v>
          </cell>
          <cell r="L19" t="str">
            <v>CL</v>
          </cell>
          <cell r="M19">
            <v>13</v>
          </cell>
        </row>
        <row r="20">
          <cell r="E20" t="str">
            <v>HIS1002 8</v>
          </cell>
          <cell r="F20" t="str">
            <v>Hoàng Thị Hồng Nga</v>
          </cell>
          <cell r="G20">
            <v>70</v>
          </cell>
          <cell r="H20">
            <v>43</v>
          </cell>
          <cell r="I20">
            <v>2</v>
          </cell>
          <cell r="J20" t="str">
            <v> 7-9</v>
          </cell>
          <cell r="K20">
            <v>4060000</v>
          </cell>
          <cell r="L20" t="str">
            <v>CL</v>
          </cell>
          <cell r="M20">
            <v>14</v>
          </cell>
        </row>
        <row r="21">
          <cell r="E21" t="str">
            <v>HIS1002 9</v>
          </cell>
          <cell r="F21" t="str">
            <v>Hoàng Thị Hồng Nga</v>
          </cell>
          <cell r="G21">
            <v>85</v>
          </cell>
          <cell r="H21">
            <v>83</v>
          </cell>
          <cell r="I21">
            <v>2</v>
          </cell>
          <cell r="J21" t="str">
            <v> 10-12</v>
          </cell>
          <cell r="K21" t="str">
            <v>702VU</v>
          </cell>
          <cell r="L21" t="str">
            <v>CL</v>
          </cell>
          <cell r="M21">
            <v>15</v>
          </cell>
        </row>
        <row r="22">
          <cell r="E22" t="str">
            <v>BSA2025</v>
          </cell>
          <cell r="F22" t="str">
            <v>TS.Lưu Thị Minh Ngọc; TS.Đỗ Vũ Phương Anh</v>
          </cell>
          <cell r="G22">
            <v>85</v>
          </cell>
          <cell r="H22">
            <v>84</v>
          </cell>
          <cell r="I22">
            <v>2</v>
          </cell>
          <cell r="J22" t="str">
            <v> 7-9</v>
          </cell>
          <cell r="K22" t="str">
            <v>705VU</v>
          </cell>
          <cell r="L22" t="str">
            <v>CL</v>
          </cell>
          <cell r="M22">
            <v>16</v>
          </cell>
        </row>
        <row r="23">
          <cell r="E23" t="str">
            <v>INE4002 1</v>
          </cell>
          <cell r="F23" t="str">
            <v>PGS. TS.Nguyễn Thị Kim Anh; TS.Phạm Thu Phương</v>
          </cell>
          <cell r="G23">
            <v>100</v>
          </cell>
          <cell r="H23">
            <v>100</v>
          </cell>
          <cell r="I23">
            <v>2</v>
          </cell>
          <cell r="J23" t="str">
            <v> 10-12</v>
          </cell>
          <cell r="K23" t="str">
            <v>706VU</v>
          </cell>
          <cell r="L23" t="str">
            <v>CL</v>
          </cell>
          <cell r="M23">
            <v>17</v>
          </cell>
        </row>
        <row r="24">
          <cell r="E24" t="str">
            <v>INE4002 2</v>
          </cell>
          <cell r="F24" t="str">
            <v>TS.Phạm Vũ Thắng</v>
          </cell>
          <cell r="G24">
            <v>70</v>
          </cell>
          <cell r="H24">
            <v>69</v>
          </cell>
          <cell r="I24">
            <v>2</v>
          </cell>
          <cell r="J24" t="str">
            <v> 4-6</v>
          </cell>
          <cell r="K24" t="str">
            <v>707VU</v>
          </cell>
          <cell r="L24" t="str">
            <v>CL</v>
          </cell>
          <cell r="M24">
            <v>18</v>
          </cell>
        </row>
        <row r="25">
          <cell r="E25" t="str">
            <v>PES1025 11</v>
          </cell>
          <cell r="G25">
            <v>55</v>
          </cell>
          <cell r="H25">
            <v>55</v>
          </cell>
          <cell r="I25">
            <v>4</v>
          </cell>
          <cell r="J25" t="str">
            <v> 1-2</v>
          </cell>
          <cell r="K25" t="str">
            <v>Khu GDTC - ĐHNN</v>
          </cell>
          <cell r="L25" t="str">
            <v>CL</v>
          </cell>
          <cell r="M25">
            <v>19</v>
          </cell>
        </row>
        <row r="26">
          <cell r="E26" t="str">
            <v>PES1025 12</v>
          </cell>
          <cell r="G26">
            <v>55</v>
          </cell>
          <cell r="H26">
            <v>55</v>
          </cell>
          <cell r="I26">
            <v>4</v>
          </cell>
          <cell r="J26" t="str">
            <v> 3-4</v>
          </cell>
          <cell r="K26" t="str">
            <v>Khu GDTC - ĐHNN</v>
          </cell>
          <cell r="L26" t="str">
            <v>CL</v>
          </cell>
          <cell r="M26">
            <v>20</v>
          </cell>
        </row>
        <row r="27">
          <cell r="E27" t="str">
            <v>PES1025 13</v>
          </cell>
          <cell r="G27">
            <v>55</v>
          </cell>
          <cell r="H27">
            <v>55</v>
          </cell>
          <cell r="I27">
            <v>4</v>
          </cell>
          <cell r="J27" t="str">
            <v> 7-8</v>
          </cell>
          <cell r="K27" t="str">
            <v>Khu GDTC - ĐHNN</v>
          </cell>
          <cell r="L27" t="str">
            <v>CL</v>
          </cell>
          <cell r="M27">
            <v>21</v>
          </cell>
        </row>
        <row r="28">
          <cell r="E28" t="str">
            <v>PES1025 14</v>
          </cell>
          <cell r="G28">
            <v>55</v>
          </cell>
          <cell r="H28">
            <v>55</v>
          </cell>
          <cell r="I28">
            <v>4</v>
          </cell>
          <cell r="J28" t="str">
            <v> 9-10</v>
          </cell>
          <cell r="K28" t="str">
            <v>Khu GDTC - ĐHNN</v>
          </cell>
          <cell r="L28" t="str">
            <v>CL</v>
          </cell>
          <cell r="M28">
            <v>22</v>
          </cell>
        </row>
        <row r="29">
          <cell r="E29" t="str">
            <v>PES1030 10</v>
          </cell>
          <cell r="G29">
            <v>55</v>
          </cell>
          <cell r="H29">
            <v>53</v>
          </cell>
          <cell r="I29">
            <v>5</v>
          </cell>
          <cell r="J29" t="str">
            <v> 9-10</v>
          </cell>
          <cell r="K29" t="str">
            <v>Khu GDTC - ĐHNN</v>
          </cell>
          <cell r="L29" t="str">
            <v>CL</v>
          </cell>
          <cell r="M29">
            <v>23</v>
          </cell>
        </row>
        <row r="30">
          <cell r="E30" t="str">
            <v>PES1030 7</v>
          </cell>
          <cell r="G30">
            <v>55</v>
          </cell>
          <cell r="H30">
            <v>55</v>
          </cell>
          <cell r="I30">
            <v>3</v>
          </cell>
          <cell r="J30" t="str">
            <v> 7-8</v>
          </cell>
          <cell r="K30" t="str">
            <v>Khu GDTC - ĐHNN</v>
          </cell>
          <cell r="L30" t="str">
            <v>CL</v>
          </cell>
          <cell r="M30">
            <v>24</v>
          </cell>
        </row>
        <row r="31">
          <cell r="E31" t="str">
            <v>PES1030 8</v>
          </cell>
          <cell r="G31">
            <v>55</v>
          </cell>
          <cell r="H31">
            <v>43</v>
          </cell>
          <cell r="I31">
            <v>3</v>
          </cell>
          <cell r="J31" t="str">
            <v> 9-10</v>
          </cell>
          <cell r="K31" t="str">
            <v>Khu GDTC - ĐHNN</v>
          </cell>
          <cell r="L31" t="str">
            <v>CL</v>
          </cell>
          <cell r="M31">
            <v>25</v>
          </cell>
        </row>
        <row r="32">
          <cell r="E32" t="str">
            <v>PES1030 9</v>
          </cell>
          <cell r="G32">
            <v>55</v>
          </cell>
          <cell r="H32">
            <v>55</v>
          </cell>
          <cell r="I32">
            <v>5</v>
          </cell>
          <cell r="J32" t="str">
            <v> 7-8</v>
          </cell>
          <cell r="K32" t="str">
            <v>Khu GDTC - ĐHNN</v>
          </cell>
          <cell r="L32" t="str">
            <v>CL</v>
          </cell>
          <cell r="M32">
            <v>26</v>
          </cell>
        </row>
        <row r="33">
          <cell r="E33" t="str">
            <v>PES1015 33</v>
          </cell>
          <cell r="G33">
            <v>55</v>
          </cell>
          <cell r="H33">
            <v>50</v>
          </cell>
          <cell r="I33">
            <v>2</v>
          </cell>
          <cell r="J33" t="str">
            <v> 7-8</v>
          </cell>
          <cell r="K33" t="str">
            <v>Khu GDTC - ĐHNN</v>
          </cell>
          <cell r="L33" t="str">
            <v>CL</v>
          </cell>
          <cell r="M33">
            <v>27</v>
          </cell>
        </row>
        <row r="34">
          <cell r="E34" t="str">
            <v>PES1015 34</v>
          </cell>
          <cell r="G34">
            <v>55</v>
          </cell>
          <cell r="H34">
            <v>34</v>
          </cell>
          <cell r="I34">
            <v>2</v>
          </cell>
          <cell r="J34" t="str">
            <v> 9-10</v>
          </cell>
          <cell r="K34" t="str">
            <v>Khu GDTC - ĐHNN</v>
          </cell>
          <cell r="L34" t="str">
            <v>CL</v>
          </cell>
          <cell r="M34">
            <v>28</v>
          </cell>
        </row>
        <row r="35">
          <cell r="E35" t="str">
            <v>PES1015 35</v>
          </cell>
          <cell r="G35">
            <v>55</v>
          </cell>
          <cell r="H35">
            <v>44</v>
          </cell>
          <cell r="I35">
            <v>6</v>
          </cell>
          <cell r="J35" t="str">
            <v> 7-8</v>
          </cell>
          <cell r="K35" t="str">
            <v>Khu GDTC - ĐHNN</v>
          </cell>
          <cell r="L35" t="str">
            <v>CL</v>
          </cell>
          <cell r="M35">
            <v>29</v>
          </cell>
        </row>
        <row r="36">
          <cell r="E36" t="str">
            <v>PES1015 36</v>
          </cell>
          <cell r="G36">
            <v>55</v>
          </cell>
          <cell r="H36">
            <v>37</v>
          </cell>
          <cell r="I36">
            <v>6</v>
          </cell>
          <cell r="J36" t="str">
            <v> 9-10</v>
          </cell>
          <cell r="K36" t="str">
            <v>Khu GDTC - ĐHNN</v>
          </cell>
          <cell r="L36" t="str">
            <v>CL</v>
          </cell>
          <cell r="M36">
            <v>30</v>
          </cell>
        </row>
        <row r="37">
          <cell r="E37" t="str">
            <v>PES1020 39</v>
          </cell>
          <cell r="G37">
            <v>55</v>
          </cell>
          <cell r="H37">
            <v>46</v>
          </cell>
          <cell r="I37">
            <v>3</v>
          </cell>
          <cell r="J37" t="str">
            <v> 1-2</v>
          </cell>
          <cell r="K37" t="str">
            <v>Khu GDTC - ĐHNN</v>
          </cell>
          <cell r="L37" t="str">
            <v>CL</v>
          </cell>
          <cell r="M37">
            <v>31</v>
          </cell>
        </row>
        <row r="38">
          <cell r="E38" t="str">
            <v>PES1020 40</v>
          </cell>
          <cell r="G38">
            <v>55</v>
          </cell>
          <cell r="H38">
            <v>53</v>
          </cell>
          <cell r="I38">
            <v>3</v>
          </cell>
          <cell r="J38" t="str">
            <v> 3-4</v>
          </cell>
          <cell r="K38" t="str">
            <v>Khu GDTC - ĐHNN</v>
          </cell>
          <cell r="L38" t="str">
            <v>CL</v>
          </cell>
          <cell r="M38">
            <v>32</v>
          </cell>
        </row>
        <row r="39">
          <cell r="E39" t="str">
            <v>PES1020 41</v>
          </cell>
          <cell r="G39">
            <v>55</v>
          </cell>
          <cell r="H39">
            <v>47</v>
          </cell>
          <cell r="I39">
            <v>6</v>
          </cell>
          <cell r="J39" t="str">
            <v> 1-2</v>
          </cell>
          <cell r="K39" t="str">
            <v>Khu GDTC - ĐHNN</v>
          </cell>
          <cell r="L39" t="str">
            <v>CL</v>
          </cell>
          <cell r="M39">
            <v>33</v>
          </cell>
        </row>
        <row r="40">
          <cell r="E40" t="str">
            <v>PES1020 42</v>
          </cell>
          <cell r="G40">
            <v>55</v>
          </cell>
          <cell r="H40">
            <v>46</v>
          </cell>
          <cell r="I40">
            <v>6</v>
          </cell>
          <cell r="J40" t="str">
            <v> 3-4</v>
          </cell>
          <cell r="K40" t="str">
            <v>Khu GDTC - ĐHNN</v>
          </cell>
          <cell r="L40" t="str">
            <v>CL</v>
          </cell>
          <cell r="M40">
            <v>34</v>
          </cell>
        </row>
        <row r="41">
          <cell r="E41" t="str">
            <v>BSA3035 1</v>
          </cell>
          <cell r="F41" t="str">
            <v>TS.Lưu Hữu Văn; TS.Lưu Quốc Đạt</v>
          </cell>
          <cell r="G41">
            <v>70</v>
          </cell>
          <cell r="H41">
            <v>48</v>
          </cell>
          <cell r="I41">
            <v>2</v>
          </cell>
          <cell r="J41" t="str">
            <v> 10-12</v>
          </cell>
          <cell r="K41">
            <v>4060000</v>
          </cell>
          <cell r="L41" t="str">
            <v>CL</v>
          </cell>
          <cell r="M41">
            <v>35</v>
          </cell>
        </row>
        <row r="42">
          <cell r="E42" t="str">
            <v>BSA3035 2</v>
          </cell>
          <cell r="F42" t="str">
            <v>TS.Lưu Hữu Văn; TS.Lưu Quốc Đạt</v>
          </cell>
          <cell r="G42">
            <v>80</v>
          </cell>
          <cell r="H42">
            <v>80</v>
          </cell>
          <cell r="I42">
            <v>2</v>
          </cell>
          <cell r="J42" t="str">
            <v> 7-9</v>
          </cell>
          <cell r="K42" t="str">
            <v>103CSS</v>
          </cell>
          <cell r="L42" t="str">
            <v>CL</v>
          </cell>
          <cell r="M42">
            <v>36</v>
          </cell>
        </row>
        <row r="43">
          <cell r="E43" t="str">
            <v>FIB2003 1</v>
          </cell>
          <cell r="F43" t="str">
            <v>TS.Trần Thị Vân Anh; ThS.Lê Thị Phương Thảo</v>
          </cell>
          <cell r="G43">
            <v>80</v>
          </cell>
          <cell r="H43">
            <v>40</v>
          </cell>
          <cell r="I43">
            <v>2</v>
          </cell>
          <cell r="J43" t="str">
            <v> 1-3</v>
          </cell>
          <cell r="K43" t="str">
            <v>101CSS</v>
          </cell>
          <cell r="L43" t="str">
            <v>CL</v>
          </cell>
          <cell r="M43">
            <v>37</v>
          </cell>
        </row>
        <row r="44">
          <cell r="E44" t="str">
            <v>FIB2003 3</v>
          </cell>
          <cell r="F44" t="str">
            <v>ThS.Lê Thị Phương Thảo; TS.Trần Thị Vân Anh</v>
          </cell>
          <cell r="G44">
            <v>85</v>
          </cell>
          <cell r="H44">
            <v>75</v>
          </cell>
          <cell r="I44">
            <v>2</v>
          </cell>
          <cell r="J44" t="str">
            <v> 7-9</v>
          </cell>
          <cell r="K44" t="str">
            <v>702VU</v>
          </cell>
          <cell r="L44" t="str">
            <v>CL</v>
          </cell>
          <cell r="M44">
            <v>38</v>
          </cell>
        </row>
        <row r="45">
          <cell r="E45" t="str">
            <v>FIB2003 4</v>
          </cell>
          <cell r="F45" t="str">
            <v>TS.Trần Thị Vân Anh; ThS.Lê Thị Phương Thảo</v>
          </cell>
          <cell r="G45">
            <v>70</v>
          </cell>
          <cell r="H45">
            <v>54</v>
          </cell>
          <cell r="I45">
            <v>5</v>
          </cell>
          <cell r="J45" t="str">
            <v> 10-12</v>
          </cell>
          <cell r="K45" t="str">
            <v>707VU</v>
          </cell>
          <cell r="L45" t="str">
            <v>CL</v>
          </cell>
          <cell r="M45">
            <v>39</v>
          </cell>
        </row>
        <row r="46">
          <cell r="E46" t="str">
            <v>INE3074 1</v>
          </cell>
          <cell r="F46" t="str">
            <v>PGS.TS.Nguyễn Xuân Thiên; TS.Hoàng Thị Bảo Thoa</v>
          </cell>
          <cell r="G46">
            <v>80</v>
          </cell>
          <cell r="H46">
            <v>56</v>
          </cell>
          <cell r="I46">
            <v>2</v>
          </cell>
          <cell r="J46" t="str">
            <v> 10-12</v>
          </cell>
          <cell r="K46" t="str">
            <v>102CSS</v>
          </cell>
          <cell r="L46" t="str">
            <v>CL</v>
          </cell>
          <cell r="M46">
            <v>40</v>
          </cell>
        </row>
        <row r="47">
          <cell r="E47" t="str">
            <v>INE3074 2</v>
          </cell>
          <cell r="F47" t="str">
            <v>PGS.TS.Nguyễn Xuân Thiên; TS.Hoàng Thị Bảo Thoa</v>
          </cell>
          <cell r="G47">
            <v>70</v>
          </cell>
          <cell r="H47">
            <v>30</v>
          </cell>
          <cell r="I47">
            <v>2</v>
          </cell>
          <cell r="J47" t="str">
            <v> 1-3</v>
          </cell>
          <cell r="K47">
            <v>4060000</v>
          </cell>
          <cell r="L47" t="str">
            <v>CL</v>
          </cell>
          <cell r="M47">
            <v>41</v>
          </cell>
        </row>
        <row r="48">
          <cell r="E48" t="str">
            <v>INE3074 3</v>
          </cell>
          <cell r="F48" t="str">
            <v>PGS.TS.Nguyễn Xuân Thiên; TS.Hoàng Thị Bảo Thoa</v>
          </cell>
          <cell r="G48">
            <v>40</v>
          </cell>
          <cell r="H48">
            <v>40</v>
          </cell>
          <cell r="I48">
            <v>4</v>
          </cell>
          <cell r="J48" t="str">
            <v> 1-3</v>
          </cell>
          <cell r="K48">
            <v>5080000</v>
          </cell>
          <cell r="L48" t="str">
            <v>CL</v>
          </cell>
          <cell r="M48">
            <v>42</v>
          </cell>
        </row>
        <row r="49">
          <cell r="E49" t="str">
            <v>INE3008 3</v>
          </cell>
          <cell r="F49" t="str">
            <v>TS.Phạm Thu Phương; PGS. TS.Nguyễn Thị Kim Anh</v>
          </cell>
          <cell r="G49">
            <v>70</v>
          </cell>
          <cell r="H49">
            <v>71</v>
          </cell>
          <cell r="I49">
            <v>2</v>
          </cell>
          <cell r="J49" t="str">
            <v> 1-3</v>
          </cell>
          <cell r="K49" t="str">
            <v>707VU</v>
          </cell>
          <cell r="L49" t="str">
            <v>CL</v>
          </cell>
          <cell r="M49">
            <v>43</v>
          </cell>
        </row>
        <row r="50">
          <cell r="E50" t="str">
            <v>INE3023</v>
          </cell>
          <cell r="F50" t="str">
            <v>TS.Bùi Đại Dũng</v>
          </cell>
          <cell r="G50">
            <v>80</v>
          </cell>
          <cell r="H50">
            <v>40</v>
          </cell>
          <cell r="I50">
            <v>4</v>
          </cell>
          <cell r="J50" t="str">
            <v> 4-6</v>
          </cell>
          <cell r="K50" t="str">
            <v>103CSS</v>
          </cell>
          <cell r="L50" t="str">
            <v>CL</v>
          </cell>
          <cell r="M50">
            <v>44</v>
          </cell>
        </row>
        <row r="51">
          <cell r="E51" t="str">
            <v>INE3107</v>
          </cell>
          <cell r="F51" t="str">
            <v>ThS.Nguyễn Quang Huy; PGS.TS.Hà Văn Hội</v>
          </cell>
          <cell r="G51">
            <v>60</v>
          </cell>
          <cell r="H51">
            <v>30</v>
          </cell>
          <cell r="I51">
            <v>3</v>
          </cell>
          <cell r="J51" t="str">
            <v> 7-9</v>
          </cell>
          <cell r="K51" t="str">
            <v>202CSS</v>
          </cell>
          <cell r="L51" t="str">
            <v>CL</v>
          </cell>
          <cell r="M51">
            <v>45</v>
          </cell>
        </row>
        <row r="52">
          <cell r="E52" t="str">
            <v>INE3107</v>
          </cell>
          <cell r="F52" t="str">
            <v>ThS.Nguyễn Quang Huy; PGS.TS.Hà Văn Hội</v>
          </cell>
          <cell r="G52">
            <v>60</v>
          </cell>
          <cell r="H52">
            <v>30</v>
          </cell>
          <cell r="I52">
            <v>5</v>
          </cell>
          <cell r="J52" t="str">
            <v> 7-9</v>
          </cell>
          <cell r="K52" t="str">
            <v>202CSS</v>
          </cell>
          <cell r="L52" t="str">
            <v>CL</v>
          </cell>
          <cell r="M52">
            <v>46</v>
          </cell>
        </row>
        <row r="53">
          <cell r="E53" t="str">
            <v>INE3107 *** 1</v>
          </cell>
          <cell r="F53" t="str">
            <v>PGS.TS.Hà Văn Hội; ThS.Nguyễn Thị Thanh Mai</v>
          </cell>
          <cell r="G53">
            <v>70</v>
          </cell>
          <cell r="H53">
            <v>30</v>
          </cell>
          <cell r="I53">
            <v>4</v>
          </cell>
          <cell r="J53" t="str">
            <v> 1-3</v>
          </cell>
          <cell r="K53">
            <v>4060000</v>
          </cell>
          <cell r="L53" t="str">
            <v>CL</v>
          </cell>
          <cell r="M53">
            <v>47</v>
          </cell>
        </row>
        <row r="54">
          <cell r="E54" t="str">
            <v>INE3107 *** 2</v>
          </cell>
          <cell r="F54" t="str">
            <v>PGS.TS.Hà Văn Hội; ThS.Nguyễn Thị Thanh Mai</v>
          </cell>
          <cell r="G54">
            <v>40</v>
          </cell>
          <cell r="H54">
            <v>32</v>
          </cell>
          <cell r="I54">
            <v>2</v>
          </cell>
          <cell r="J54" t="str">
            <v> 1-3</v>
          </cell>
          <cell r="K54">
            <v>5080000</v>
          </cell>
          <cell r="L54" t="str">
            <v>CL</v>
          </cell>
          <cell r="M54">
            <v>48</v>
          </cell>
        </row>
        <row r="55">
          <cell r="E55" t="str">
            <v>BSA3013</v>
          </cell>
          <cell r="F55" t="str">
            <v>TS.Nguyễn Thu Hà</v>
          </cell>
          <cell r="G55">
            <v>80</v>
          </cell>
          <cell r="H55">
            <v>81</v>
          </cell>
          <cell r="I55">
            <v>3</v>
          </cell>
          <cell r="J55" t="str">
            <v> 7-9</v>
          </cell>
          <cell r="K55" t="str">
            <v>103CSS</v>
          </cell>
          <cell r="L55" t="str">
            <v>CL</v>
          </cell>
          <cell r="M55">
            <v>49</v>
          </cell>
        </row>
        <row r="56">
          <cell r="E56" t="str">
            <v>BSA3013 2</v>
          </cell>
          <cell r="F56" t="str">
            <v>TS.Nguyễn Thu Hà</v>
          </cell>
          <cell r="G56">
            <v>100</v>
          </cell>
          <cell r="H56">
            <v>47</v>
          </cell>
          <cell r="I56">
            <v>5</v>
          </cell>
          <cell r="J56" t="str">
            <v> 1-3</v>
          </cell>
          <cell r="K56" t="str">
            <v>706VU</v>
          </cell>
          <cell r="L56" t="str">
            <v>CL</v>
          </cell>
          <cell r="M56">
            <v>50</v>
          </cell>
        </row>
        <row r="57">
          <cell r="E57" t="str">
            <v>FIB3009 1</v>
          </cell>
          <cell r="F57" t="str">
            <v>TS.Nguyễn Thị Hương Liên; ThS.Đỗ Quỳnh Chi</v>
          </cell>
          <cell r="G57">
            <v>80</v>
          </cell>
          <cell r="H57">
            <v>71</v>
          </cell>
          <cell r="I57">
            <v>2</v>
          </cell>
          <cell r="J57" t="str">
            <v> 4-6</v>
          </cell>
          <cell r="K57" t="str">
            <v>101CSS</v>
          </cell>
          <cell r="L57" t="str">
            <v>CL</v>
          </cell>
          <cell r="M57">
            <v>51</v>
          </cell>
        </row>
        <row r="58">
          <cell r="E58" t="str">
            <v>INE3041</v>
          </cell>
          <cell r="F58" t="str">
            <v>TS.Nguyễn Đình Tiến; ThS.Nguyễn Thị Vĩnh Hà</v>
          </cell>
          <cell r="G58">
            <v>80</v>
          </cell>
          <cell r="H58">
            <v>12</v>
          </cell>
          <cell r="I58">
            <v>5</v>
          </cell>
          <cell r="J58" t="str">
            <v> 1-3</v>
          </cell>
          <cell r="K58" t="str">
            <v>103CSS</v>
          </cell>
          <cell r="L58" t="str">
            <v>CL</v>
          </cell>
          <cell r="M58">
            <v>52</v>
          </cell>
        </row>
        <row r="59">
          <cell r="E59" t="str">
            <v>INE3065</v>
          </cell>
          <cell r="F59" t="str">
            <v>TS.Bùi Đại Dũng</v>
          </cell>
          <cell r="G59">
            <v>60</v>
          </cell>
          <cell r="H59">
            <v>60</v>
          </cell>
          <cell r="I59">
            <v>2</v>
          </cell>
          <cell r="J59" t="str">
            <v> 1-3</v>
          </cell>
          <cell r="K59" t="str">
            <v>202CSS</v>
          </cell>
          <cell r="L59" t="str">
            <v>CL</v>
          </cell>
          <cell r="M59">
            <v>53</v>
          </cell>
        </row>
        <row r="60">
          <cell r="E60" t="str">
            <v>INE3065</v>
          </cell>
          <cell r="F60" t="str">
            <v>TS.Bùi Đại Dũng</v>
          </cell>
          <cell r="G60">
            <v>60</v>
          </cell>
          <cell r="H60">
            <v>60</v>
          </cell>
          <cell r="I60">
            <v>4</v>
          </cell>
          <cell r="J60" t="str">
            <v> 1-3</v>
          </cell>
          <cell r="K60" t="str">
            <v>202CSS</v>
          </cell>
          <cell r="L60" t="str">
            <v>CL</v>
          </cell>
          <cell r="M60">
            <v>54</v>
          </cell>
        </row>
        <row r="61">
          <cell r="E61" t="str">
            <v>BSA2030 1</v>
          </cell>
          <cell r="F61" t="str">
            <v>ThS.Lê Thành Trung</v>
          </cell>
          <cell r="G61">
            <v>80</v>
          </cell>
          <cell r="H61">
            <v>80</v>
          </cell>
          <cell r="I61">
            <v>4</v>
          </cell>
          <cell r="J61" t="str">
            <v> 1-3</v>
          </cell>
          <cell r="K61" t="str">
            <v>101CSS</v>
          </cell>
          <cell r="L61" t="str">
            <v>CL</v>
          </cell>
          <cell r="M61">
            <v>55</v>
          </cell>
        </row>
        <row r="62">
          <cell r="E62" t="str">
            <v>BSA2030 2</v>
          </cell>
          <cell r="F62" t="str">
            <v>ThS.Nguyễn Lan Phương</v>
          </cell>
          <cell r="G62">
            <v>60</v>
          </cell>
          <cell r="H62">
            <v>60</v>
          </cell>
          <cell r="I62">
            <v>4</v>
          </cell>
          <cell r="J62" t="str">
            <v> 1-3</v>
          </cell>
          <cell r="K62" t="str">
            <v>201CSS</v>
          </cell>
          <cell r="L62" t="str">
            <v>CL</v>
          </cell>
          <cell r="M62">
            <v>56</v>
          </cell>
        </row>
        <row r="63">
          <cell r="E63" t="str">
            <v>BSA2030 3</v>
          </cell>
          <cell r="F63" t="str">
            <v>ThS.Nguyễn Lan Phương</v>
          </cell>
          <cell r="G63">
            <v>80</v>
          </cell>
          <cell r="H63">
            <v>80</v>
          </cell>
          <cell r="I63">
            <v>2</v>
          </cell>
          <cell r="J63" t="str">
            <v> 1-3</v>
          </cell>
          <cell r="K63" t="str">
            <v>103CSS</v>
          </cell>
          <cell r="L63" t="str">
            <v>CL</v>
          </cell>
          <cell r="M63">
            <v>57</v>
          </cell>
        </row>
        <row r="64">
          <cell r="E64" t="str">
            <v>BSA2030 4</v>
          </cell>
          <cell r="F64" t="str">
            <v>ThS.Trần Văn Tuệ</v>
          </cell>
          <cell r="G64">
            <v>80</v>
          </cell>
          <cell r="H64">
            <v>81</v>
          </cell>
          <cell r="I64">
            <v>2</v>
          </cell>
          <cell r="J64" t="str">
            <v> 7-9</v>
          </cell>
          <cell r="K64" t="str">
            <v>102CSS</v>
          </cell>
          <cell r="L64" t="str">
            <v>CL</v>
          </cell>
          <cell r="M64">
            <v>58</v>
          </cell>
        </row>
        <row r="65">
          <cell r="E65" t="str">
            <v>BSA2030 5</v>
          </cell>
          <cell r="F65" t="str">
            <v>ThS.Lê Thành Trung</v>
          </cell>
          <cell r="G65">
            <v>80</v>
          </cell>
          <cell r="H65">
            <v>80</v>
          </cell>
          <cell r="I65">
            <v>2</v>
          </cell>
          <cell r="J65" t="str">
            <v> 7-9</v>
          </cell>
          <cell r="K65" t="str">
            <v>101CSS</v>
          </cell>
          <cell r="L65" t="str">
            <v>CL</v>
          </cell>
          <cell r="M65">
            <v>59</v>
          </cell>
        </row>
        <row r="66">
          <cell r="E66" t="str">
            <v>BSA2030 6</v>
          </cell>
          <cell r="F66" t="str">
            <v>TS.Nguyễn Thùy Dung</v>
          </cell>
          <cell r="G66">
            <v>60</v>
          </cell>
          <cell r="H66">
            <v>60</v>
          </cell>
          <cell r="I66">
            <v>2</v>
          </cell>
          <cell r="J66" t="str">
            <v> 1-3</v>
          </cell>
          <cell r="K66" t="str">
            <v>808VU</v>
          </cell>
          <cell r="L66" t="str">
            <v>CL</v>
          </cell>
          <cell r="M66">
            <v>60</v>
          </cell>
        </row>
        <row r="67">
          <cell r="E67" t="str">
            <v>FIB3119</v>
          </cell>
          <cell r="F67" t="str">
            <v>TS.Đỗ Kiều Oanh; TS.Nguyễn Thị Phương Dung</v>
          </cell>
          <cell r="G67">
            <v>70</v>
          </cell>
          <cell r="H67">
            <v>32</v>
          </cell>
          <cell r="I67">
            <v>2</v>
          </cell>
          <cell r="J67" t="str">
            <v> 7-9</v>
          </cell>
          <cell r="K67" t="str">
            <v>707VU</v>
          </cell>
          <cell r="L67" t="str">
            <v>CL</v>
          </cell>
          <cell r="M67">
            <v>61</v>
          </cell>
        </row>
        <row r="68">
          <cell r="E68" t="str">
            <v>FIB3119</v>
          </cell>
          <cell r="F68" t="str">
            <v>TS.Đỗ Kiều Oanh; TS.Nguyễn Thị Phương Dung</v>
          </cell>
          <cell r="G68">
            <v>70</v>
          </cell>
          <cell r="H68">
            <v>32</v>
          </cell>
          <cell r="I68">
            <v>4</v>
          </cell>
          <cell r="J68" t="str">
            <v> 7-9</v>
          </cell>
          <cell r="K68" t="str">
            <v>707VU</v>
          </cell>
          <cell r="L68" t="str">
            <v>CL</v>
          </cell>
          <cell r="M68">
            <v>62</v>
          </cell>
        </row>
        <row r="69">
          <cell r="E69" t="str">
            <v>FIB3037</v>
          </cell>
          <cell r="F69" t="str">
            <v>ThS.Nguyễn Thị Hải Hà; TS.Đỗ Kiều Oanh</v>
          </cell>
          <cell r="G69">
            <v>60</v>
          </cell>
          <cell r="H69">
            <v>48</v>
          </cell>
          <cell r="I69">
            <v>6</v>
          </cell>
          <cell r="J69" t="str">
            <v> 10-12</v>
          </cell>
          <cell r="K69" t="str">
            <v>202CSS</v>
          </cell>
          <cell r="L69" t="str">
            <v>CL</v>
          </cell>
          <cell r="M69">
            <v>63</v>
          </cell>
        </row>
        <row r="70">
          <cell r="E70" t="str">
            <v>BSA3007 1</v>
          </cell>
          <cell r="F70" t="str">
            <v>TS.Nguyễn Thị Phương Dung; TS.Trần Thế Nữ</v>
          </cell>
          <cell r="G70">
            <v>80</v>
          </cell>
          <cell r="H70">
            <v>80</v>
          </cell>
          <cell r="I70">
            <v>3</v>
          </cell>
          <cell r="J70" t="str">
            <v> 1-3</v>
          </cell>
          <cell r="K70" t="str">
            <v>101CSS</v>
          </cell>
          <cell r="L70" t="str">
            <v>CL</v>
          </cell>
          <cell r="M70">
            <v>64</v>
          </cell>
        </row>
        <row r="71">
          <cell r="E71" t="str">
            <v>BSA3007 2</v>
          </cell>
          <cell r="F71" t="str">
            <v>TS.Trần Thế Nữ; TS.Nguyễn Thị Phương Dung</v>
          </cell>
          <cell r="G71">
            <v>60</v>
          </cell>
          <cell r="H71">
            <v>60</v>
          </cell>
          <cell r="I71">
            <v>3</v>
          </cell>
          <cell r="J71" t="str">
            <v> 1-3</v>
          </cell>
          <cell r="K71" t="str">
            <v>201CSS</v>
          </cell>
          <cell r="L71" t="str">
            <v>CL</v>
          </cell>
          <cell r="M71">
            <v>65</v>
          </cell>
        </row>
        <row r="72">
          <cell r="E72" t="str">
            <v>BSA2019</v>
          </cell>
          <cell r="F72" t="str">
            <v>ThS.Nguyễn Hoàng Thái; ThS.Nguyễn Thị Hải Hà</v>
          </cell>
          <cell r="G72">
            <v>85</v>
          </cell>
          <cell r="H72">
            <v>39</v>
          </cell>
          <cell r="I72">
            <v>3</v>
          </cell>
          <cell r="J72" t="str">
            <v> 1-3</v>
          </cell>
          <cell r="K72" t="str">
            <v>705VU</v>
          </cell>
          <cell r="L72" t="str">
            <v>CL</v>
          </cell>
          <cell r="M72">
            <v>66</v>
          </cell>
        </row>
        <row r="73">
          <cell r="E73" t="str">
            <v>FIB3013</v>
          </cell>
          <cell r="F73" t="str">
            <v>TS.Đỗ Kiều Oanh; TS.Trần Thế Nữ</v>
          </cell>
          <cell r="G73">
            <v>80</v>
          </cell>
          <cell r="H73">
            <v>80</v>
          </cell>
          <cell r="I73">
            <v>3</v>
          </cell>
          <cell r="J73" t="str">
            <v> 4-6</v>
          </cell>
          <cell r="K73" t="str">
            <v>101CSS</v>
          </cell>
          <cell r="L73" t="str">
            <v>CL</v>
          </cell>
          <cell r="M73">
            <v>67</v>
          </cell>
        </row>
        <row r="74">
          <cell r="E74" t="str">
            <v>FIB3014 1</v>
          </cell>
          <cell r="F74" t="str">
            <v>TS.Đỗ Kiều Oanh; TS.Nguyễn Thị Phương Dung</v>
          </cell>
          <cell r="G74">
            <v>60</v>
          </cell>
          <cell r="H74">
            <v>57</v>
          </cell>
          <cell r="I74">
            <v>3</v>
          </cell>
          <cell r="J74" t="str">
            <v> 4-6</v>
          </cell>
          <cell r="K74" t="str">
            <v>201CSS</v>
          </cell>
          <cell r="L74" t="str">
            <v>CL</v>
          </cell>
          <cell r="M74">
            <v>68</v>
          </cell>
        </row>
        <row r="75">
          <cell r="E75" t="str">
            <v>FIB3014 2</v>
          </cell>
          <cell r="F75" t="str">
            <v>TS.Nguyễn Thị Thanh Hải; TS.Trần Thế Nữ</v>
          </cell>
          <cell r="G75">
            <v>80</v>
          </cell>
          <cell r="H75">
            <v>73</v>
          </cell>
          <cell r="I75">
            <v>3</v>
          </cell>
          <cell r="J75" t="str">
            <v> 4-6</v>
          </cell>
          <cell r="K75" t="str">
            <v>102CSS</v>
          </cell>
          <cell r="L75" t="str">
            <v>CL</v>
          </cell>
          <cell r="M75">
            <v>69</v>
          </cell>
        </row>
        <row r="76">
          <cell r="E76" t="str">
            <v>PES1045 10</v>
          </cell>
          <cell r="G76">
            <v>55</v>
          </cell>
          <cell r="H76">
            <v>49</v>
          </cell>
          <cell r="I76">
            <v>5</v>
          </cell>
          <cell r="J76" t="str">
            <v> 3-4</v>
          </cell>
          <cell r="K76" t="str">
            <v>Khu GDTC - ĐHNN</v>
          </cell>
          <cell r="L76" t="str">
            <v>CL</v>
          </cell>
          <cell r="M76">
            <v>70</v>
          </cell>
        </row>
        <row r="77">
          <cell r="E77" t="str">
            <v>PES1045 9</v>
          </cell>
          <cell r="G77">
            <v>55</v>
          </cell>
          <cell r="H77">
            <v>42</v>
          </cell>
          <cell r="I77">
            <v>5</v>
          </cell>
          <cell r="J77" t="str">
            <v> 1-2</v>
          </cell>
          <cell r="K77" t="str">
            <v>Khu GDTC - ĐHNN</v>
          </cell>
          <cell r="L77" t="str">
            <v>CL</v>
          </cell>
          <cell r="M77">
            <v>71</v>
          </cell>
        </row>
        <row r="78">
          <cell r="E78" t="str">
            <v>BSA3009</v>
          </cell>
          <cell r="F78" t="str">
            <v>ThS.Phạm Ngọc Quang; ThS.Khiếu Hữu Bình</v>
          </cell>
          <cell r="G78">
            <v>80</v>
          </cell>
          <cell r="H78">
            <v>79</v>
          </cell>
          <cell r="I78">
            <v>5</v>
          </cell>
          <cell r="J78" t="str">
            <v> 4-6</v>
          </cell>
          <cell r="K78" t="str">
            <v>101CSS</v>
          </cell>
          <cell r="L78" t="str">
            <v>CL</v>
          </cell>
          <cell r="M78">
            <v>72</v>
          </cell>
        </row>
        <row r="79">
          <cell r="E79" t="str">
            <v>FIB3050</v>
          </cell>
          <cell r="F79" t="str">
            <v>TS.Nguyễn Thị Hồng Thúy; ThS.Phạm Ngọc Quang</v>
          </cell>
          <cell r="G79">
            <v>70</v>
          </cell>
          <cell r="H79">
            <v>63</v>
          </cell>
          <cell r="I79">
            <v>3</v>
          </cell>
          <cell r="J79" t="str">
            <v> 7-9</v>
          </cell>
          <cell r="K79" t="str">
            <v>707VU</v>
          </cell>
          <cell r="L79" t="str">
            <v>CL</v>
          </cell>
          <cell r="M79">
            <v>73</v>
          </cell>
        </row>
        <row r="80">
          <cell r="E80" t="str">
            <v>FIB3050</v>
          </cell>
          <cell r="F80" t="str">
            <v>TS.Nguyễn Thị Hồng Thúy; ThS.Phạm Ngọc Quang</v>
          </cell>
          <cell r="G80">
            <v>70</v>
          </cell>
          <cell r="H80">
            <v>63</v>
          </cell>
          <cell r="I80">
            <v>5</v>
          </cell>
          <cell r="J80" t="str">
            <v> 7-9</v>
          </cell>
          <cell r="K80" t="str">
            <v>707VU</v>
          </cell>
          <cell r="L80" t="str">
            <v>CL</v>
          </cell>
          <cell r="M80">
            <v>74</v>
          </cell>
        </row>
        <row r="81">
          <cell r="E81" t="str">
            <v>INE2028-E * 1</v>
          </cell>
          <cell r="F81" t="str">
            <v>ThS.Nguyễn Thị Thanh Mai; ThS.Nguyễn Thị Phương Linh</v>
          </cell>
          <cell r="G81">
            <v>70</v>
          </cell>
          <cell r="H81">
            <v>30</v>
          </cell>
          <cell r="I81">
            <v>3</v>
          </cell>
          <cell r="J81" t="str">
            <v> 1-3</v>
          </cell>
          <cell r="K81">
            <v>4060000</v>
          </cell>
          <cell r="L81" t="str">
            <v>CL</v>
          </cell>
          <cell r="M81">
            <v>75</v>
          </cell>
        </row>
        <row r="82">
          <cell r="E82" t="str">
            <v>INE2028-E * 2</v>
          </cell>
          <cell r="F82" t="str">
            <v>PGS.TS.Nguyễn Việt Khôi; ThS.Nguyễn Thị Phương Linh</v>
          </cell>
          <cell r="G82">
            <v>40</v>
          </cell>
          <cell r="H82">
            <v>34</v>
          </cell>
          <cell r="I82">
            <v>3</v>
          </cell>
          <cell r="J82" t="str">
            <v> 4-6</v>
          </cell>
          <cell r="K82">
            <v>5080000</v>
          </cell>
          <cell r="L82" t="str">
            <v>CL</v>
          </cell>
          <cell r="M82">
            <v>76</v>
          </cell>
        </row>
        <row r="83">
          <cell r="E83" t="str">
            <v>FIB2002</v>
          </cell>
          <cell r="F83" t="str">
            <v>ThS.Lương Thị Ngọc Hà</v>
          </cell>
          <cell r="G83">
            <v>85</v>
          </cell>
          <cell r="H83">
            <v>83</v>
          </cell>
          <cell r="I83">
            <v>2</v>
          </cell>
          <cell r="J83" t="str">
            <v> 4-6</v>
          </cell>
          <cell r="K83" t="str">
            <v>702VU</v>
          </cell>
          <cell r="L83" t="str">
            <v>CL</v>
          </cell>
          <cell r="M83">
            <v>77</v>
          </cell>
        </row>
        <row r="84">
          <cell r="E84" t="str">
            <v>PEC3042</v>
          </cell>
          <cell r="F84" t="str">
            <v>TS.Nguyễn Thùy Anh</v>
          </cell>
          <cell r="G84">
            <v>80</v>
          </cell>
          <cell r="H84">
            <v>77</v>
          </cell>
          <cell r="I84">
            <v>6</v>
          </cell>
          <cell r="J84" t="str">
            <v> 4-6</v>
          </cell>
          <cell r="K84" t="str">
            <v>102CSS</v>
          </cell>
          <cell r="L84" t="str">
            <v>CL</v>
          </cell>
          <cell r="M84">
            <v>78</v>
          </cell>
        </row>
        <row r="85">
          <cell r="E85" t="str">
            <v>PEC3008</v>
          </cell>
          <cell r="F85" t="str">
            <v>TS.Nguyễn Thùy Anh</v>
          </cell>
          <cell r="G85">
            <v>80</v>
          </cell>
          <cell r="H85">
            <v>46</v>
          </cell>
          <cell r="I85">
            <v>2</v>
          </cell>
          <cell r="J85" t="str">
            <v> 1-3</v>
          </cell>
          <cell r="K85" t="str">
            <v>102CSS</v>
          </cell>
          <cell r="L85" t="str">
            <v>CL</v>
          </cell>
          <cell r="M85">
            <v>79</v>
          </cell>
        </row>
        <row r="86">
          <cell r="E86" t="str">
            <v>PEC2009</v>
          </cell>
          <cell r="F86" t="str">
            <v>TS.Nguyễn Thị Thu Hoài</v>
          </cell>
          <cell r="G86">
            <v>80</v>
          </cell>
          <cell r="H86">
            <v>42</v>
          </cell>
          <cell r="I86">
            <v>2</v>
          </cell>
          <cell r="J86" t="str">
            <v> 4-6</v>
          </cell>
          <cell r="K86" t="str">
            <v>102CSS</v>
          </cell>
          <cell r="L86" t="str">
            <v>CL</v>
          </cell>
          <cell r="M86">
            <v>80</v>
          </cell>
        </row>
        <row r="87">
          <cell r="E87" t="str">
            <v>PEC3026</v>
          </cell>
          <cell r="F87" t="str">
            <v>PGS. TS.Trần Đức Hiệp</v>
          </cell>
          <cell r="G87">
            <v>80</v>
          </cell>
          <cell r="H87">
            <v>67</v>
          </cell>
          <cell r="I87">
            <v>5</v>
          </cell>
          <cell r="J87" t="str">
            <v> 4-6</v>
          </cell>
          <cell r="K87" t="str">
            <v>102CSS</v>
          </cell>
          <cell r="L87" t="str">
            <v>CL</v>
          </cell>
          <cell r="M87">
            <v>81</v>
          </cell>
        </row>
        <row r="88">
          <cell r="E88" t="str">
            <v>INE1052 1</v>
          </cell>
          <cell r="F88" t="str">
            <v>TS.Phạm Văn Khánh; ThS.Nguyễn Thị Phan Thu; TS.Nguyễn Thế Kiên</v>
          </cell>
          <cell r="G88">
            <v>85</v>
          </cell>
          <cell r="H88">
            <v>87</v>
          </cell>
          <cell r="I88">
            <v>3</v>
          </cell>
          <cell r="J88" t="str">
            <v> 1-3</v>
          </cell>
          <cell r="K88" t="str">
            <v>702VU</v>
          </cell>
          <cell r="L88" t="str">
            <v>CL</v>
          </cell>
          <cell r="M88">
            <v>82</v>
          </cell>
        </row>
        <row r="89">
          <cell r="E89" t="str">
            <v>INE1052 2</v>
          </cell>
          <cell r="F89" t="str">
            <v>TS.Nguyễn Thế Kiên; ThS.Nguyễn Thị Phan Thu</v>
          </cell>
          <cell r="G89">
            <v>100</v>
          </cell>
          <cell r="H89">
            <v>99</v>
          </cell>
          <cell r="I89">
            <v>3</v>
          </cell>
          <cell r="J89" t="str">
            <v> 7-9</v>
          </cell>
          <cell r="K89" t="str">
            <v>706VU</v>
          </cell>
          <cell r="L89" t="str">
            <v>CL</v>
          </cell>
          <cell r="M89">
            <v>83</v>
          </cell>
        </row>
        <row r="90">
          <cell r="E90" t="str">
            <v>INE1052 5</v>
          </cell>
          <cell r="F90" t="str">
            <v>ThS.Nguyễn Thanh Hằng; ThS.Nguyễn Thị Phan Thu; TS.Nguyễn Thế Kiên</v>
          </cell>
          <cell r="G90">
            <v>70</v>
          </cell>
          <cell r="H90">
            <v>70</v>
          </cell>
          <cell r="I90">
            <v>3</v>
          </cell>
          <cell r="J90" t="str">
            <v> 1-3</v>
          </cell>
          <cell r="K90" t="str">
            <v>707VU</v>
          </cell>
          <cell r="L90" t="str">
            <v>CL</v>
          </cell>
          <cell r="M90">
            <v>84</v>
          </cell>
        </row>
        <row r="91">
          <cell r="E91" t="str">
            <v>INE1052 6</v>
          </cell>
          <cell r="F91" t="str">
            <v>ThS.Nguyễn Thanh Hằng; ThS.Nguyễn Thị Phan Thu</v>
          </cell>
          <cell r="G91">
            <v>85</v>
          </cell>
          <cell r="H91">
            <v>84</v>
          </cell>
          <cell r="I91">
            <v>3</v>
          </cell>
          <cell r="J91" t="str">
            <v> 7-9</v>
          </cell>
          <cell r="K91" t="str">
            <v>705VU</v>
          </cell>
          <cell r="L91" t="str">
            <v>CL</v>
          </cell>
          <cell r="M91">
            <v>85</v>
          </cell>
        </row>
        <row r="92">
          <cell r="E92" t="str">
            <v>INE1052 7</v>
          </cell>
          <cell r="F92" t="str">
            <v>ThS.Hoàng Thị Thu Hà; ThS.Nguyễn Thanh Hằng; ThS.Nguyễn Thị Phan Thu</v>
          </cell>
          <cell r="G92">
            <v>50</v>
          </cell>
          <cell r="H92">
            <v>50</v>
          </cell>
          <cell r="I92">
            <v>2</v>
          </cell>
          <cell r="J92" t="str">
            <v> 7-9</v>
          </cell>
          <cell r="K92">
            <v>5110000</v>
          </cell>
          <cell r="L92" t="str">
            <v>CL</v>
          </cell>
          <cell r="M92">
            <v>86</v>
          </cell>
        </row>
        <row r="93">
          <cell r="E93" t="str">
            <v>INE1052 8</v>
          </cell>
          <cell r="F93" t="str">
            <v>TS.Nguyễn Thế Kiên; ThS.Nguyễn Thanh Hằng; ThS.Nguyễn Thị Phan Thu</v>
          </cell>
          <cell r="G93">
            <v>40</v>
          </cell>
          <cell r="H93">
            <v>37</v>
          </cell>
          <cell r="I93">
            <v>2</v>
          </cell>
          <cell r="J93" t="str">
            <v> 7-9</v>
          </cell>
          <cell r="K93">
            <v>5080000</v>
          </cell>
          <cell r="L93" t="str">
            <v>CL</v>
          </cell>
          <cell r="M93">
            <v>87</v>
          </cell>
        </row>
        <row r="94">
          <cell r="E94" t="str">
            <v>INE2004</v>
          </cell>
          <cell r="F94" t="str">
            <v>ThS.Nguyễn Thị Vĩnh Hà</v>
          </cell>
          <cell r="G94">
            <v>85</v>
          </cell>
          <cell r="H94">
            <v>86</v>
          </cell>
          <cell r="I94">
            <v>3</v>
          </cell>
          <cell r="J94" t="str">
            <v> 4-6</v>
          </cell>
          <cell r="K94" t="str">
            <v>702VU</v>
          </cell>
          <cell r="L94" t="str">
            <v>CL</v>
          </cell>
          <cell r="M94">
            <v>88</v>
          </cell>
        </row>
        <row r="95">
          <cell r="E95" t="str">
            <v>INE2003 1</v>
          </cell>
          <cell r="F95" t="str">
            <v>ThS.Nguyễn Thị Vĩnh Hà</v>
          </cell>
          <cell r="G95">
            <v>85</v>
          </cell>
          <cell r="H95">
            <v>87</v>
          </cell>
          <cell r="I95">
            <v>4</v>
          </cell>
          <cell r="J95" t="str">
            <v> 1-3</v>
          </cell>
          <cell r="K95" t="str">
            <v>702VU</v>
          </cell>
          <cell r="L95" t="str">
            <v>CL</v>
          </cell>
          <cell r="M95">
            <v>89</v>
          </cell>
        </row>
        <row r="96">
          <cell r="E96" t="str">
            <v>INE2003 2</v>
          </cell>
          <cell r="F96" t="str">
            <v>TS.Nguyễn Xuân Đông</v>
          </cell>
          <cell r="G96">
            <v>100</v>
          </cell>
          <cell r="H96">
            <v>100</v>
          </cell>
          <cell r="I96">
            <v>3</v>
          </cell>
          <cell r="J96" t="str">
            <v> 10-12</v>
          </cell>
          <cell r="K96" t="str">
            <v>706VU</v>
          </cell>
          <cell r="L96" t="str">
            <v>CL</v>
          </cell>
          <cell r="M96">
            <v>90</v>
          </cell>
        </row>
        <row r="97">
          <cell r="E97" t="str">
            <v>INE2012</v>
          </cell>
          <cell r="F97" t="str">
            <v>TS.Nguyễn Xuân Đông</v>
          </cell>
          <cell r="G97">
            <v>70</v>
          </cell>
          <cell r="H97">
            <v>39</v>
          </cell>
          <cell r="I97">
            <v>6</v>
          </cell>
          <cell r="J97" t="str">
            <v> 7-9</v>
          </cell>
          <cell r="K97" t="str">
            <v>707VU</v>
          </cell>
          <cell r="L97" t="str">
            <v>CL</v>
          </cell>
          <cell r="M97">
            <v>91</v>
          </cell>
        </row>
        <row r="98">
          <cell r="E98" t="str">
            <v>INE2020</v>
          </cell>
          <cell r="F98" t="str">
            <v>PGS. TS.Nguyễn Thị Kim Chi</v>
          </cell>
          <cell r="G98">
            <v>100</v>
          </cell>
          <cell r="H98">
            <v>81</v>
          </cell>
          <cell r="I98">
            <v>5</v>
          </cell>
          <cell r="J98" t="str">
            <v> 10-12</v>
          </cell>
          <cell r="K98" t="str">
            <v>704VU</v>
          </cell>
          <cell r="L98" t="str">
            <v>CL</v>
          </cell>
          <cell r="M98">
            <v>92</v>
          </cell>
        </row>
        <row r="99">
          <cell r="E99" t="str">
            <v>INE2020-E *** 1</v>
          </cell>
          <cell r="F99" t="str">
            <v>ThS.Vũ Thanh Hương; ThS.Nguyễn Thị Minh Phương; PGS. TS.Nguyễn Thị Kim Anh</v>
          </cell>
          <cell r="G99">
            <v>50</v>
          </cell>
          <cell r="H99">
            <v>37</v>
          </cell>
          <cell r="I99">
            <v>2</v>
          </cell>
          <cell r="J99" t="str">
            <v> 4-6</v>
          </cell>
          <cell r="K99">
            <v>5100000</v>
          </cell>
          <cell r="L99" t="str">
            <v>CL</v>
          </cell>
          <cell r="M99">
            <v>93</v>
          </cell>
        </row>
        <row r="100">
          <cell r="E100" t="str">
            <v>INE2020-E *** 2</v>
          </cell>
          <cell r="F100" t="str">
            <v>ThS.Nguyễn Thị Minh Phương; TS.Hoàng Thị Bảo Thoa</v>
          </cell>
          <cell r="G100">
            <v>50</v>
          </cell>
          <cell r="H100">
            <v>47</v>
          </cell>
          <cell r="I100">
            <v>2</v>
          </cell>
          <cell r="J100" t="str">
            <v> 4-6</v>
          </cell>
          <cell r="K100">
            <v>5110000</v>
          </cell>
          <cell r="L100" t="str">
            <v>CL</v>
          </cell>
          <cell r="M100">
            <v>94</v>
          </cell>
        </row>
        <row r="101">
          <cell r="E101" t="str">
            <v>FIB2001</v>
          </cell>
          <cell r="F101" t="str">
            <v>ThS.Lê Thị Ngọc Phượng</v>
          </cell>
          <cell r="G101">
            <v>100</v>
          </cell>
          <cell r="H101">
            <v>100</v>
          </cell>
          <cell r="I101">
            <v>3</v>
          </cell>
          <cell r="J101" t="str">
            <v> 1-3</v>
          </cell>
          <cell r="K101" t="str">
            <v>706VU</v>
          </cell>
          <cell r="L101" t="str">
            <v>CL</v>
          </cell>
          <cell r="M101">
            <v>95</v>
          </cell>
        </row>
        <row r="102">
          <cell r="E102" t="str">
            <v>FIB2001-E</v>
          </cell>
          <cell r="F102" t="str">
            <v>GS.Dick Beason</v>
          </cell>
          <cell r="G102">
            <v>40</v>
          </cell>
          <cell r="H102">
            <v>24</v>
          </cell>
          <cell r="I102">
            <v>2</v>
          </cell>
          <cell r="J102" t="str">
            <v> 10-12</v>
          </cell>
          <cell r="K102">
            <v>5080000</v>
          </cell>
          <cell r="L102" t="str">
            <v>CL</v>
          </cell>
          <cell r="M102">
            <v>96</v>
          </cell>
        </row>
        <row r="103">
          <cell r="E103" t="str">
            <v>INE1051 1</v>
          </cell>
          <cell r="F103" t="str">
            <v>TS.Nguyễn Xuân Đông</v>
          </cell>
          <cell r="G103">
            <v>60</v>
          </cell>
          <cell r="H103">
            <v>37</v>
          </cell>
          <cell r="I103">
            <v>6</v>
          </cell>
          <cell r="J103" t="str">
            <v> 1-3</v>
          </cell>
          <cell r="K103" t="str">
            <v>810VU</v>
          </cell>
          <cell r="L103" t="str">
            <v>CL</v>
          </cell>
          <cell r="M103">
            <v>97</v>
          </cell>
        </row>
        <row r="104">
          <cell r="E104" t="str">
            <v>INE1051 10</v>
          </cell>
          <cell r="F104" t="str">
            <v>PGS. TS.Vũ Đức Thanh</v>
          </cell>
          <cell r="G104">
            <v>60</v>
          </cell>
          <cell r="H104">
            <v>41</v>
          </cell>
          <cell r="I104">
            <v>6</v>
          </cell>
          <cell r="J104" t="str">
            <v> 1-3</v>
          </cell>
          <cell r="K104" t="str">
            <v>808VU</v>
          </cell>
          <cell r="L104" t="str">
            <v>CL</v>
          </cell>
          <cell r="M104">
            <v>98</v>
          </cell>
        </row>
        <row r="105">
          <cell r="E105" t="str">
            <v>INE1051 11</v>
          </cell>
          <cell r="F105" t="str">
            <v>TS.Tạ Đức Khánh</v>
          </cell>
          <cell r="G105">
            <v>60</v>
          </cell>
          <cell r="H105">
            <v>40</v>
          </cell>
          <cell r="I105">
            <v>6</v>
          </cell>
          <cell r="J105" t="str">
            <v> 4-6</v>
          </cell>
          <cell r="K105" t="str">
            <v>809VU</v>
          </cell>
          <cell r="L105" t="str">
            <v>CL</v>
          </cell>
          <cell r="M105">
            <v>99</v>
          </cell>
        </row>
        <row r="106">
          <cell r="E106" t="str">
            <v>INE1051 12</v>
          </cell>
          <cell r="F106" t="str">
            <v>ThS.Nguyễn Thị Giang</v>
          </cell>
          <cell r="G106">
            <v>80</v>
          </cell>
          <cell r="H106">
            <v>14</v>
          </cell>
          <cell r="I106">
            <v>6</v>
          </cell>
          <cell r="J106" t="str">
            <v> 7-9</v>
          </cell>
          <cell r="K106" t="str">
            <v>102CSS</v>
          </cell>
          <cell r="L106" t="str">
            <v>CL</v>
          </cell>
          <cell r="M106">
            <v>100</v>
          </cell>
        </row>
        <row r="107">
          <cell r="E107" t="str">
            <v>INE1051 2</v>
          </cell>
          <cell r="F107" t="str">
            <v>TS.Hoàng Khắc Lịch</v>
          </cell>
          <cell r="G107">
            <v>60</v>
          </cell>
          <cell r="H107">
            <v>39</v>
          </cell>
          <cell r="I107">
            <v>6</v>
          </cell>
          <cell r="J107" t="str">
            <v> 1-3</v>
          </cell>
          <cell r="K107" t="str">
            <v>809VU</v>
          </cell>
          <cell r="L107" t="str">
            <v>CL</v>
          </cell>
          <cell r="M107">
            <v>101</v>
          </cell>
        </row>
        <row r="108">
          <cell r="E108" t="str">
            <v>INE1051 3</v>
          </cell>
          <cell r="F108" t="str">
            <v>ThS.Nguyễn Thị Giang</v>
          </cell>
          <cell r="G108">
            <v>60</v>
          </cell>
          <cell r="H108">
            <v>35</v>
          </cell>
          <cell r="I108">
            <v>6</v>
          </cell>
          <cell r="J108" t="str">
            <v> 4-6</v>
          </cell>
          <cell r="K108" t="str">
            <v>810VU</v>
          </cell>
          <cell r="L108" t="str">
            <v>CL</v>
          </cell>
          <cell r="M108">
            <v>102</v>
          </cell>
        </row>
        <row r="109">
          <cell r="E109" t="str">
            <v>INE1051 4</v>
          </cell>
          <cell r="F109" t="str">
            <v>TS.Đào Thị Thu Trang</v>
          </cell>
          <cell r="G109">
            <v>100</v>
          </cell>
          <cell r="H109">
            <v>100</v>
          </cell>
          <cell r="I109">
            <v>2</v>
          </cell>
          <cell r="J109" t="str">
            <v> 1-3</v>
          </cell>
          <cell r="K109" t="str">
            <v>703VU</v>
          </cell>
          <cell r="L109" t="str">
            <v>CL</v>
          </cell>
          <cell r="M109">
            <v>103</v>
          </cell>
        </row>
        <row r="110">
          <cell r="E110" t="str">
            <v>INE1051 5</v>
          </cell>
          <cell r="F110" t="str">
            <v>TS.Phan Trung Chính</v>
          </cell>
          <cell r="G110">
            <v>100</v>
          </cell>
          <cell r="H110">
            <v>100</v>
          </cell>
          <cell r="I110">
            <v>2</v>
          </cell>
          <cell r="J110" t="str">
            <v> 1-3</v>
          </cell>
          <cell r="K110" t="str">
            <v>704VU</v>
          </cell>
          <cell r="L110" t="str">
            <v>CL</v>
          </cell>
          <cell r="M110">
            <v>104</v>
          </cell>
        </row>
        <row r="111">
          <cell r="E111" t="str">
            <v>INE1051 6</v>
          </cell>
          <cell r="F111" t="str">
            <v>PGS.TS.Nguyễn Đức Thành</v>
          </cell>
          <cell r="G111">
            <v>100</v>
          </cell>
          <cell r="H111">
            <v>100</v>
          </cell>
          <cell r="I111">
            <v>2</v>
          </cell>
          <cell r="J111" t="str">
            <v> 7-9</v>
          </cell>
          <cell r="K111" t="str">
            <v>703VU</v>
          </cell>
          <cell r="L111" t="str">
            <v>CL</v>
          </cell>
          <cell r="M111">
            <v>105</v>
          </cell>
        </row>
        <row r="112">
          <cell r="E112" t="str">
            <v>INE1051 7</v>
          </cell>
          <cell r="F112" t="str">
            <v>TS.Nguyễn Viết Hãnh</v>
          </cell>
          <cell r="G112">
            <v>100</v>
          </cell>
          <cell r="H112">
            <v>92</v>
          </cell>
          <cell r="I112">
            <v>2</v>
          </cell>
          <cell r="J112" t="str">
            <v> 7-9</v>
          </cell>
          <cell r="K112" t="str">
            <v>704VU</v>
          </cell>
          <cell r="L112" t="str">
            <v>CL</v>
          </cell>
          <cell r="M112">
            <v>106</v>
          </cell>
        </row>
        <row r="113">
          <cell r="E113" t="str">
            <v>INE1051 9</v>
          </cell>
          <cell r="F113" t="str">
            <v>TS.Đào Thị Thu Trang</v>
          </cell>
          <cell r="G113">
            <v>60</v>
          </cell>
          <cell r="H113">
            <v>37</v>
          </cell>
          <cell r="I113">
            <v>6</v>
          </cell>
          <cell r="J113" t="str">
            <v> 4-6</v>
          </cell>
          <cell r="K113" t="str">
            <v>808VU</v>
          </cell>
          <cell r="L113" t="str">
            <v>CL</v>
          </cell>
          <cell r="M113">
            <v>107</v>
          </cell>
        </row>
        <row r="114">
          <cell r="E114" t="str">
            <v>INE1151 ** 1</v>
          </cell>
          <cell r="F114" t="str">
            <v>PGS. TS.Phí Mạnh Hồng</v>
          </cell>
          <cell r="G114">
            <v>60</v>
          </cell>
          <cell r="H114">
            <v>40</v>
          </cell>
          <cell r="I114">
            <v>2</v>
          </cell>
          <cell r="J114" t="str">
            <v> 9-12</v>
          </cell>
          <cell r="K114" t="str">
            <v>801VU</v>
          </cell>
          <cell r="L114" t="str">
            <v>CL</v>
          </cell>
          <cell r="M114">
            <v>108</v>
          </cell>
        </row>
        <row r="115">
          <cell r="E115" t="str">
            <v>INE1151 ** 10</v>
          </cell>
          <cell r="F115" t="str">
            <v>TS.Tạ Đức Khánh</v>
          </cell>
          <cell r="G115">
            <v>60</v>
          </cell>
          <cell r="H115">
            <v>38</v>
          </cell>
          <cell r="I115">
            <v>6</v>
          </cell>
          <cell r="J115" t="str">
            <v> 7-10</v>
          </cell>
          <cell r="K115" t="str">
            <v>806VU</v>
          </cell>
          <cell r="L115" t="str">
            <v>CL</v>
          </cell>
          <cell r="M115">
            <v>109</v>
          </cell>
        </row>
        <row r="116">
          <cell r="E116" t="str">
            <v>INE1151 ** 2</v>
          </cell>
          <cell r="F116" t="str">
            <v>TS.Phạm Quỳnh Anh</v>
          </cell>
          <cell r="G116">
            <v>60</v>
          </cell>
          <cell r="H116">
            <v>27</v>
          </cell>
          <cell r="I116">
            <v>5</v>
          </cell>
          <cell r="J116" t="str">
            <v> 1-4</v>
          </cell>
          <cell r="K116" t="str">
            <v>807VU</v>
          </cell>
          <cell r="L116" t="str">
            <v>CL</v>
          </cell>
          <cell r="M116">
            <v>110</v>
          </cell>
        </row>
        <row r="117">
          <cell r="E117" t="str">
            <v>INE1151 ** 3</v>
          </cell>
          <cell r="F117" t="str">
            <v>TS.Đào Thị Bích Thủy</v>
          </cell>
          <cell r="G117">
            <v>60</v>
          </cell>
          <cell r="H117">
            <v>48</v>
          </cell>
          <cell r="I117">
            <v>2</v>
          </cell>
          <cell r="J117" t="str">
            <v> 7-10</v>
          </cell>
          <cell r="K117" t="str">
            <v>803VU</v>
          </cell>
          <cell r="L117" t="str">
            <v>CL</v>
          </cell>
          <cell r="M117">
            <v>111</v>
          </cell>
        </row>
        <row r="118">
          <cell r="E118" t="str">
            <v>INE1151 ** 4</v>
          </cell>
          <cell r="F118" t="str">
            <v>PGS. TS.Vũ Đức Thanh</v>
          </cell>
          <cell r="G118">
            <v>60</v>
          </cell>
          <cell r="H118">
            <v>35</v>
          </cell>
          <cell r="I118">
            <v>2</v>
          </cell>
          <cell r="J118" t="str">
            <v> 7-10</v>
          </cell>
          <cell r="K118" t="str">
            <v>804VU</v>
          </cell>
          <cell r="L118" t="str">
            <v>CL</v>
          </cell>
          <cell r="M118">
            <v>112</v>
          </cell>
        </row>
        <row r="119">
          <cell r="E119" t="str">
            <v>INE1151 ** 5</v>
          </cell>
          <cell r="F119" t="str">
            <v>TS.Phan Trung Chính</v>
          </cell>
          <cell r="G119">
            <v>60</v>
          </cell>
          <cell r="H119">
            <v>60</v>
          </cell>
          <cell r="I119">
            <v>6</v>
          </cell>
          <cell r="J119" t="str">
            <v> 1-4</v>
          </cell>
          <cell r="K119" t="str">
            <v>801VU</v>
          </cell>
          <cell r="L119" t="str">
            <v>CL</v>
          </cell>
          <cell r="M119">
            <v>113</v>
          </cell>
        </row>
        <row r="120">
          <cell r="E120" t="str">
            <v>INE1151 ** 6</v>
          </cell>
          <cell r="F120" t="str">
            <v>TS.Đào Thị Bích Thủy</v>
          </cell>
          <cell r="G120">
            <v>60</v>
          </cell>
          <cell r="H120">
            <v>36</v>
          </cell>
          <cell r="I120">
            <v>6</v>
          </cell>
          <cell r="J120" t="str">
            <v> 1-4</v>
          </cell>
          <cell r="K120" t="str">
            <v>802VU</v>
          </cell>
          <cell r="L120" t="str">
            <v>CL</v>
          </cell>
          <cell r="M120">
            <v>114</v>
          </cell>
        </row>
        <row r="121">
          <cell r="E121" t="str">
            <v>INE1151 ** 7</v>
          </cell>
          <cell r="F121" t="str">
            <v>PGS. TS.Phan Thế Công</v>
          </cell>
          <cell r="G121">
            <v>60</v>
          </cell>
          <cell r="H121">
            <v>36</v>
          </cell>
          <cell r="I121">
            <v>6</v>
          </cell>
          <cell r="J121" t="str">
            <v> 1-4</v>
          </cell>
          <cell r="K121" t="str">
            <v>803VU</v>
          </cell>
          <cell r="L121" t="str">
            <v>CL</v>
          </cell>
          <cell r="M121">
            <v>115</v>
          </cell>
        </row>
        <row r="122">
          <cell r="E122" t="str">
            <v>INE1151 ** 8</v>
          </cell>
          <cell r="F122" t="str">
            <v>PGS. TS.Phí Mạnh Hồng</v>
          </cell>
          <cell r="G122">
            <v>60</v>
          </cell>
          <cell r="H122">
            <v>34</v>
          </cell>
          <cell r="I122">
            <v>6</v>
          </cell>
          <cell r="J122" t="str">
            <v> 1-4</v>
          </cell>
          <cell r="K122" t="str">
            <v>804VU</v>
          </cell>
          <cell r="L122" t="str">
            <v>CL</v>
          </cell>
          <cell r="M122">
            <v>116</v>
          </cell>
        </row>
        <row r="123">
          <cell r="E123" t="str">
            <v>INE1151 ** 9</v>
          </cell>
          <cell r="F123" t="str">
            <v>PGS. TS.Vũ Đức Thanh</v>
          </cell>
          <cell r="G123">
            <v>60</v>
          </cell>
          <cell r="H123">
            <v>37</v>
          </cell>
          <cell r="I123">
            <v>5</v>
          </cell>
          <cell r="J123" t="str">
            <v> 1-4</v>
          </cell>
          <cell r="K123" t="str">
            <v>805VU</v>
          </cell>
          <cell r="L123" t="str">
            <v>CL</v>
          </cell>
          <cell r="M123">
            <v>117</v>
          </cell>
        </row>
        <row r="124">
          <cell r="E124" t="str">
            <v>INE2002</v>
          </cell>
          <cell r="F124" t="str">
            <v>TS.Đào Thị Bích Thủy</v>
          </cell>
          <cell r="G124">
            <v>100</v>
          </cell>
          <cell r="H124">
            <v>66</v>
          </cell>
          <cell r="I124">
            <v>3</v>
          </cell>
          <cell r="J124" t="str">
            <v> 4-6</v>
          </cell>
          <cell r="K124" t="str">
            <v>706VU</v>
          </cell>
          <cell r="L124" t="str">
            <v>CL</v>
          </cell>
          <cell r="M124">
            <v>118</v>
          </cell>
        </row>
        <row r="125">
          <cell r="E125" t="str">
            <v>INE2102-E 1</v>
          </cell>
          <cell r="G125">
            <v>50</v>
          </cell>
          <cell r="H125">
            <v>40</v>
          </cell>
          <cell r="I125">
            <v>3</v>
          </cell>
          <cell r="J125" t="str">
            <v> 1-4</v>
          </cell>
          <cell r="K125">
            <v>5100000</v>
          </cell>
          <cell r="L125" t="str">
            <v>CL</v>
          </cell>
          <cell r="M125">
            <v>119</v>
          </cell>
        </row>
        <row r="126">
          <cell r="E126" t="str">
            <v>INE2102-E 2</v>
          </cell>
          <cell r="G126">
            <v>50</v>
          </cell>
          <cell r="H126">
            <v>43</v>
          </cell>
          <cell r="I126">
            <v>3</v>
          </cell>
          <cell r="J126" t="str">
            <v> 1-4</v>
          </cell>
          <cell r="K126">
            <v>5110000</v>
          </cell>
          <cell r="L126" t="str">
            <v>CL</v>
          </cell>
          <cell r="M126">
            <v>120</v>
          </cell>
        </row>
        <row r="127">
          <cell r="E127" t="str">
            <v>INE2001 1</v>
          </cell>
          <cell r="F127" t="str">
            <v>TS.Tạ Thị Lệ Yên</v>
          </cell>
          <cell r="G127">
            <v>100</v>
          </cell>
          <cell r="H127">
            <v>100</v>
          </cell>
          <cell r="I127">
            <v>2</v>
          </cell>
          <cell r="J127" t="str">
            <v> 4-6</v>
          </cell>
          <cell r="K127" t="str">
            <v>703VU</v>
          </cell>
          <cell r="L127" t="str">
            <v>CL</v>
          </cell>
          <cell r="M127">
            <v>121</v>
          </cell>
        </row>
        <row r="128">
          <cell r="E128" t="str">
            <v>INE2001 2</v>
          </cell>
          <cell r="F128" t="str">
            <v>ThS.Trịnh Thị Thu Hằng</v>
          </cell>
          <cell r="G128">
            <v>100</v>
          </cell>
          <cell r="H128">
            <v>100</v>
          </cell>
          <cell r="I128">
            <v>2</v>
          </cell>
          <cell r="J128" t="str">
            <v> 4-6</v>
          </cell>
          <cell r="K128" t="str">
            <v>704VU</v>
          </cell>
          <cell r="L128" t="str">
            <v>CL</v>
          </cell>
          <cell r="M128">
            <v>122</v>
          </cell>
        </row>
        <row r="129">
          <cell r="E129" t="str">
            <v>INE2001 3</v>
          </cell>
          <cell r="F129" t="str">
            <v>TS.Phạm Quỳnh Anh</v>
          </cell>
          <cell r="G129">
            <v>100</v>
          </cell>
          <cell r="H129">
            <v>99</v>
          </cell>
          <cell r="I129">
            <v>2</v>
          </cell>
          <cell r="J129" t="str">
            <v> 10-12</v>
          </cell>
          <cell r="K129" t="str">
            <v>703VU</v>
          </cell>
          <cell r="L129" t="str">
            <v>CL</v>
          </cell>
          <cell r="M129">
            <v>123</v>
          </cell>
        </row>
        <row r="130">
          <cell r="E130" t="str">
            <v>INE2001 4</v>
          </cell>
          <cell r="F130" t="str">
            <v>ThS.Trịnh Thị Thu Hằng</v>
          </cell>
          <cell r="G130">
            <v>100</v>
          </cell>
          <cell r="H130">
            <v>100</v>
          </cell>
          <cell r="I130">
            <v>2</v>
          </cell>
          <cell r="J130" t="str">
            <v> 10-12</v>
          </cell>
          <cell r="K130" t="str">
            <v>704VU</v>
          </cell>
          <cell r="L130" t="str">
            <v>CL</v>
          </cell>
          <cell r="M130">
            <v>124</v>
          </cell>
        </row>
        <row r="131">
          <cell r="E131" t="str">
            <v>INE2001 5</v>
          </cell>
          <cell r="F131" t="str">
            <v>TS.Đào Thị Thu Trang</v>
          </cell>
          <cell r="G131">
            <v>80</v>
          </cell>
          <cell r="H131">
            <v>43</v>
          </cell>
          <cell r="I131">
            <v>6</v>
          </cell>
          <cell r="J131" t="str">
            <v> 10-12</v>
          </cell>
          <cell r="K131" t="str">
            <v>102CSS</v>
          </cell>
          <cell r="L131" t="str">
            <v>CL</v>
          </cell>
          <cell r="M131">
            <v>125</v>
          </cell>
        </row>
        <row r="132">
          <cell r="E132" t="str">
            <v>PEC1050</v>
          </cell>
          <cell r="F132" t="str">
            <v>TS.Lê Thị Hồng Điệp</v>
          </cell>
          <cell r="G132">
            <v>70</v>
          </cell>
          <cell r="H132">
            <v>70</v>
          </cell>
          <cell r="I132">
            <v>3</v>
          </cell>
          <cell r="J132" t="str">
            <v> 4-6</v>
          </cell>
          <cell r="K132" t="str">
            <v>707VU</v>
          </cell>
          <cell r="L132" t="str">
            <v>CL</v>
          </cell>
          <cell r="M132">
            <v>126</v>
          </cell>
        </row>
        <row r="133">
          <cell r="E133" t="str">
            <v>PEC1061</v>
          </cell>
          <cell r="F133" t="str">
            <v>PGS. TS.Đinh Văn Thông</v>
          </cell>
          <cell r="G133">
            <v>100</v>
          </cell>
          <cell r="H133">
            <v>85</v>
          </cell>
          <cell r="I133">
            <v>6</v>
          </cell>
          <cell r="J133" t="str">
            <v> 1-3</v>
          </cell>
          <cell r="K133" t="str">
            <v>706VU</v>
          </cell>
          <cell r="L133" t="str">
            <v>CL</v>
          </cell>
          <cell r="M133">
            <v>127</v>
          </cell>
        </row>
        <row r="134">
          <cell r="E134" t="str">
            <v>INE3056 2</v>
          </cell>
          <cell r="F134" t="str">
            <v>TS.Nguyễn Tiến Minh; ThS.Nguyễn Thị Phương Linh</v>
          </cell>
          <cell r="G134">
            <v>40</v>
          </cell>
          <cell r="H134">
            <v>22</v>
          </cell>
          <cell r="I134">
            <v>4</v>
          </cell>
          <cell r="J134" t="str">
            <v> 4-6</v>
          </cell>
          <cell r="K134">
            <v>5080000</v>
          </cell>
          <cell r="L134" t="str">
            <v>CL</v>
          </cell>
          <cell r="M134">
            <v>128</v>
          </cell>
        </row>
        <row r="135">
          <cell r="E135" t="str">
            <v>BSA3063</v>
          </cell>
          <cell r="F135" t="str">
            <v>ThS.Nguyễn Thanh Huyền</v>
          </cell>
          <cell r="G135">
            <v>50</v>
          </cell>
          <cell r="H135">
            <v>48</v>
          </cell>
          <cell r="I135">
            <v>2</v>
          </cell>
          <cell r="J135" t="str">
            <v> 10-12</v>
          </cell>
          <cell r="K135">
            <v>5110000</v>
          </cell>
          <cell r="L135" t="str">
            <v>CL</v>
          </cell>
          <cell r="M135">
            <v>129</v>
          </cell>
        </row>
        <row r="136">
          <cell r="E136" t="str">
            <v>BSL2050 1</v>
          </cell>
          <cell r="F136" t="str">
            <v>ThS.Nguyễn Thanh Huyền</v>
          </cell>
          <cell r="G136">
            <v>80</v>
          </cell>
          <cell r="H136">
            <v>45</v>
          </cell>
          <cell r="I136">
            <v>6</v>
          </cell>
          <cell r="J136" t="str">
            <v> 3-4</v>
          </cell>
          <cell r="K136" t="str">
            <v>103CSS</v>
          </cell>
          <cell r="L136" t="str">
            <v>CL</v>
          </cell>
          <cell r="M136">
            <v>130</v>
          </cell>
        </row>
        <row r="137">
          <cell r="E137" t="str">
            <v>BSL2050 2</v>
          </cell>
          <cell r="F137" t="str">
            <v>Lê Kim Nguyệt</v>
          </cell>
          <cell r="G137">
            <v>60</v>
          </cell>
          <cell r="H137">
            <v>56</v>
          </cell>
          <cell r="I137">
            <v>6</v>
          </cell>
          <cell r="J137" t="str">
            <v> 4-5</v>
          </cell>
          <cell r="K137" t="str">
            <v>201CSS</v>
          </cell>
          <cell r="L137" t="str">
            <v>CL</v>
          </cell>
          <cell r="M137">
            <v>131</v>
          </cell>
        </row>
        <row r="138">
          <cell r="E138" t="str">
            <v>PEC3015</v>
          </cell>
          <cell r="F138" t="str">
            <v>PGS. TS.Phạm Văn Dũng</v>
          </cell>
          <cell r="G138">
            <v>80</v>
          </cell>
          <cell r="H138">
            <v>81</v>
          </cell>
          <cell r="I138">
            <v>4</v>
          </cell>
          <cell r="J138" t="str">
            <v> 1-3</v>
          </cell>
          <cell r="K138" t="str">
            <v>102CSS</v>
          </cell>
          <cell r="L138" t="str">
            <v>CL</v>
          </cell>
          <cell r="M138">
            <v>132</v>
          </cell>
        </row>
        <row r="139">
          <cell r="E139" t="str">
            <v>PEC3031</v>
          </cell>
          <cell r="F139" t="str">
            <v>PGS. TS.Phạm Thị Hồng Điệp</v>
          </cell>
          <cell r="G139">
            <v>80</v>
          </cell>
          <cell r="H139">
            <v>80</v>
          </cell>
          <cell r="I139">
            <v>4</v>
          </cell>
          <cell r="J139" t="str">
            <v> 4-6</v>
          </cell>
          <cell r="K139" t="str">
            <v>102CSS</v>
          </cell>
          <cell r="L139" t="str">
            <v>CL</v>
          </cell>
          <cell r="M139">
            <v>133</v>
          </cell>
        </row>
        <row r="140">
          <cell r="E140" t="str">
            <v>BSA3029 1</v>
          </cell>
          <cell r="F140" t="str">
            <v>TS.Nguyễn Thị Phi Nga</v>
          </cell>
          <cell r="G140">
            <v>80</v>
          </cell>
          <cell r="H140">
            <v>66</v>
          </cell>
          <cell r="I140">
            <v>3</v>
          </cell>
          <cell r="J140" t="str">
            <v> 7-9</v>
          </cell>
          <cell r="K140" t="str">
            <v>101CSS</v>
          </cell>
          <cell r="L140" t="str">
            <v>CL</v>
          </cell>
          <cell r="M140">
            <v>134</v>
          </cell>
        </row>
        <row r="141">
          <cell r="E141" t="str">
            <v>BSA3029 2</v>
          </cell>
          <cell r="F141" t="str">
            <v>TS.Nguyễn Thị Phi Nga; TS.Nguyễn Thu Hà</v>
          </cell>
          <cell r="G141">
            <v>60</v>
          </cell>
          <cell r="H141">
            <v>22</v>
          </cell>
          <cell r="I141">
            <v>2</v>
          </cell>
          <cell r="J141" t="str">
            <v> 4-6</v>
          </cell>
          <cell r="K141" t="str">
            <v>808VU</v>
          </cell>
          <cell r="L141" t="str">
            <v>CL</v>
          </cell>
          <cell r="M141">
            <v>135</v>
          </cell>
        </row>
        <row r="142">
          <cell r="E142" t="str">
            <v>BSA3001</v>
          </cell>
          <cell r="F142" t="str">
            <v>ThS.Trần Việt Dũng; TS.Nguyễn Thị Phi Nga</v>
          </cell>
          <cell r="G142">
            <v>60</v>
          </cell>
          <cell r="H142">
            <v>60</v>
          </cell>
          <cell r="I142">
            <v>6</v>
          </cell>
          <cell r="J142" t="str">
            <v> 7-9</v>
          </cell>
          <cell r="K142" t="str">
            <v>202CSS</v>
          </cell>
          <cell r="L142" t="str">
            <v>CL</v>
          </cell>
          <cell r="M142">
            <v>136</v>
          </cell>
        </row>
        <row r="143">
          <cell r="E143" t="str">
            <v>PEC3034</v>
          </cell>
          <cell r="F143" t="str">
            <v>PGS. TS.Đinh Văn Thông</v>
          </cell>
          <cell r="G143">
            <v>80</v>
          </cell>
          <cell r="H143">
            <v>81</v>
          </cell>
          <cell r="I143">
            <v>5</v>
          </cell>
          <cell r="J143" t="str">
            <v> 1-3</v>
          </cell>
          <cell r="K143" t="str">
            <v>102CSS</v>
          </cell>
          <cell r="L143" t="str">
            <v>CL</v>
          </cell>
          <cell r="M143">
            <v>137</v>
          </cell>
        </row>
        <row r="144">
          <cell r="E144" t="str">
            <v>FIB2035</v>
          </cell>
          <cell r="F144" t="str">
            <v>TS.Trần Thị Vân Anh</v>
          </cell>
          <cell r="G144">
            <v>60</v>
          </cell>
          <cell r="H144">
            <v>32</v>
          </cell>
          <cell r="I144">
            <v>2</v>
          </cell>
          <cell r="J144" t="str">
            <v> 7-9</v>
          </cell>
          <cell r="K144" t="str">
            <v>810VU</v>
          </cell>
          <cell r="L144" t="str">
            <v>CL</v>
          </cell>
          <cell r="M144">
            <v>138</v>
          </cell>
        </row>
        <row r="145">
          <cell r="E145" t="str">
            <v>FIB2035</v>
          </cell>
          <cell r="F145" t="str">
            <v>TS.Trần Thị Vân Anh</v>
          </cell>
          <cell r="G145">
            <v>60</v>
          </cell>
          <cell r="H145">
            <v>32</v>
          </cell>
          <cell r="I145">
            <v>4</v>
          </cell>
          <cell r="J145" t="str">
            <v> 7-9</v>
          </cell>
          <cell r="K145" t="str">
            <v>810VU</v>
          </cell>
          <cell r="L145" t="str">
            <v>CL</v>
          </cell>
          <cell r="M145">
            <v>139</v>
          </cell>
        </row>
        <row r="146">
          <cell r="E146" t="str">
            <v>BSA2001-E *</v>
          </cell>
          <cell r="F146" t="str">
            <v>ThS.Khiếu Hữu Bình; ThS.Đỗ Quỳnh Chi</v>
          </cell>
          <cell r="G146">
            <v>40</v>
          </cell>
          <cell r="H146">
            <v>26</v>
          </cell>
          <cell r="I146">
            <v>3</v>
          </cell>
          <cell r="J146" t="str">
            <v> 10-12</v>
          </cell>
          <cell r="K146">
            <v>5080000</v>
          </cell>
          <cell r="L146" t="str">
            <v>CL</v>
          </cell>
          <cell r="M146">
            <v>140</v>
          </cell>
        </row>
        <row r="147">
          <cell r="E147" t="str">
            <v>BSA2002-E *</v>
          </cell>
          <cell r="F147" t="str">
            <v>TS.Hồ Chí Dũng</v>
          </cell>
          <cell r="G147">
            <v>50</v>
          </cell>
          <cell r="H147">
            <v>50</v>
          </cell>
          <cell r="I147">
            <v>3</v>
          </cell>
          <cell r="J147" t="str">
            <v> 7-9</v>
          </cell>
          <cell r="K147">
            <v>5110000</v>
          </cell>
          <cell r="L147" t="str">
            <v>CL</v>
          </cell>
          <cell r="M147">
            <v>141</v>
          </cell>
        </row>
        <row r="148">
          <cell r="E148" t="str">
            <v>BSA1053</v>
          </cell>
          <cell r="F148" t="str">
            <v>ThS.Nguyễn Thị Phan Thu; TS.Lưu Quốc Đạt</v>
          </cell>
          <cell r="G148">
            <v>60</v>
          </cell>
          <cell r="H148">
            <v>41</v>
          </cell>
          <cell r="I148">
            <v>6</v>
          </cell>
          <cell r="J148" t="str">
            <v> 1-3</v>
          </cell>
          <cell r="K148" t="str">
            <v>201CSS</v>
          </cell>
          <cell r="L148" t="str">
            <v>CL</v>
          </cell>
          <cell r="M148">
            <v>142</v>
          </cell>
        </row>
        <row r="149">
          <cell r="E149" t="str">
            <v>THL1057 1</v>
          </cell>
          <cell r="F149" t="str">
            <v>TS.Nguyễn Văn Quân</v>
          </cell>
          <cell r="G149">
            <v>60</v>
          </cell>
          <cell r="H149">
            <v>44</v>
          </cell>
          <cell r="I149">
            <v>2</v>
          </cell>
          <cell r="J149" t="str">
            <v> 5-6</v>
          </cell>
          <cell r="K149" t="str">
            <v>801VU</v>
          </cell>
          <cell r="L149" t="str">
            <v>CL</v>
          </cell>
          <cell r="M149">
            <v>143</v>
          </cell>
        </row>
        <row r="150">
          <cell r="E150" t="str">
            <v>THL1057 10</v>
          </cell>
          <cell r="F150" t="str">
            <v>TS.Lê Thị Phương Nga</v>
          </cell>
          <cell r="G150">
            <v>60</v>
          </cell>
          <cell r="H150">
            <v>43</v>
          </cell>
          <cell r="I150">
            <v>2</v>
          </cell>
          <cell r="J150" t="str">
            <v> 11-12</v>
          </cell>
          <cell r="K150" t="str">
            <v>804VU</v>
          </cell>
          <cell r="L150" t="str">
            <v>CL</v>
          </cell>
          <cell r="M150">
            <v>144</v>
          </cell>
        </row>
        <row r="151">
          <cell r="E151" t="str">
            <v>THL1057 11</v>
          </cell>
          <cell r="F151" t="str">
            <v>TS.Mai Văn Thắng</v>
          </cell>
          <cell r="G151">
            <v>60</v>
          </cell>
          <cell r="H151">
            <v>33</v>
          </cell>
          <cell r="I151">
            <v>2</v>
          </cell>
          <cell r="J151" t="str">
            <v> 10-11</v>
          </cell>
          <cell r="K151" t="str">
            <v>807VU</v>
          </cell>
          <cell r="L151" t="str">
            <v>CL</v>
          </cell>
          <cell r="M151">
            <v>145</v>
          </cell>
        </row>
        <row r="152">
          <cell r="E152" t="str">
            <v>THL1057 12</v>
          </cell>
          <cell r="F152" t="str">
            <v>TS.Phan Thị Lan Phương</v>
          </cell>
          <cell r="G152">
            <v>60</v>
          </cell>
          <cell r="H152">
            <v>37</v>
          </cell>
          <cell r="I152">
            <v>2</v>
          </cell>
          <cell r="J152" t="str">
            <v> 10-11</v>
          </cell>
          <cell r="K152" t="str">
            <v>808VU</v>
          </cell>
          <cell r="L152" t="str">
            <v>CL</v>
          </cell>
          <cell r="M152">
            <v>146</v>
          </cell>
        </row>
        <row r="153">
          <cell r="E153" t="str">
            <v>THL1057 13</v>
          </cell>
          <cell r="F153" t="str">
            <v>TS.Chu Thị Ngọc</v>
          </cell>
          <cell r="G153">
            <v>60</v>
          </cell>
          <cell r="H153">
            <v>39</v>
          </cell>
          <cell r="I153">
            <v>2</v>
          </cell>
          <cell r="J153" t="str">
            <v> 10-11</v>
          </cell>
          <cell r="K153" t="str">
            <v>809VU</v>
          </cell>
          <cell r="L153" t="str">
            <v>CL</v>
          </cell>
          <cell r="M153">
            <v>147</v>
          </cell>
        </row>
        <row r="154">
          <cell r="E154" t="str">
            <v>THL1057 2</v>
          </cell>
          <cell r="F154" t="str">
            <v>ThS.Nguyễn Thị Hoài Phương</v>
          </cell>
          <cell r="G154">
            <v>60</v>
          </cell>
          <cell r="H154">
            <v>40</v>
          </cell>
          <cell r="I154">
            <v>2</v>
          </cell>
          <cell r="J154" t="str">
            <v> 5-6</v>
          </cell>
          <cell r="K154" t="str">
            <v>802VU</v>
          </cell>
          <cell r="L154" t="str">
            <v>CL</v>
          </cell>
          <cell r="M154">
            <v>148</v>
          </cell>
        </row>
        <row r="155">
          <cell r="E155" t="str">
            <v>THL1057 3</v>
          </cell>
          <cell r="F155" t="str">
            <v>TS.Mai Văn Thắng</v>
          </cell>
          <cell r="G155">
            <v>60</v>
          </cell>
          <cell r="H155">
            <v>37</v>
          </cell>
          <cell r="I155">
            <v>2</v>
          </cell>
          <cell r="J155" t="str">
            <v> 5-6</v>
          </cell>
          <cell r="K155" t="str">
            <v>803VU</v>
          </cell>
          <cell r="L155" t="str">
            <v>CL</v>
          </cell>
          <cell r="M155">
            <v>149</v>
          </cell>
        </row>
        <row r="156">
          <cell r="E156" t="str">
            <v>THL1057 4</v>
          </cell>
          <cell r="F156" t="str">
            <v>TS.Lê Thị Phương Nga</v>
          </cell>
          <cell r="G156">
            <v>60</v>
          </cell>
          <cell r="H156">
            <v>37</v>
          </cell>
          <cell r="I156">
            <v>2</v>
          </cell>
          <cell r="J156" t="str">
            <v> 5-6</v>
          </cell>
          <cell r="K156" t="str">
            <v>804VU</v>
          </cell>
          <cell r="L156" t="str">
            <v>CL</v>
          </cell>
          <cell r="M156">
            <v>150</v>
          </cell>
        </row>
        <row r="157">
          <cell r="E157" t="str">
            <v>THL1057 5</v>
          </cell>
          <cell r="F157" t="str">
            <v>TS.Phan Thị Lan Phương</v>
          </cell>
          <cell r="G157">
            <v>60</v>
          </cell>
          <cell r="H157">
            <v>37</v>
          </cell>
          <cell r="I157">
            <v>2</v>
          </cell>
          <cell r="J157" t="str">
            <v> 5-6</v>
          </cell>
          <cell r="K157" t="str">
            <v>805VU</v>
          </cell>
          <cell r="L157" t="str">
            <v>CL</v>
          </cell>
          <cell r="M157">
            <v>151</v>
          </cell>
        </row>
        <row r="158">
          <cell r="E158" t="str">
            <v>THL1057 6</v>
          </cell>
          <cell r="F158" t="str">
            <v>PGS. TS.Dương Đức Chính</v>
          </cell>
          <cell r="G158">
            <v>60</v>
          </cell>
          <cell r="H158">
            <v>37</v>
          </cell>
          <cell r="I158">
            <v>2</v>
          </cell>
          <cell r="J158" t="str">
            <v> 5-6</v>
          </cell>
          <cell r="K158" t="str">
            <v>806VU</v>
          </cell>
          <cell r="L158" t="str">
            <v>CL</v>
          </cell>
          <cell r="M158">
            <v>152</v>
          </cell>
        </row>
        <row r="159">
          <cell r="E159" t="str">
            <v>THL1057 7</v>
          </cell>
          <cell r="F159" t="str">
            <v>TS.Nguyễn Văn Quân</v>
          </cell>
          <cell r="G159">
            <v>60</v>
          </cell>
          <cell r="H159">
            <v>41</v>
          </cell>
          <cell r="I159">
            <v>2</v>
          </cell>
          <cell r="J159" t="str">
            <v> 7-8</v>
          </cell>
          <cell r="K159" t="str">
            <v>801VU</v>
          </cell>
          <cell r="L159" t="str">
            <v>CL</v>
          </cell>
          <cell r="M159">
            <v>153</v>
          </cell>
        </row>
        <row r="160">
          <cell r="E160" t="str">
            <v>THL1057 8</v>
          </cell>
          <cell r="F160" t="str">
            <v>ThS.Nguyễn Thị Hoài Phương</v>
          </cell>
          <cell r="G160">
            <v>60</v>
          </cell>
          <cell r="H160">
            <v>42</v>
          </cell>
          <cell r="I160">
            <v>5</v>
          </cell>
          <cell r="J160" t="str">
            <v> 10-11</v>
          </cell>
          <cell r="K160" t="str">
            <v>802VU</v>
          </cell>
          <cell r="L160" t="str">
            <v>CL</v>
          </cell>
          <cell r="M160">
            <v>154</v>
          </cell>
        </row>
        <row r="161">
          <cell r="E161" t="str">
            <v>THL1057 9</v>
          </cell>
          <cell r="F161" t="str">
            <v>ThS.Nguyễn Thị Hoài Phương</v>
          </cell>
          <cell r="G161">
            <v>60</v>
          </cell>
          <cell r="H161">
            <v>40</v>
          </cell>
          <cell r="I161">
            <v>2</v>
          </cell>
          <cell r="J161" t="str">
            <v> 11-12</v>
          </cell>
          <cell r="K161" t="str">
            <v>803VU</v>
          </cell>
          <cell r="L161" t="str">
            <v>CL</v>
          </cell>
          <cell r="M161">
            <v>155</v>
          </cell>
        </row>
        <row r="162">
          <cell r="E162" t="str">
            <v>PHI1004 1</v>
          </cell>
          <cell r="F162" t="str">
            <v>ThS.Nguyễn Thị Kim Thanh</v>
          </cell>
          <cell r="G162">
            <v>60</v>
          </cell>
          <cell r="H162">
            <v>40</v>
          </cell>
          <cell r="I162">
            <v>2</v>
          </cell>
          <cell r="J162" t="str">
            <v> 10-11</v>
          </cell>
          <cell r="K162" t="str">
            <v>805VU</v>
          </cell>
          <cell r="L162" t="str">
            <v>CL</v>
          </cell>
          <cell r="M162">
            <v>156</v>
          </cell>
        </row>
        <row r="163">
          <cell r="E163" t="str">
            <v>PHI1004 2</v>
          </cell>
          <cell r="F163" t="str">
            <v>ThS.Nguyễn Thị Kim Thanh</v>
          </cell>
          <cell r="G163">
            <v>60</v>
          </cell>
          <cell r="H163">
            <v>48</v>
          </cell>
          <cell r="I163">
            <v>2</v>
          </cell>
          <cell r="J163" t="str">
            <v> 7-8</v>
          </cell>
          <cell r="K163" t="str">
            <v>806VU</v>
          </cell>
          <cell r="L163" t="str">
            <v>CL</v>
          </cell>
          <cell r="M163">
            <v>157</v>
          </cell>
        </row>
        <row r="164">
          <cell r="E164" t="str">
            <v>PHI1004 3</v>
          </cell>
          <cell r="F164" t="str">
            <v>PGS.TS.Phạm Công Nhất</v>
          </cell>
          <cell r="G164">
            <v>60</v>
          </cell>
          <cell r="H164">
            <v>40</v>
          </cell>
          <cell r="I164">
            <v>2</v>
          </cell>
          <cell r="J164" t="str">
            <v> 1-2</v>
          </cell>
          <cell r="K164" t="str">
            <v>807VU</v>
          </cell>
          <cell r="L164" t="str">
            <v>CL</v>
          </cell>
          <cell r="M164">
            <v>158</v>
          </cell>
        </row>
        <row r="165">
          <cell r="E165" t="str">
            <v>PHI1005 1</v>
          </cell>
          <cell r="F165" t="str">
            <v>TS.Vũ Thị Hằng</v>
          </cell>
          <cell r="G165">
            <v>100</v>
          </cell>
          <cell r="H165">
            <v>100</v>
          </cell>
          <cell r="I165">
            <v>4</v>
          </cell>
          <cell r="J165" t="str">
            <v> 1-3</v>
          </cell>
          <cell r="K165" t="str">
            <v>703VU</v>
          </cell>
          <cell r="L165" t="str">
            <v>CL</v>
          </cell>
          <cell r="M165">
            <v>159</v>
          </cell>
        </row>
        <row r="166">
          <cell r="E166" t="str">
            <v>PHI1005 2</v>
          </cell>
          <cell r="F166" t="str">
            <v>TS.Vũ Thị Hằng</v>
          </cell>
          <cell r="G166">
            <v>100</v>
          </cell>
          <cell r="H166">
            <v>100</v>
          </cell>
          <cell r="I166">
            <v>4</v>
          </cell>
          <cell r="J166" t="str">
            <v> 4-6</v>
          </cell>
          <cell r="K166" t="str">
            <v>704VU</v>
          </cell>
          <cell r="L166" t="str">
            <v>CL</v>
          </cell>
          <cell r="M166">
            <v>160</v>
          </cell>
        </row>
        <row r="167">
          <cell r="E167" t="str">
            <v>PHI1005 3</v>
          </cell>
          <cell r="F167" t="str">
            <v>TS.Dương Văn Duyên</v>
          </cell>
          <cell r="G167">
            <v>100</v>
          </cell>
          <cell r="H167">
            <v>100</v>
          </cell>
          <cell r="I167">
            <v>3</v>
          </cell>
          <cell r="J167" t="str">
            <v> 10-12</v>
          </cell>
          <cell r="K167" t="str">
            <v>703VU</v>
          </cell>
          <cell r="L167" t="str">
            <v>CL</v>
          </cell>
          <cell r="M167">
            <v>161</v>
          </cell>
        </row>
        <row r="168">
          <cell r="E168" t="str">
            <v>PHI1005 4</v>
          </cell>
          <cell r="F168" t="str">
            <v>TS.Dương Văn Duyên</v>
          </cell>
          <cell r="G168">
            <v>100</v>
          </cell>
          <cell r="H168">
            <v>100</v>
          </cell>
          <cell r="I168">
            <v>3</v>
          </cell>
          <cell r="J168" t="str">
            <v> 7-9</v>
          </cell>
          <cell r="K168" t="str">
            <v>704VU</v>
          </cell>
          <cell r="L168" t="str">
            <v>CL</v>
          </cell>
          <cell r="M168">
            <v>162</v>
          </cell>
        </row>
        <row r="169">
          <cell r="E169" t="str">
            <v>PHI1005 5</v>
          </cell>
          <cell r="F169" t="str">
            <v>ThS.Phan Thị Hoàng Mai</v>
          </cell>
          <cell r="G169">
            <v>50</v>
          </cell>
          <cell r="H169">
            <v>50</v>
          </cell>
          <cell r="I169">
            <v>4</v>
          </cell>
          <cell r="J169" t="str">
            <v> 1-3</v>
          </cell>
          <cell r="K169">
            <v>5100000</v>
          </cell>
          <cell r="L169" t="str">
            <v>CL</v>
          </cell>
          <cell r="M169">
            <v>163</v>
          </cell>
        </row>
        <row r="170">
          <cell r="E170" t="str">
            <v>PHI1005 6</v>
          </cell>
          <cell r="F170" t="str">
            <v>ThS.Phan Thị Hoàng Mai</v>
          </cell>
          <cell r="G170">
            <v>50</v>
          </cell>
          <cell r="H170">
            <v>50</v>
          </cell>
          <cell r="I170">
            <v>4</v>
          </cell>
          <cell r="J170" t="str">
            <v> 4-6</v>
          </cell>
          <cell r="K170">
            <v>5110000</v>
          </cell>
          <cell r="L170" t="str">
            <v>CL</v>
          </cell>
          <cell r="M170">
            <v>164</v>
          </cell>
        </row>
        <row r="171">
          <cell r="E171" t="str">
            <v>PHI1005 7</v>
          </cell>
          <cell r="F171" t="str">
            <v>TS.Phạm Quỳnh Chinh</v>
          </cell>
          <cell r="G171">
            <v>50</v>
          </cell>
          <cell r="H171">
            <v>49</v>
          </cell>
          <cell r="I171">
            <v>3</v>
          </cell>
          <cell r="J171" t="str">
            <v> 10-12</v>
          </cell>
          <cell r="K171">
            <v>5110000</v>
          </cell>
          <cell r="L171" t="str">
            <v>CL</v>
          </cell>
          <cell r="M171">
            <v>165</v>
          </cell>
        </row>
        <row r="172">
          <cell r="E172" t="str">
            <v>PHI1005 8</v>
          </cell>
          <cell r="F172" t="str">
            <v>TS.Phạm Quỳnh Chinh</v>
          </cell>
          <cell r="G172">
            <v>40</v>
          </cell>
          <cell r="H172">
            <v>39</v>
          </cell>
          <cell r="I172">
            <v>3</v>
          </cell>
          <cell r="J172" t="str">
            <v> 7-9</v>
          </cell>
          <cell r="K172">
            <v>5080000</v>
          </cell>
          <cell r="L172" t="str">
            <v>CL</v>
          </cell>
          <cell r="M172">
            <v>166</v>
          </cell>
        </row>
        <row r="173">
          <cell r="E173" t="str">
            <v>FDE3003</v>
          </cell>
          <cell r="F173" t="str">
            <v>TS.Bùi Đại Dũng; ThS.Nguyễn Thị Vĩnh Hà</v>
          </cell>
          <cell r="G173">
            <v>80</v>
          </cell>
          <cell r="H173">
            <v>47</v>
          </cell>
          <cell r="I173">
            <v>5</v>
          </cell>
          <cell r="J173" t="str">
            <v> 4-6</v>
          </cell>
          <cell r="K173" t="str">
            <v>103CSS</v>
          </cell>
          <cell r="L173" t="str">
            <v>CL</v>
          </cell>
          <cell r="M173">
            <v>167</v>
          </cell>
        </row>
        <row r="174">
          <cell r="E174" t="str">
            <v>FIB2012</v>
          </cell>
          <cell r="F174" t="str">
            <v>Nguyễn Vinh Hưng</v>
          </cell>
          <cell r="G174">
            <v>60</v>
          </cell>
          <cell r="H174">
            <v>40</v>
          </cell>
          <cell r="I174">
            <v>3</v>
          </cell>
          <cell r="J174" t="str">
            <v> 1-3</v>
          </cell>
          <cell r="K174" t="str">
            <v>808VU</v>
          </cell>
          <cell r="L174" t="str">
            <v>CL</v>
          </cell>
          <cell r="M174">
            <v>168</v>
          </cell>
        </row>
        <row r="175">
          <cell r="E175" t="str">
            <v>INE3034</v>
          </cell>
          <cell r="F175" t="str">
            <v>ThS.Lương Thị Ngọc Hà</v>
          </cell>
          <cell r="G175">
            <v>80</v>
          </cell>
          <cell r="H175">
            <v>39</v>
          </cell>
          <cell r="I175">
            <v>5</v>
          </cell>
          <cell r="J175" t="str">
            <v> 10-12</v>
          </cell>
          <cell r="K175" t="str">
            <v>103CSS</v>
          </cell>
          <cell r="L175" t="str">
            <v>CL</v>
          </cell>
          <cell r="M175">
            <v>169</v>
          </cell>
        </row>
        <row r="176">
          <cell r="E176" t="str">
            <v>BSA2016 1</v>
          </cell>
          <cell r="F176" t="str">
            <v>TS.Nguyễn Thị Hồng Thúy; TS.Nguyễn Thị Thanh Hải</v>
          </cell>
          <cell r="G176">
            <v>80</v>
          </cell>
          <cell r="H176">
            <v>80</v>
          </cell>
          <cell r="I176">
            <v>4</v>
          </cell>
          <cell r="J176" t="str">
            <v> 4-6</v>
          </cell>
          <cell r="K176" t="str">
            <v>101CSS</v>
          </cell>
          <cell r="L176" t="str">
            <v>CL</v>
          </cell>
          <cell r="M176">
            <v>170</v>
          </cell>
        </row>
        <row r="177">
          <cell r="E177" t="str">
            <v>BSA2016 2</v>
          </cell>
          <cell r="F177" t="str">
            <v>TS.Nguyễn Thị Hương Liên; ThS.Nguyễn Thị Hải Hà</v>
          </cell>
          <cell r="G177">
            <v>60</v>
          </cell>
          <cell r="H177">
            <v>60</v>
          </cell>
          <cell r="I177">
            <v>4</v>
          </cell>
          <cell r="J177" t="str">
            <v> 4-6</v>
          </cell>
          <cell r="K177" t="str">
            <v>201CSS</v>
          </cell>
          <cell r="L177" t="str">
            <v>CL</v>
          </cell>
          <cell r="M177">
            <v>171</v>
          </cell>
        </row>
        <row r="178">
          <cell r="E178" t="str">
            <v>FDE3002</v>
          </cell>
          <cell r="F178" t="str">
            <v>TS.Vũ Văn Hưởng</v>
          </cell>
          <cell r="G178">
            <v>80</v>
          </cell>
          <cell r="H178">
            <v>48</v>
          </cell>
          <cell r="I178">
            <v>6</v>
          </cell>
          <cell r="J178" t="str">
            <v> 4-6</v>
          </cell>
          <cell r="K178" t="str">
            <v>101CSS</v>
          </cell>
          <cell r="L178" t="str">
            <v>CL</v>
          </cell>
          <cell r="M178">
            <v>172</v>
          </cell>
        </row>
        <row r="179">
          <cell r="E179" t="str">
            <v>FIB3015</v>
          </cell>
          <cell r="F179" t="str">
            <v>ThS.Đào Phương Đông; ThS.Tô Lan Phương</v>
          </cell>
          <cell r="G179">
            <v>60</v>
          </cell>
          <cell r="H179">
            <v>31</v>
          </cell>
          <cell r="I179">
            <v>6</v>
          </cell>
          <cell r="J179" t="str">
            <v> 1-3</v>
          </cell>
          <cell r="K179" t="str">
            <v>202CSS</v>
          </cell>
          <cell r="L179" t="str">
            <v>CL</v>
          </cell>
          <cell r="M179">
            <v>173</v>
          </cell>
        </row>
        <row r="180">
          <cell r="E180" t="str">
            <v>FIB3049</v>
          </cell>
          <cell r="F180" t="str">
            <v>ThS.Tô Lan Phương; ThS.Đào Phương Đông</v>
          </cell>
          <cell r="G180">
            <v>80</v>
          </cell>
          <cell r="H180">
            <v>50</v>
          </cell>
          <cell r="I180">
            <v>5</v>
          </cell>
          <cell r="J180" t="str">
            <v> 7-9</v>
          </cell>
          <cell r="K180" t="str">
            <v>103CSS</v>
          </cell>
          <cell r="L180" t="str">
            <v>CL</v>
          </cell>
          <cell r="M180">
            <v>174</v>
          </cell>
        </row>
        <row r="181">
          <cell r="E181" t="str">
            <v>INE3040</v>
          </cell>
          <cell r="F181" t="str">
            <v>PGS.TS.Nguyễn An Thịnh; TS.Nguyễn Đình Tiến</v>
          </cell>
          <cell r="G181">
            <v>80</v>
          </cell>
          <cell r="H181">
            <v>38</v>
          </cell>
          <cell r="I181">
            <v>6</v>
          </cell>
          <cell r="J181" t="str">
            <v> 1-3</v>
          </cell>
          <cell r="K181" t="str">
            <v>101CSS</v>
          </cell>
          <cell r="L181" t="str">
            <v>CL</v>
          </cell>
          <cell r="M181">
            <v>175</v>
          </cell>
        </row>
        <row r="182">
          <cell r="E182" t="str">
            <v>INE3025</v>
          </cell>
          <cell r="F182" t="str">
            <v>PGS. TS.Nguyễn Thị Kim Chi</v>
          </cell>
          <cell r="G182">
            <v>70</v>
          </cell>
          <cell r="H182">
            <v>70</v>
          </cell>
          <cell r="I182">
            <v>4</v>
          </cell>
          <cell r="J182" t="str">
            <v> 1-3</v>
          </cell>
          <cell r="K182" t="str">
            <v>707VU</v>
          </cell>
          <cell r="L182" t="str">
            <v>CL</v>
          </cell>
          <cell r="M182">
            <v>176</v>
          </cell>
        </row>
        <row r="183">
          <cell r="E183" t="str">
            <v>PEC2002</v>
          </cell>
          <cell r="F183" t="str">
            <v>TS.Đỗ Anh Đức; PGS. TS.Phạm Thị Hồng Điệp</v>
          </cell>
          <cell r="G183">
            <v>60</v>
          </cell>
          <cell r="H183">
            <v>22</v>
          </cell>
          <cell r="I183">
            <v>2</v>
          </cell>
          <cell r="J183" t="str">
            <v> 7-9</v>
          </cell>
          <cell r="K183" t="str">
            <v>201CSS</v>
          </cell>
          <cell r="L183" t="str">
            <v>CL</v>
          </cell>
          <cell r="M183">
            <v>177</v>
          </cell>
        </row>
        <row r="184">
          <cell r="E184" t="str">
            <v>PEC2002</v>
          </cell>
          <cell r="F184" t="str">
            <v>TS.Đỗ Anh Đức; PGS. TS.Phạm Thị Hồng Điệp</v>
          </cell>
          <cell r="G184">
            <v>60</v>
          </cell>
          <cell r="H184">
            <v>22</v>
          </cell>
          <cell r="I184">
            <v>4</v>
          </cell>
          <cell r="J184" t="str">
            <v> 7-9</v>
          </cell>
          <cell r="K184" t="str">
            <v>201CSS</v>
          </cell>
          <cell r="L184" t="str">
            <v>CL</v>
          </cell>
          <cell r="M184">
            <v>178</v>
          </cell>
        </row>
        <row r="185">
          <cell r="E185" t="str">
            <v>BSA3070</v>
          </cell>
          <cell r="F185" t="str">
            <v>PGS. TS.Nguyễn Đăng Minh</v>
          </cell>
          <cell r="G185">
            <v>70</v>
          </cell>
          <cell r="H185">
            <v>47</v>
          </cell>
          <cell r="I185">
            <v>3</v>
          </cell>
          <cell r="J185" t="str">
            <v> 7-9</v>
          </cell>
          <cell r="K185">
            <v>4060000</v>
          </cell>
          <cell r="L185" t="str">
            <v>CL</v>
          </cell>
          <cell r="M185">
            <v>179</v>
          </cell>
        </row>
        <row r="186">
          <cell r="E186" t="str">
            <v>BSA4024</v>
          </cell>
          <cell r="F186" t="str">
            <v>TS.Lưu Thị Minh Ngọc; TS.Đỗ Vũ Phương Anh</v>
          </cell>
          <cell r="G186">
            <v>60</v>
          </cell>
          <cell r="H186">
            <v>55</v>
          </cell>
          <cell r="I186">
            <v>2</v>
          </cell>
          <cell r="J186" t="str">
            <v> 1-3</v>
          </cell>
          <cell r="K186" t="str">
            <v>809VU</v>
          </cell>
          <cell r="L186" t="str">
            <v>CL</v>
          </cell>
          <cell r="M186">
            <v>180</v>
          </cell>
        </row>
        <row r="187">
          <cell r="E187" t="str">
            <v>BSA4024</v>
          </cell>
          <cell r="F187" t="str">
            <v>TS.Lưu Thị Minh Ngọc; TS.Đỗ Vũ Phương Anh</v>
          </cell>
          <cell r="G187">
            <v>60</v>
          </cell>
          <cell r="H187">
            <v>55</v>
          </cell>
          <cell r="I187">
            <v>4</v>
          </cell>
          <cell r="J187" t="str">
            <v> 1-3</v>
          </cell>
          <cell r="K187" t="str">
            <v>809VU</v>
          </cell>
          <cell r="L187" t="str">
            <v>CL</v>
          </cell>
          <cell r="M187">
            <v>181</v>
          </cell>
        </row>
        <row r="188">
          <cell r="E188" t="str">
            <v>BSA2005-E*</v>
          </cell>
          <cell r="F188" t="str">
            <v>PGS. TS.Nhâm Phong Tuân</v>
          </cell>
          <cell r="G188">
            <v>60</v>
          </cell>
          <cell r="H188">
            <v>14</v>
          </cell>
          <cell r="I188">
            <v>2</v>
          </cell>
          <cell r="J188" t="str">
            <v> 1-3</v>
          </cell>
          <cell r="K188" t="str">
            <v>810VU</v>
          </cell>
          <cell r="L188" t="str">
            <v>CL</v>
          </cell>
          <cell r="M188">
            <v>182</v>
          </cell>
        </row>
        <row r="189">
          <cell r="E189" t="str">
            <v>BSA2005-E*</v>
          </cell>
          <cell r="F189" t="str">
            <v>PGS. TS.Nhâm Phong Tuân</v>
          </cell>
          <cell r="G189">
            <v>60</v>
          </cell>
          <cell r="H189">
            <v>14</v>
          </cell>
          <cell r="I189">
            <v>4</v>
          </cell>
          <cell r="J189" t="str">
            <v> 1-3</v>
          </cell>
          <cell r="K189" t="str">
            <v>810VU</v>
          </cell>
          <cell r="L189" t="str">
            <v>CL</v>
          </cell>
          <cell r="M189">
            <v>183</v>
          </cell>
        </row>
        <row r="190">
          <cell r="E190" t="str">
            <v>INE3081</v>
          </cell>
          <cell r="F190" t="str">
            <v>TS.Nguyễn Tiến Minh; TS.Đặng Quý Dương</v>
          </cell>
          <cell r="G190">
            <v>70</v>
          </cell>
          <cell r="H190">
            <v>70</v>
          </cell>
          <cell r="I190">
            <v>3</v>
          </cell>
          <cell r="J190" t="str">
            <v> 4-6</v>
          </cell>
          <cell r="K190" t="str">
            <v>707VU</v>
          </cell>
          <cell r="L190" t="str">
            <v>CL</v>
          </cell>
          <cell r="M190">
            <v>184</v>
          </cell>
        </row>
        <row r="191">
          <cell r="E191" t="str">
            <v>BSA2004 1</v>
          </cell>
          <cell r="F191" t="str">
            <v>TS.Lưu Thị Minh Ngọc; TS.Đặng Thị Hương</v>
          </cell>
          <cell r="G191">
            <v>100</v>
          </cell>
          <cell r="H191">
            <v>100</v>
          </cell>
          <cell r="I191">
            <v>5</v>
          </cell>
          <cell r="J191" t="str">
            <v> 1-3</v>
          </cell>
          <cell r="K191" t="str">
            <v>703VU</v>
          </cell>
          <cell r="L191" t="str">
            <v>CL</v>
          </cell>
          <cell r="M191">
            <v>185</v>
          </cell>
        </row>
        <row r="192">
          <cell r="E192" t="str">
            <v>BSA2004 2</v>
          </cell>
          <cell r="F192" t="str">
            <v>PGS. TS.Trần Anh Tài; TS.Đặng Thị Hương</v>
          </cell>
          <cell r="G192">
            <v>100</v>
          </cell>
          <cell r="H192">
            <v>100</v>
          </cell>
          <cell r="I192">
            <v>5</v>
          </cell>
          <cell r="J192" t="str">
            <v> 1-3</v>
          </cell>
          <cell r="K192" t="str">
            <v>704VU</v>
          </cell>
          <cell r="L192" t="str">
            <v>CL</v>
          </cell>
          <cell r="M192">
            <v>186</v>
          </cell>
        </row>
        <row r="193">
          <cell r="E193" t="str">
            <v>BSA2004 3</v>
          </cell>
          <cell r="F193" t="str">
            <v>PGS. TS.Trần Anh Tài</v>
          </cell>
          <cell r="G193">
            <v>100</v>
          </cell>
          <cell r="H193">
            <v>100</v>
          </cell>
          <cell r="I193">
            <v>3</v>
          </cell>
          <cell r="J193" t="str">
            <v> 7-9</v>
          </cell>
          <cell r="K193" t="str">
            <v>703VU</v>
          </cell>
          <cell r="L193" t="str">
            <v>CL</v>
          </cell>
          <cell r="M193">
            <v>187</v>
          </cell>
        </row>
        <row r="194">
          <cell r="E194" t="str">
            <v>BSA2004 4</v>
          </cell>
          <cell r="F194" t="str">
            <v>TS.Đặng Thị Hương</v>
          </cell>
          <cell r="G194">
            <v>100</v>
          </cell>
          <cell r="H194">
            <v>100</v>
          </cell>
          <cell r="I194">
            <v>3</v>
          </cell>
          <cell r="J194" t="str">
            <v> 10-12</v>
          </cell>
          <cell r="K194" t="str">
            <v>704VU</v>
          </cell>
          <cell r="L194" t="str">
            <v>CL</v>
          </cell>
          <cell r="M194">
            <v>188</v>
          </cell>
        </row>
        <row r="195">
          <cell r="E195" t="str">
            <v>BSA2008</v>
          </cell>
          <cell r="F195" t="str">
            <v>TS.Vũ Thị Minh Hiền</v>
          </cell>
          <cell r="G195">
            <v>80</v>
          </cell>
          <cell r="H195">
            <v>80</v>
          </cell>
          <cell r="I195">
            <v>3</v>
          </cell>
          <cell r="J195" t="str">
            <v> 10-12</v>
          </cell>
          <cell r="K195" t="str">
            <v>103CSS</v>
          </cell>
          <cell r="L195" t="str">
            <v>CL</v>
          </cell>
          <cell r="M195">
            <v>189</v>
          </cell>
        </row>
        <row r="196">
          <cell r="E196" t="str">
            <v>FIB2005</v>
          </cell>
          <cell r="F196" t="str">
            <v>Nguyễn Thị Thanh Phương</v>
          </cell>
          <cell r="G196">
            <v>85</v>
          </cell>
          <cell r="H196">
            <v>74</v>
          </cell>
          <cell r="I196">
            <v>3</v>
          </cell>
          <cell r="J196" t="str">
            <v> 7-9</v>
          </cell>
          <cell r="K196" t="str">
            <v>702VU</v>
          </cell>
          <cell r="L196" t="str">
            <v>CL</v>
          </cell>
          <cell r="M196">
            <v>190</v>
          </cell>
        </row>
        <row r="197">
          <cell r="E197" t="str">
            <v>BSA2006-E *</v>
          </cell>
          <cell r="F197" t="str">
            <v>TS.Đỗ Xuân Trường</v>
          </cell>
          <cell r="G197">
            <v>70</v>
          </cell>
          <cell r="H197">
            <v>48</v>
          </cell>
          <cell r="I197">
            <v>3</v>
          </cell>
          <cell r="J197" t="str">
            <v> 10-12</v>
          </cell>
          <cell r="K197">
            <v>4060000</v>
          </cell>
          <cell r="L197" t="str">
            <v>CL</v>
          </cell>
          <cell r="M197">
            <v>191</v>
          </cell>
        </row>
        <row r="198">
          <cell r="E198" t="str">
            <v>INE3223-E * 1</v>
          </cell>
          <cell r="F198" t="str">
            <v>PGS.TS.Nguyễn Việt Khôi; ThS.Nguyễn Thị Thanh Mai</v>
          </cell>
          <cell r="G198">
            <v>70</v>
          </cell>
          <cell r="H198">
            <v>30</v>
          </cell>
          <cell r="I198">
            <v>4</v>
          </cell>
          <cell r="J198" t="str">
            <v> 4-6</v>
          </cell>
          <cell r="K198">
            <v>4060000</v>
          </cell>
          <cell r="L198" t="str">
            <v>CL</v>
          </cell>
          <cell r="M198">
            <v>192</v>
          </cell>
        </row>
        <row r="199">
          <cell r="E199" t="str">
            <v>INE3223-E * 2</v>
          </cell>
          <cell r="F199" t="str">
            <v>ThS.Nguyễn Thị Thanh Mai; ThS.Nguyễn Thị Phương Linh</v>
          </cell>
          <cell r="G199">
            <v>40</v>
          </cell>
          <cell r="H199">
            <v>32</v>
          </cell>
          <cell r="I199">
            <v>5</v>
          </cell>
          <cell r="J199" t="str">
            <v> 4-6</v>
          </cell>
          <cell r="K199">
            <v>5080000</v>
          </cell>
          <cell r="L199" t="str">
            <v>CL</v>
          </cell>
          <cell r="M199">
            <v>193</v>
          </cell>
        </row>
        <row r="200">
          <cell r="E200" t="str">
            <v>INE3223</v>
          </cell>
          <cell r="F200" t="str">
            <v>TS.Đặng Quý Dương; ThS.Nguyễn Thị Thanh Mai</v>
          </cell>
          <cell r="G200">
            <v>80</v>
          </cell>
          <cell r="H200">
            <v>81</v>
          </cell>
          <cell r="I200">
            <v>3</v>
          </cell>
          <cell r="J200" t="str">
            <v> 7-9</v>
          </cell>
          <cell r="K200" t="str">
            <v>102CSS</v>
          </cell>
          <cell r="L200" t="str">
            <v>CL</v>
          </cell>
          <cell r="M200">
            <v>194</v>
          </cell>
        </row>
        <row r="201">
          <cell r="E201" t="str">
            <v>FIB2036 2</v>
          </cell>
          <cell r="F201" t="str">
            <v>TS.Vũ Thị Loan</v>
          </cell>
          <cell r="G201">
            <v>60</v>
          </cell>
          <cell r="H201">
            <v>13</v>
          </cell>
          <cell r="I201">
            <v>3</v>
          </cell>
          <cell r="J201" t="str">
            <v> 4-6</v>
          </cell>
          <cell r="K201" t="str">
            <v>808VU</v>
          </cell>
          <cell r="L201" t="str">
            <v>CL</v>
          </cell>
          <cell r="M201">
            <v>195</v>
          </cell>
        </row>
        <row r="202">
          <cell r="E202" t="str">
            <v>BSA3068</v>
          </cell>
          <cell r="F202" t="str">
            <v>TS.Trương Minh Đức; TS.Lưu Hữu Văn</v>
          </cell>
          <cell r="G202">
            <v>70</v>
          </cell>
          <cell r="H202">
            <v>48</v>
          </cell>
          <cell r="I202">
            <v>4</v>
          </cell>
          <cell r="J202" t="str">
            <v> 7-9</v>
          </cell>
          <cell r="K202">
            <v>4060000</v>
          </cell>
          <cell r="L202" t="str">
            <v>CL</v>
          </cell>
          <cell r="M202">
            <v>196</v>
          </cell>
        </row>
        <row r="203">
          <cell r="E203" t="str">
            <v>BSA3055-E ***</v>
          </cell>
          <cell r="F203" t="str">
            <v>PGS. TS.Nhâm Phong Tuân</v>
          </cell>
          <cell r="G203">
            <v>60</v>
          </cell>
          <cell r="H203">
            <v>15</v>
          </cell>
          <cell r="I203">
            <v>3</v>
          </cell>
          <cell r="J203" t="str">
            <v> 1-3</v>
          </cell>
          <cell r="K203" t="str">
            <v>810VU</v>
          </cell>
          <cell r="L203" t="str">
            <v>CL</v>
          </cell>
          <cell r="M203">
            <v>197</v>
          </cell>
        </row>
        <row r="204">
          <cell r="E204" t="str">
            <v>BSA3055-E ***</v>
          </cell>
          <cell r="F204" t="str">
            <v>PGS. TS.Nhâm Phong Tuân</v>
          </cell>
          <cell r="G204">
            <v>60</v>
          </cell>
          <cell r="H204">
            <v>15</v>
          </cell>
          <cell r="I204">
            <v>5</v>
          </cell>
          <cell r="J204" t="str">
            <v> 1-3</v>
          </cell>
          <cell r="K204" t="str">
            <v>810VU</v>
          </cell>
          <cell r="L204" t="str">
            <v>CL</v>
          </cell>
          <cell r="M204">
            <v>198</v>
          </cell>
        </row>
        <row r="205">
          <cell r="E205" t="str">
            <v>BSA4014</v>
          </cell>
          <cell r="F205" t="str">
            <v>PGS. TS.Phan Chí Anh</v>
          </cell>
          <cell r="G205">
            <v>80</v>
          </cell>
          <cell r="H205">
            <v>80</v>
          </cell>
          <cell r="I205">
            <v>4</v>
          </cell>
          <cell r="J205" t="str">
            <v> 7-9</v>
          </cell>
          <cell r="K205" t="str">
            <v>103CSS</v>
          </cell>
          <cell r="L205" t="str">
            <v>CL</v>
          </cell>
          <cell r="M205">
            <v>199</v>
          </cell>
        </row>
        <row r="206">
          <cell r="E206" t="str">
            <v>BSA4014 2</v>
          </cell>
          <cell r="F206" t="str">
            <v>PGS. TS.Nguyễn Đăng Minh; TS.Đặng Thị Hương</v>
          </cell>
          <cell r="G206">
            <v>60</v>
          </cell>
          <cell r="H206">
            <v>16</v>
          </cell>
          <cell r="I206">
            <v>5</v>
          </cell>
          <cell r="J206" t="str">
            <v> 10-12</v>
          </cell>
          <cell r="K206" t="str">
            <v>201CSS</v>
          </cell>
          <cell r="L206" t="str">
            <v>CL</v>
          </cell>
          <cell r="M206">
            <v>200</v>
          </cell>
        </row>
        <row r="207">
          <cell r="E207" t="str">
            <v>INE3066 1</v>
          </cell>
          <cell r="F207" t="str">
            <v>TS.Trần Việt Dung; TS.Nguyễn Thị Vũ Hà</v>
          </cell>
          <cell r="G207">
            <v>80</v>
          </cell>
          <cell r="H207">
            <v>83</v>
          </cell>
          <cell r="I207">
            <v>3</v>
          </cell>
          <cell r="J207" t="str">
            <v> 10-12</v>
          </cell>
          <cell r="K207" t="str">
            <v>102CSS</v>
          </cell>
          <cell r="L207" t="str">
            <v>CL</v>
          </cell>
          <cell r="M207">
            <v>201</v>
          </cell>
        </row>
        <row r="208">
          <cell r="E208" t="str">
            <v>INE3066 2</v>
          </cell>
          <cell r="F208" t="str">
            <v>TS.Nguyễn Thị Vũ Hà; TS.Trần Việt Dung</v>
          </cell>
          <cell r="G208">
            <v>50</v>
          </cell>
          <cell r="H208">
            <v>45</v>
          </cell>
          <cell r="I208">
            <v>2</v>
          </cell>
          <cell r="J208" t="str">
            <v> 1-3</v>
          </cell>
          <cell r="K208">
            <v>5100000</v>
          </cell>
          <cell r="L208" t="str">
            <v>CL</v>
          </cell>
          <cell r="M208">
            <v>202</v>
          </cell>
        </row>
        <row r="209">
          <cell r="E209" t="str">
            <v>INE3066 3</v>
          </cell>
          <cell r="F209" t="str">
            <v>TS.Nguyễn Thị Vũ Hà; TS.Trần Việt Dung</v>
          </cell>
          <cell r="G209">
            <v>50</v>
          </cell>
          <cell r="H209">
            <v>44</v>
          </cell>
          <cell r="I209">
            <v>2</v>
          </cell>
          <cell r="J209" t="str">
            <v> 1-3</v>
          </cell>
          <cell r="K209">
            <v>5110000</v>
          </cell>
          <cell r="L209" t="str">
            <v>CL</v>
          </cell>
          <cell r="M209">
            <v>203</v>
          </cell>
        </row>
        <row r="210">
          <cell r="E210" t="str">
            <v>FIB3114 1</v>
          </cell>
          <cell r="F210" t="str">
            <v>TS.Đinh Thị Thanh Vân; ThS.Phùng Thị Thu Hương</v>
          </cell>
          <cell r="G210">
            <v>80</v>
          </cell>
          <cell r="H210">
            <v>70</v>
          </cell>
          <cell r="I210">
            <v>3</v>
          </cell>
          <cell r="J210" t="str">
            <v> 10-12</v>
          </cell>
          <cell r="K210" t="str">
            <v>101CSS</v>
          </cell>
          <cell r="L210" t="str">
            <v>CL</v>
          </cell>
          <cell r="M210">
            <v>204</v>
          </cell>
        </row>
        <row r="211">
          <cell r="E211" t="str">
            <v>FIB3114 2</v>
          </cell>
          <cell r="F211" t="str">
            <v>TS.Đinh Thị Thanh Vân; ThS.Phùng Thị Thu Hương</v>
          </cell>
          <cell r="G211">
            <v>60</v>
          </cell>
          <cell r="H211">
            <v>28</v>
          </cell>
          <cell r="I211">
            <v>5</v>
          </cell>
          <cell r="J211" t="str">
            <v> 7-9</v>
          </cell>
          <cell r="K211" t="str">
            <v>808VU</v>
          </cell>
          <cell r="L211" t="str">
            <v>CL</v>
          </cell>
          <cell r="M211">
            <v>205</v>
          </cell>
        </row>
        <row r="212">
          <cell r="E212" t="str">
            <v>FIB3111</v>
          </cell>
          <cell r="F212" t="str">
            <v>PGS. TS.Nguyễn Văn Hiệu; TS.Trần Thị Vân Anh</v>
          </cell>
          <cell r="G212">
            <v>40</v>
          </cell>
          <cell r="H212">
            <v>25</v>
          </cell>
          <cell r="I212">
            <v>4</v>
          </cell>
          <cell r="J212" t="str">
            <v> 7-9</v>
          </cell>
          <cell r="K212">
            <v>5080000</v>
          </cell>
          <cell r="L212" t="str">
            <v>CL</v>
          </cell>
          <cell r="M212">
            <v>206</v>
          </cell>
        </row>
        <row r="213">
          <cell r="E213" t="str">
            <v>INE2016</v>
          </cell>
          <cell r="F213" t="str">
            <v>TS.Trần Thị Vân Anh</v>
          </cell>
          <cell r="G213">
            <v>60</v>
          </cell>
          <cell r="H213">
            <v>60</v>
          </cell>
          <cell r="I213">
            <v>3</v>
          </cell>
          <cell r="J213" t="str">
            <v> 1-3</v>
          </cell>
          <cell r="K213" t="str">
            <v>202CSS</v>
          </cell>
          <cell r="L213" t="str">
            <v>CL</v>
          </cell>
          <cell r="M213">
            <v>207</v>
          </cell>
        </row>
        <row r="214">
          <cell r="E214" t="str">
            <v>INE2016</v>
          </cell>
          <cell r="F214" t="str">
            <v>TS.Trần Thị Vân Anh</v>
          </cell>
          <cell r="G214">
            <v>60</v>
          </cell>
          <cell r="H214">
            <v>60</v>
          </cell>
          <cell r="I214">
            <v>5</v>
          </cell>
          <cell r="J214" t="str">
            <v> 1-3</v>
          </cell>
          <cell r="K214" t="str">
            <v>202CSS</v>
          </cell>
          <cell r="L214" t="str">
            <v>CL</v>
          </cell>
          <cell r="M214">
            <v>208</v>
          </cell>
        </row>
        <row r="215">
          <cell r="E215" t="str">
            <v>BSA2018 1</v>
          </cell>
          <cell r="F215" t="str">
            <v>ThS.Nguyễn Tiến Thành</v>
          </cell>
          <cell r="G215">
            <v>80</v>
          </cell>
          <cell r="H215">
            <v>79</v>
          </cell>
          <cell r="I215">
            <v>4</v>
          </cell>
          <cell r="J215" t="str">
            <v> 10-12</v>
          </cell>
          <cell r="K215" t="str">
            <v>103CSS</v>
          </cell>
          <cell r="L215" t="str">
            <v>CL</v>
          </cell>
          <cell r="M215">
            <v>209</v>
          </cell>
        </row>
        <row r="216">
          <cell r="E216" t="str">
            <v>BSA2018 2</v>
          </cell>
          <cell r="F216" t="str">
            <v>PGS. TS.Trần Thị Thanh Tú; ThS.Đào Phương Đông</v>
          </cell>
          <cell r="G216">
            <v>50</v>
          </cell>
          <cell r="H216">
            <v>50</v>
          </cell>
          <cell r="I216">
            <v>4</v>
          </cell>
          <cell r="J216" t="str">
            <v> 7-9</v>
          </cell>
          <cell r="K216">
            <v>5110000</v>
          </cell>
          <cell r="L216" t="str">
            <v>CL</v>
          </cell>
          <cell r="M216">
            <v>210</v>
          </cell>
        </row>
        <row r="217">
          <cell r="E217" t="str">
            <v>BSA2018 3</v>
          </cell>
          <cell r="F217" t="str">
            <v>ThS.Tô Lan Phương</v>
          </cell>
          <cell r="G217">
            <v>85</v>
          </cell>
          <cell r="H217">
            <v>83</v>
          </cell>
          <cell r="I217">
            <v>3</v>
          </cell>
          <cell r="J217" t="str">
            <v> 10-12</v>
          </cell>
          <cell r="K217" t="str">
            <v>702VU</v>
          </cell>
          <cell r="L217" t="str">
            <v>CL</v>
          </cell>
          <cell r="M217">
            <v>211</v>
          </cell>
        </row>
        <row r="218">
          <cell r="E218" t="str">
            <v>BSA2018 4</v>
          </cell>
          <cell r="F218" t="str">
            <v>ThS.Đào Phương Đông</v>
          </cell>
          <cell r="G218">
            <v>60</v>
          </cell>
          <cell r="H218">
            <v>49</v>
          </cell>
          <cell r="I218">
            <v>5</v>
          </cell>
          <cell r="J218" t="str">
            <v> 4-6</v>
          </cell>
          <cell r="K218" t="str">
            <v>201CSS</v>
          </cell>
          <cell r="L218" t="str">
            <v>CL</v>
          </cell>
          <cell r="M218">
            <v>212</v>
          </cell>
        </row>
        <row r="219">
          <cell r="E219" t="str">
            <v>BSA3030 1</v>
          </cell>
          <cell r="F219" t="str">
            <v>TS.Nguyễn Thị Nhung</v>
          </cell>
          <cell r="G219">
            <v>85</v>
          </cell>
          <cell r="H219">
            <v>44</v>
          </cell>
          <cell r="I219">
            <v>3</v>
          </cell>
          <cell r="J219" t="str">
            <v> 4-6</v>
          </cell>
          <cell r="K219" t="str">
            <v>705VU</v>
          </cell>
          <cell r="L219" t="str">
            <v>CL</v>
          </cell>
          <cell r="M219">
            <v>213</v>
          </cell>
        </row>
        <row r="220">
          <cell r="E220" t="str">
            <v>BSA3030 2</v>
          </cell>
          <cell r="F220" t="str">
            <v>TS.Nguyễn Thị Nhung; ThS.Đào Phương Đông</v>
          </cell>
          <cell r="G220">
            <v>80</v>
          </cell>
          <cell r="H220">
            <v>80</v>
          </cell>
          <cell r="I220">
            <v>4</v>
          </cell>
          <cell r="J220" t="str">
            <v> 7-9</v>
          </cell>
          <cell r="K220" t="str">
            <v>101CSS</v>
          </cell>
          <cell r="L220" t="str">
            <v>CL</v>
          </cell>
          <cell r="M220">
            <v>214</v>
          </cell>
        </row>
        <row r="221">
          <cell r="E221" t="str">
            <v>BSA3030-E</v>
          </cell>
          <cell r="F221" t="str">
            <v>GS.Dick Beason; TS.Nguyễn Thị Nhung</v>
          </cell>
          <cell r="G221">
            <v>60</v>
          </cell>
          <cell r="H221">
            <v>15</v>
          </cell>
          <cell r="I221">
            <v>4</v>
          </cell>
          <cell r="J221" t="str">
            <v> 1-3</v>
          </cell>
          <cell r="K221" t="str">
            <v>808VU</v>
          </cell>
          <cell r="L221" t="str">
            <v>CL</v>
          </cell>
          <cell r="M221">
            <v>215</v>
          </cell>
        </row>
        <row r="222">
          <cell r="E222" t="str">
            <v>INE3003</v>
          </cell>
          <cell r="F222" t="str">
            <v>TS.Nguyễn Thị Vũ Hà; ThS.Nguyễn Cẩm Nhung; PGS. TS.Phạm Xuân Hoan</v>
          </cell>
          <cell r="G222">
            <v>80</v>
          </cell>
          <cell r="H222">
            <v>83</v>
          </cell>
          <cell r="I222">
            <v>5</v>
          </cell>
          <cell r="J222" t="str">
            <v> 7-9</v>
          </cell>
          <cell r="K222" t="str">
            <v>101CSS</v>
          </cell>
          <cell r="L222" t="str">
            <v>CL</v>
          </cell>
          <cell r="M222">
            <v>216</v>
          </cell>
        </row>
        <row r="223">
          <cell r="E223" t="str">
            <v>INE3003-E</v>
          </cell>
          <cell r="F223" t="str">
            <v>TS.Nguyễn Tiến Dũng; TS.Nguyễn Thị Vũ Hà</v>
          </cell>
          <cell r="G223">
            <v>60</v>
          </cell>
          <cell r="H223">
            <v>44</v>
          </cell>
          <cell r="I223">
            <v>4</v>
          </cell>
          <cell r="J223" t="str">
            <v> 4-5</v>
          </cell>
          <cell r="K223" t="str">
            <v>808VU</v>
          </cell>
          <cell r="L223" t="str">
            <v>CL</v>
          </cell>
          <cell r="M223">
            <v>217</v>
          </cell>
        </row>
        <row r="224">
          <cell r="E224" t="str">
            <v>INE3003-E * 1</v>
          </cell>
          <cell r="F224" t="str">
            <v>TS.Nguyễn Tiến Dũng; TS.Trần Việt Dung; PGS. TS.Phạm Xuân Hoan</v>
          </cell>
          <cell r="G224">
            <v>70</v>
          </cell>
          <cell r="H224">
            <v>30</v>
          </cell>
          <cell r="I224">
            <v>5</v>
          </cell>
          <cell r="J224" t="str">
            <v> 1-3</v>
          </cell>
          <cell r="K224">
            <v>4060000</v>
          </cell>
          <cell r="L224" t="str">
            <v>CL</v>
          </cell>
          <cell r="M224">
            <v>218</v>
          </cell>
        </row>
        <row r="225">
          <cell r="E225" t="str">
            <v>INE3003-E * 2</v>
          </cell>
          <cell r="F225" t="str">
            <v>ThS.Nguyễn Cẩm Nhung; TS.Trần Việt Dung; TS.Nguyễn Thị Vũ Hà</v>
          </cell>
          <cell r="G225">
            <v>40</v>
          </cell>
          <cell r="H225">
            <v>32</v>
          </cell>
          <cell r="I225">
            <v>5</v>
          </cell>
          <cell r="J225" t="str">
            <v> 1-3</v>
          </cell>
          <cell r="K225">
            <v>5080000</v>
          </cell>
          <cell r="L225" t="str">
            <v>CL</v>
          </cell>
          <cell r="M225">
            <v>219</v>
          </cell>
        </row>
        <row r="226">
          <cell r="E226" t="str">
            <v>POL1001</v>
          </cell>
          <cell r="F226" t="str">
            <v>Nguyễn Ngọc Diệp</v>
          </cell>
          <cell r="G226">
            <v>80</v>
          </cell>
          <cell r="H226">
            <v>24</v>
          </cell>
          <cell r="I226">
            <v>5</v>
          </cell>
          <cell r="J226" t="str">
            <v> 7-8</v>
          </cell>
          <cell r="K226" t="str">
            <v>102CSS</v>
          </cell>
          <cell r="L226" t="str">
            <v>CL</v>
          </cell>
          <cell r="M226">
            <v>220</v>
          </cell>
        </row>
        <row r="227">
          <cell r="E227" t="str">
            <v>PES1050 23</v>
          </cell>
          <cell r="G227">
            <v>55</v>
          </cell>
          <cell r="H227">
            <v>55</v>
          </cell>
          <cell r="I227">
            <v>6</v>
          </cell>
          <cell r="J227" t="str">
            <v> 7-8</v>
          </cell>
          <cell r="K227" t="str">
            <v>Khu GDTC - ĐHNN</v>
          </cell>
          <cell r="L227" t="str">
            <v>CL</v>
          </cell>
          <cell r="M227">
            <v>221</v>
          </cell>
        </row>
        <row r="228">
          <cell r="E228" t="str">
            <v>PES1050 24</v>
          </cell>
          <cell r="G228">
            <v>55</v>
          </cell>
          <cell r="H228">
            <v>34</v>
          </cell>
          <cell r="I228">
            <v>6</v>
          </cell>
          <cell r="J228" t="str">
            <v> 9-10</v>
          </cell>
          <cell r="K228" t="str">
            <v>Khu GDTC - ĐHNN</v>
          </cell>
          <cell r="L228" t="str">
            <v>CL</v>
          </cell>
          <cell r="M228">
            <v>222</v>
          </cell>
        </row>
        <row r="229">
          <cell r="E229" t="str">
            <v>PES1050 25</v>
          </cell>
          <cell r="G229">
            <v>55</v>
          </cell>
          <cell r="H229">
            <v>54</v>
          </cell>
          <cell r="I229">
            <v>5</v>
          </cell>
          <cell r="J229" t="str">
            <v> 7-8</v>
          </cell>
          <cell r="K229" t="str">
            <v>Khu GDTC - ĐHNN</v>
          </cell>
          <cell r="L229" t="str">
            <v>CL</v>
          </cell>
          <cell r="M229">
            <v>223</v>
          </cell>
        </row>
        <row r="230">
          <cell r="E230" t="str">
            <v>PES1050 26</v>
          </cell>
          <cell r="G230">
            <v>55</v>
          </cell>
          <cell r="H230">
            <v>55</v>
          </cell>
          <cell r="I230">
            <v>5</v>
          </cell>
          <cell r="J230" t="str">
            <v> 9-10</v>
          </cell>
          <cell r="K230" t="str">
            <v>Khu GDTC - ĐHNN</v>
          </cell>
          <cell r="L230" t="str">
            <v>CL</v>
          </cell>
          <cell r="M230">
            <v>224</v>
          </cell>
        </row>
        <row r="231">
          <cell r="E231" t="str">
            <v>FDE3001</v>
          </cell>
          <cell r="F231" t="str">
            <v>PGS.TS.Nguyễn An Thịnh</v>
          </cell>
          <cell r="G231">
            <v>80</v>
          </cell>
          <cell r="H231">
            <v>59</v>
          </cell>
          <cell r="I231">
            <v>3</v>
          </cell>
          <cell r="J231" t="str">
            <v> 1-3</v>
          </cell>
          <cell r="K231" t="str">
            <v>103CSS</v>
          </cell>
          <cell r="L231" t="str">
            <v>CL</v>
          </cell>
          <cell r="M231">
            <v>225</v>
          </cell>
        </row>
        <row r="232">
          <cell r="E232" t="str">
            <v>FIB3024</v>
          </cell>
          <cell r="F232" t="str">
            <v>TS.Nguyễn Phú Hà; ThS.Lê Thị Ngọc Phượng</v>
          </cell>
          <cell r="G232">
            <v>100</v>
          </cell>
          <cell r="H232">
            <v>75</v>
          </cell>
          <cell r="I232">
            <v>6</v>
          </cell>
          <cell r="J232" t="str">
            <v> 7-9</v>
          </cell>
          <cell r="K232" t="str">
            <v>703VU</v>
          </cell>
          <cell r="L232" t="str">
            <v>CL</v>
          </cell>
          <cell r="M232">
            <v>226</v>
          </cell>
        </row>
        <row r="233">
          <cell r="E233" t="str">
            <v>FIB3060 1</v>
          </cell>
          <cell r="F233" t="str">
            <v>TS.Nguyễn Thị Thanh Hải; ThS.Đỗ Quỳnh Chi</v>
          </cell>
          <cell r="G233">
            <v>80</v>
          </cell>
          <cell r="H233">
            <v>80</v>
          </cell>
          <cell r="I233">
            <v>5</v>
          </cell>
          <cell r="J233" t="str">
            <v> 1-3</v>
          </cell>
          <cell r="K233" t="str">
            <v>101CSS</v>
          </cell>
          <cell r="L233" t="str">
            <v>CL</v>
          </cell>
          <cell r="M233">
            <v>227</v>
          </cell>
        </row>
        <row r="234">
          <cell r="E234" t="str">
            <v>FIB3060 2</v>
          </cell>
          <cell r="F234" t="str">
            <v>ThS.Nguyễn Hoàng Thái; TS.Nguyễn Thị Thanh Hải</v>
          </cell>
          <cell r="G234">
            <v>60</v>
          </cell>
          <cell r="H234">
            <v>60</v>
          </cell>
          <cell r="I234">
            <v>5</v>
          </cell>
          <cell r="J234" t="str">
            <v> 1-3</v>
          </cell>
          <cell r="K234" t="str">
            <v>201CSS</v>
          </cell>
          <cell r="L234" t="str">
            <v>CL</v>
          </cell>
          <cell r="M234">
            <v>228</v>
          </cell>
        </row>
        <row r="235">
          <cell r="E235" t="str">
            <v>PES1005 19</v>
          </cell>
          <cell r="G235">
            <v>55</v>
          </cell>
          <cell r="H235">
            <v>29</v>
          </cell>
          <cell r="I235">
            <v>3</v>
          </cell>
          <cell r="J235" t="str">
            <v> 7-8</v>
          </cell>
          <cell r="K235" t="str">
            <v>Khu GDTC - ĐHNN</v>
          </cell>
          <cell r="L235" t="str">
            <v>CL</v>
          </cell>
          <cell r="M235">
            <v>229</v>
          </cell>
        </row>
        <row r="236">
          <cell r="E236" t="str">
            <v>INE3104 1</v>
          </cell>
          <cell r="F236" t="str">
            <v>TS.Nguyễn Tiến Minh; PGS.TS.Nguyễn Việt Khôi</v>
          </cell>
          <cell r="G236">
            <v>80</v>
          </cell>
          <cell r="H236">
            <v>82</v>
          </cell>
          <cell r="I236">
            <v>4</v>
          </cell>
          <cell r="J236" t="str">
            <v> 10-12</v>
          </cell>
          <cell r="K236" t="str">
            <v>102CSS</v>
          </cell>
          <cell r="L236" t="str">
            <v>CL</v>
          </cell>
          <cell r="M236">
            <v>230</v>
          </cell>
        </row>
        <row r="237">
          <cell r="E237" t="str">
            <v>INE3104 2</v>
          </cell>
          <cell r="F237" t="str">
            <v>TS.Nguyễn Tiến Minh; PGS.TS.Nguyễn Việt Khôi</v>
          </cell>
          <cell r="G237">
            <v>50</v>
          </cell>
          <cell r="H237">
            <v>50</v>
          </cell>
          <cell r="I237">
            <v>5</v>
          </cell>
          <cell r="J237" t="str">
            <v> 7-9</v>
          </cell>
          <cell r="K237">
            <v>5110000</v>
          </cell>
          <cell r="L237" t="str">
            <v>CL</v>
          </cell>
          <cell r="M237">
            <v>231</v>
          </cell>
        </row>
        <row r="238">
          <cell r="E238" t="str">
            <v>INE3104 3</v>
          </cell>
          <cell r="F238" t="str">
            <v>TS.Nguyễn Tiến Minh</v>
          </cell>
          <cell r="G238">
            <v>80</v>
          </cell>
          <cell r="H238">
            <v>80</v>
          </cell>
          <cell r="I238">
            <v>5</v>
          </cell>
          <cell r="J238" t="str">
            <v> 10-12</v>
          </cell>
          <cell r="K238" t="str">
            <v>102CSS</v>
          </cell>
          <cell r="L238" t="str">
            <v>CL</v>
          </cell>
          <cell r="M238">
            <v>232</v>
          </cell>
        </row>
        <row r="239">
          <cell r="E239" t="str">
            <v>INE3106</v>
          </cell>
          <cell r="F239" t="str">
            <v>TS.Trần Việt Dung; PGS.TS.Hà Văn Hội</v>
          </cell>
          <cell r="G239">
            <v>80</v>
          </cell>
          <cell r="H239">
            <v>80</v>
          </cell>
          <cell r="I239">
            <v>4</v>
          </cell>
          <cell r="J239" t="str">
            <v> 7-9</v>
          </cell>
          <cell r="K239" t="str">
            <v>102CSS</v>
          </cell>
          <cell r="L239" t="str">
            <v>CL</v>
          </cell>
          <cell r="M239">
            <v>233</v>
          </cell>
        </row>
        <row r="240">
          <cell r="E240" t="str">
            <v>INE3106 2</v>
          </cell>
          <cell r="F240" t="str">
            <v>PGS.TS.Hà Văn Hội</v>
          </cell>
          <cell r="G240">
            <v>80</v>
          </cell>
          <cell r="H240">
            <v>80</v>
          </cell>
          <cell r="I240">
            <v>6</v>
          </cell>
          <cell r="J240" t="str">
            <v> 1-3</v>
          </cell>
          <cell r="K240" t="str">
            <v>102CSS</v>
          </cell>
          <cell r="L240" t="str">
            <v>CL</v>
          </cell>
          <cell r="M240">
            <v>234</v>
          </cell>
        </row>
        <row r="241">
          <cell r="E241" t="str">
            <v>BSA3103</v>
          </cell>
          <cell r="F241" t="str">
            <v>TS.Trịnh Thị Phan Lan; ThS.Đào Phương Đông</v>
          </cell>
          <cell r="G241">
            <v>80</v>
          </cell>
          <cell r="H241">
            <v>81</v>
          </cell>
          <cell r="I241">
            <v>5</v>
          </cell>
          <cell r="J241" t="str">
            <v> 10-12</v>
          </cell>
          <cell r="K241" t="str">
            <v>101CSS</v>
          </cell>
          <cell r="L241" t="str">
            <v>CL</v>
          </cell>
          <cell r="M241">
            <v>235</v>
          </cell>
        </row>
        <row r="242">
          <cell r="E242" t="str">
            <v>FLF2103 1</v>
          </cell>
          <cell r="F242" t="str">
            <v>ThS.Khương Hà Linh</v>
          </cell>
          <cell r="G242">
            <v>60</v>
          </cell>
          <cell r="H242">
            <v>51</v>
          </cell>
          <cell r="I242">
            <v>5</v>
          </cell>
          <cell r="J242" t="str">
            <v> 7-11</v>
          </cell>
          <cell r="K242" t="str">
            <v>805VU</v>
          </cell>
          <cell r="L242" t="str">
            <v>CL</v>
          </cell>
          <cell r="M242">
            <v>236</v>
          </cell>
        </row>
        <row r="243">
          <cell r="E243" t="str">
            <v>FLF2103 1</v>
          </cell>
          <cell r="F243" t="str">
            <v>ThS.Khương Hà Linh</v>
          </cell>
          <cell r="G243">
            <v>60</v>
          </cell>
          <cell r="H243">
            <v>51</v>
          </cell>
          <cell r="I243">
            <v>6</v>
          </cell>
          <cell r="J243" t="str">
            <v> 7-11</v>
          </cell>
          <cell r="K243" t="str">
            <v>805VU</v>
          </cell>
          <cell r="L243" t="str">
            <v>CL</v>
          </cell>
          <cell r="M243">
            <v>237</v>
          </cell>
        </row>
        <row r="244">
          <cell r="E244" t="str">
            <v>FLF2103 10</v>
          </cell>
          <cell r="F244" t="str">
            <v>ThS.Chu Thị Phương Vân; ThS.Phạm Thu Hà</v>
          </cell>
          <cell r="G244">
            <v>60</v>
          </cell>
          <cell r="H244">
            <v>51</v>
          </cell>
          <cell r="I244">
            <v>3</v>
          </cell>
          <cell r="J244" t="str">
            <v> 7-11</v>
          </cell>
          <cell r="K244" t="str">
            <v>807VU</v>
          </cell>
          <cell r="L244" t="str">
            <v>CL</v>
          </cell>
          <cell r="M244">
            <v>238</v>
          </cell>
        </row>
        <row r="245">
          <cell r="E245" t="str">
            <v>FLF2103 10</v>
          </cell>
          <cell r="F245" t="str">
            <v>ThS.Chu Thị Phương Vân; ThS.Phạm Thu Hà</v>
          </cell>
          <cell r="G245">
            <v>60</v>
          </cell>
          <cell r="H245">
            <v>51</v>
          </cell>
          <cell r="I245">
            <v>4</v>
          </cell>
          <cell r="J245" t="str">
            <v> 7-11</v>
          </cell>
          <cell r="K245" t="str">
            <v>807VU</v>
          </cell>
          <cell r="L245" t="str">
            <v>CL</v>
          </cell>
          <cell r="M245">
            <v>239</v>
          </cell>
        </row>
        <row r="246">
          <cell r="E246" t="str">
            <v>FLF2103 11</v>
          </cell>
          <cell r="F246" t="str">
            <v>ThS.Nguyễn Kiều Oanh</v>
          </cell>
          <cell r="G246">
            <v>60</v>
          </cell>
          <cell r="H246">
            <v>56</v>
          </cell>
          <cell r="I246">
            <v>3</v>
          </cell>
          <cell r="J246" t="str">
            <v> 7-11</v>
          </cell>
          <cell r="K246" t="str">
            <v>808VU</v>
          </cell>
          <cell r="L246" t="str">
            <v>CL</v>
          </cell>
          <cell r="M246">
            <v>240</v>
          </cell>
        </row>
        <row r="247">
          <cell r="E247" t="str">
            <v>FLF2103 11</v>
          </cell>
          <cell r="F247" t="str">
            <v>ThS.Nguyễn Kiều Oanh</v>
          </cell>
          <cell r="G247">
            <v>60</v>
          </cell>
          <cell r="H247">
            <v>56</v>
          </cell>
          <cell r="I247">
            <v>4</v>
          </cell>
          <cell r="J247" t="str">
            <v> 7-11</v>
          </cell>
          <cell r="K247" t="str">
            <v>808VU</v>
          </cell>
          <cell r="L247" t="str">
            <v>CL</v>
          </cell>
          <cell r="M247">
            <v>241</v>
          </cell>
        </row>
        <row r="248">
          <cell r="E248" t="str">
            <v>FLF2103 2</v>
          </cell>
          <cell r="F248" t="str">
            <v>ThS.Vũ Thị Huyền Trang</v>
          </cell>
          <cell r="G248">
            <v>60</v>
          </cell>
          <cell r="H248">
            <v>51</v>
          </cell>
          <cell r="I248">
            <v>5</v>
          </cell>
          <cell r="J248" t="str">
            <v> 7-11</v>
          </cell>
          <cell r="K248" t="str">
            <v>806VU</v>
          </cell>
          <cell r="L248" t="str">
            <v>CL</v>
          </cell>
          <cell r="M248">
            <v>242</v>
          </cell>
        </row>
        <row r="249">
          <cell r="E249" t="str">
            <v>FLF2103 2</v>
          </cell>
          <cell r="F249" t="str">
            <v>ThS.Vũ Thị Huyền Trang</v>
          </cell>
          <cell r="G249">
            <v>60</v>
          </cell>
          <cell r="H249">
            <v>51</v>
          </cell>
          <cell r="I249">
            <v>6</v>
          </cell>
          <cell r="J249" t="str">
            <v> 7-11</v>
          </cell>
          <cell r="K249" t="str">
            <v>806VU</v>
          </cell>
          <cell r="L249" t="str">
            <v>CL</v>
          </cell>
          <cell r="M249">
            <v>243</v>
          </cell>
        </row>
        <row r="250">
          <cell r="E250" t="str">
            <v>FLF2103 3</v>
          </cell>
          <cell r="F250" t="str">
            <v>ThS.Nguyễn Thị Huyền Trang</v>
          </cell>
          <cell r="G250">
            <v>60</v>
          </cell>
          <cell r="H250">
            <v>44</v>
          </cell>
          <cell r="I250">
            <v>4</v>
          </cell>
          <cell r="J250" t="str">
            <v> 1-5</v>
          </cell>
          <cell r="K250" t="str">
            <v>801VU</v>
          </cell>
          <cell r="L250" t="str">
            <v>CL</v>
          </cell>
          <cell r="M250">
            <v>244</v>
          </cell>
        </row>
        <row r="251">
          <cell r="E251" t="str">
            <v>FLF2103 3</v>
          </cell>
          <cell r="F251" t="str">
            <v>ThS.Nguyễn Thị Huyền Trang</v>
          </cell>
          <cell r="G251">
            <v>60</v>
          </cell>
          <cell r="H251">
            <v>44</v>
          </cell>
          <cell r="I251">
            <v>5</v>
          </cell>
          <cell r="J251" t="str">
            <v> 1-5</v>
          </cell>
          <cell r="K251" t="str">
            <v>801VU</v>
          </cell>
          <cell r="L251" t="str">
            <v>CL</v>
          </cell>
          <cell r="M251">
            <v>245</v>
          </cell>
        </row>
        <row r="252">
          <cell r="E252" t="str">
            <v>FLF2103 4</v>
          </cell>
          <cell r="F252" t="str">
            <v>ThS.Lê Thu Huyền</v>
          </cell>
          <cell r="G252">
            <v>60</v>
          </cell>
          <cell r="H252">
            <v>45</v>
          </cell>
          <cell r="I252">
            <v>4</v>
          </cell>
          <cell r="J252" t="str">
            <v> 1-5</v>
          </cell>
          <cell r="K252" t="str">
            <v>802VU</v>
          </cell>
          <cell r="L252" t="str">
            <v>CL</v>
          </cell>
          <cell r="M252">
            <v>246</v>
          </cell>
        </row>
        <row r="253">
          <cell r="E253" t="str">
            <v>FLF2103 4</v>
          </cell>
          <cell r="F253" t="str">
            <v>ThS.Lê Thu Huyền</v>
          </cell>
          <cell r="G253">
            <v>60</v>
          </cell>
          <cell r="H253">
            <v>45</v>
          </cell>
          <cell r="I253">
            <v>5</v>
          </cell>
          <cell r="J253" t="str">
            <v> 1-5</v>
          </cell>
          <cell r="K253" t="str">
            <v>802VU</v>
          </cell>
          <cell r="L253" t="str">
            <v>CL</v>
          </cell>
          <cell r="M253">
            <v>247</v>
          </cell>
        </row>
        <row r="254">
          <cell r="E254" t="str">
            <v>FLF2103 5</v>
          </cell>
          <cell r="F254" t="str">
            <v>ThS.Phí Thị Thu Lan</v>
          </cell>
          <cell r="G254">
            <v>60</v>
          </cell>
          <cell r="H254">
            <v>44</v>
          </cell>
          <cell r="I254">
            <v>4</v>
          </cell>
          <cell r="J254" t="str">
            <v> 1-5</v>
          </cell>
          <cell r="K254" t="str">
            <v>803VU</v>
          </cell>
          <cell r="L254" t="str">
            <v>CL</v>
          </cell>
          <cell r="M254">
            <v>248</v>
          </cell>
        </row>
        <row r="255">
          <cell r="E255" t="str">
            <v>FLF2103 5</v>
          </cell>
          <cell r="F255" t="str">
            <v>ThS.Phí Thị Thu Lan</v>
          </cell>
          <cell r="G255">
            <v>60</v>
          </cell>
          <cell r="H255">
            <v>44</v>
          </cell>
          <cell r="I255">
            <v>5</v>
          </cell>
          <cell r="J255" t="str">
            <v> 1-5</v>
          </cell>
          <cell r="K255" t="str">
            <v>803VU</v>
          </cell>
          <cell r="L255" t="str">
            <v>CL</v>
          </cell>
          <cell r="M255">
            <v>249</v>
          </cell>
        </row>
        <row r="256">
          <cell r="E256" t="str">
            <v>FLF2103 6</v>
          </cell>
          <cell r="F256" t="str">
            <v>ThS.Nguyễn Cẩm Nhung</v>
          </cell>
          <cell r="G256">
            <v>60</v>
          </cell>
          <cell r="H256">
            <v>45</v>
          </cell>
          <cell r="I256">
            <v>4</v>
          </cell>
          <cell r="J256" t="str">
            <v> 1-5</v>
          </cell>
          <cell r="K256" t="str">
            <v>804VU</v>
          </cell>
          <cell r="L256" t="str">
            <v>CL</v>
          </cell>
          <cell r="M256">
            <v>250</v>
          </cell>
        </row>
        <row r="257">
          <cell r="E257" t="str">
            <v>FLF2103 6</v>
          </cell>
          <cell r="F257" t="str">
            <v>ThS.Nguyễn Cẩm Nhung</v>
          </cell>
          <cell r="G257">
            <v>60</v>
          </cell>
          <cell r="H257">
            <v>45</v>
          </cell>
          <cell r="I257">
            <v>5</v>
          </cell>
          <cell r="J257" t="str">
            <v> 1-5</v>
          </cell>
          <cell r="K257" t="str">
            <v>804VU</v>
          </cell>
          <cell r="L257" t="str">
            <v>CL</v>
          </cell>
          <cell r="M257">
            <v>251</v>
          </cell>
        </row>
        <row r="258">
          <cell r="E258" t="str">
            <v>FLF2103 7</v>
          </cell>
          <cell r="F258" t="str">
            <v>ThS.Hoàng Nguyễn Thu Trang</v>
          </cell>
          <cell r="G258">
            <v>60</v>
          </cell>
          <cell r="H258">
            <v>54</v>
          </cell>
          <cell r="I258">
            <v>3</v>
          </cell>
          <cell r="J258" t="str">
            <v> 7-11</v>
          </cell>
          <cell r="K258" t="str">
            <v>801VU</v>
          </cell>
          <cell r="L258" t="str">
            <v>CL</v>
          </cell>
          <cell r="M258">
            <v>252</v>
          </cell>
        </row>
        <row r="259">
          <cell r="E259" t="str">
            <v>FLF2103 7</v>
          </cell>
          <cell r="F259" t="str">
            <v>ThS.Hoàng Nguyễn Thu Trang</v>
          </cell>
          <cell r="G259">
            <v>60</v>
          </cell>
          <cell r="H259">
            <v>54</v>
          </cell>
          <cell r="I259">
            <v>4</v>
          </cell>
          <cell r="J259" t="str">
            <v> 7-11</v>
          </cell>
          <cell r="K259" t="str">
            <v>801VU</v>
          </cell>
          <cell r="L259" t="str">
            <v>CL</v>
          </cell>
          <cell r="M259">
            <v>253</v>
          </cell>
        </row>
        <row r="260">
          <cell r="E260" t="str">
            <v>FLF2103 8</v>
          </cell>
          <cell r="F260" t="str">
            <v>ThS.Cao Thị Hải</v>
          </cell>
          <cell r="G260">
            <v>60</v>
          </cell>
          <cell r="H260">
            <v>47</v>
          </cell>
          <cell r="I260">
            <v>3</v>
          </cell>
          <cell r="J260" t="str">
            <v> 7-11</v>
          </cell>
          <cell r="K260" t="str">
            <v>802VU</v>
          </cell>
          <cell r="L260" t="str">
            <v>CL</v>
          </cell>
          <cell r="M260">
            <v>254</v>
          </cell>
        </row>
        <row r="261">
          <cell r="E261" t="str">
            <v>FLF2103 8</v>
          </cell>
          <cell r="F261" t="str">
            <v>ThS.Cao Thị Hải</v>
          </cell>
          <cell r="G261">
            <v>60</v>
          </cell>
          <cell r="H261">
            <v>47</v>
          </cell>
          <cell r="I261">
            <v>4</v>
          </cell>
          <cell r="J261" t="str">
            <v> 7-11</v>
          </cell>
          <cell r="K261" t="str">
            <v>802VU</v>
          </cell>
          <cell r="L261" t="str">
            <v>CL</v>
          </cell>
          <cell r="M261">
            <v>255</v>
          </cell>
        </row>
        <row r="262">
          <cell r="E262" t="str">
            <v>FLF2103 9</v>
          </cell>
          <cell r="F262" t="str">
            <v>ThS.Nguyễn Cẩm Nhung</v>
          </cell>
          <cell r="G262">
            <v>60</v>
          </cell>
          <cell r="H262">
            <v>53</v>
          </cell>
          <cell r="I262">
            <v>3</v>
          </cell>
          <cell r="J262" t="str">
            <v> 7-11</v>
          </cell>
          <cell r="K262" t="str">
            <v>803VU</v>
          </cell>
          <cell r="L262" t="str">
            <v>CL</v>
          </cell>
          <cell r="M262">
            <v>256</v>
          </cell>
        </row>
        <row r="263">
          <cell r="E263" t="str">
            <v>FLF2103 9</v>
          </cell>
          <cell r="F263" t="str">
            <v>ThS.Nguyễn Cẩm Nhung</v>
          </cell>
          <cell r="G263">
            <v>60</v>
          </cell>
          <cell r="H263">
            <v>53</v>
          </cell>
          <cell r="I263">
            <v>4</v>
          </cell>
          <cell r="J263" t="str">
            <v> 7-11</v>
          </cell>
          <cell r="K263" t="str">
            <v>803VU</v>
          </cell>
          <cell r="L263" t="str">
            <v>CL</v>
          </cell>
          <cell r="M263">
            <v>257</v>
          </cell>
        </row>
        <row r="264">
          <cell r="E264" t="str">
            <v>FLF2104 1</v>
          </cell>
          <cell r="F264" t="str">
            <v>ThS.Khương Hà Linh</v>
          </cell>
          <cell r="G264">
            <v>60</v>
          </cell>
          <cell r="H264">
            <v>50</v>
          </cell>
          <cell r="I264">
            <v>5</v>
          </cell>
          <cell r="J264" t="str">
            <v> 7-11</v>
          </cell>
          <cell r="K264" t="str">
            <v>805VU</v>
          </cell>
          <cell r="L264" t="str">
            <v>CL</v>
          </cell>
          <cell r="M264">
            <v>258</v>
          </cell>
        </row>
        <row r="265">
          <cell r="E265" t="str">
            <v>FLF2104 1</v>
          </cell>
          <cell r="F265" t="str">
            <v>ThS.Khương Hà Linh</v>
          </cell>
          <cell r="G265">
            <v>60</v>
          </cell>
          <cell r="H265">
            <v>50</v>
          </cell>
          <cell r="I265">
            <v>6</v>
          </cell>
          <cell r="J265" t="str">
            <v> 7-11</v>
          </cell>
          <cell r="K265" t="str">
            <v>805VU</v>
          </cell>
          <cell r="L265" t="str">
            <v>CL</v>
          </cell>
          <cell r="M265">
            <v>259</v>
          </cell>
        </row>
        <row r="266">
          <cell r="E266" t="str">
            <v>FLF2104 10</v>
          </cell>
          <cell r="F266" t="str">
            <v>ThS.Chu Thị Phương Vân; ThS.Phạm Thu Hà</v>
          </cell>
          <cell r="G266">
            <v>60</v>
          </cell>
          <cell r="H266">
            <v>47</v>
          </cell>
          <cell r="I266">
            <v>3</v>
          </cell>
          <cell r="J266" t="str">
            <v> 7-11</v>
          </cell>
          <cell r="K266" t="str">
            <v>802VU</v>
          </cell>
          <cell r="L266" t="str">
            <v>CL</v>
          </cell>
          <cell r="M266">
            <v>260</v>
          </cell>
        </row>
        <row r="267">
          <cell r="E267" t="str">
            <v>FLF2104 10</v>
          </cell>
          <cell r="F267" t="str">
            <v>ThS.Chu Thị Phương Vân; ThS.Phạm Thu Hà</v>
          </cell>
          <cell r="G267">
            <v>60</v>
          </cell>
          <cell r="H267">
            <v>47</v>
          </cell>
          <cell r="I267">
            <v>4</v>
          </cell>
          <cell r="J267" t="str">
            <v> 7-11</v>
          </cell>
          <cell r="K267" t="str">
            <v>802VU</v>
          </cell>
          <cell r="L267" t="str">
            <v>CL</v>
          </cell>
          <cell r="M267">
            <v>261</v>
          </cell>
        </row>
        <row r="268">
          <cell r="E268" t="str">
            <v>FLF2104 11</v>
          </cell>
          <cell r="F268" t="str">
            <v>ThS.Nguyễn Cẩm Nhung</v>
          </cell>
          <cell r="G268">
            <v>60</v>
          </cell>
          <cell r="H268">
            <v>56</v>
          </cell>
          <cell r="I268">
            <v>3</v>
          </cell>
          <cell r="J268" t="str">
            <v> 7-11</v>
          </cell>
          <cell r="K268" t="str">
            <v>803VU</v>
          </cell>
          <cell r="L268" t="str">
            <v>CL</v>
          </cell>
          <cell r="M268">
            <v>262</v>
          </cell>
        </row>
        <row r="269">
          <cell r="E269" t="str">
            <v>FLF2104 11</v>
          </cell>
          <cell r="F269" t="str">
            <v>ThS.Nguyễn Cẩm Nhung</v>
          </cell>
          <cell r="G269">
            <v>60</v>
          </cell>
          <cell r="H269">
            <v>56</v>
          </cell>
          <cell r="I269">
            <v>4</v>
          </cell>
          <cell r="J269" t="str">
            <v> 7-11</v>
          </cell>
          <cell r="K269" t="str">
            <v>803VU</v>
          </cell>
          <cell r="L269" t="str">
            <v>CL</v>
          </cell>
          <cell r="M269">
            <v>263</v>
          </cell>
        </row>
        <row r="270">
          <cell r="E270" t="str">
            <v>FLF2104 2</v>
          </cell>
          <cell r="F270" t="str">
            <v>ThS.Nghiêm Thị Dịu</v>
          </cell>
          <cell r="G270">
            <v>60</v>
          </cell>
          <cell r="H270">
            <v>51</v>
          </cell>
          <cell r="I270">
            <v>5</v>
          </cell>
          <cell r="J270" t="str">
            <v> 7-11</v>
          </cell>
          <cell r="K270" t="str">
            <v>806VU</v>
          </cell>
          <cell r="L270" t="str">
            <v>CL</v>
          </cell>
          <cell r="M270">
            <v>264</v>
          </cell>
        </row>
        <row r="271">
          <cell r="E271" t="str">
            <v>FLF2104 2</v>
          </cell>
          <cell r="F271" t="str">
            <v>ThS.Nghiêm Thị Dịu</v>
          </cell>
          <cell r="G271">
            <v>60</v>
          </cell>
          <cell r="H271">
            <v>51</v>
          </cell>
          <cell r="I271">
            <v>6</v>
          </cell>
          <cell r="J271" t="str">
            <v> 7-11</v>
          </cell>
          <cell r="K271" t="str">
            <v>806VU</v>
          </cell>
          <cell r="L271" t="str">
            <v>CL</v>
          </cell>
          <cell r="M271">
            <v>265</v>
          </cell>
        </row>
        <row r="272">
          <cell r="E272" t="str">
            <v>FLF2104 3</v>
          </cell>
          <cell r="F272" t="str">
            <v>ThS.Nguyễn Thị Huyền Trang</v>
          </cell>
          <cell r="G272">
            <v>60</v>
          </cell>
          <cell r="H272">
            <v>44</v>
          </cell>
          <cell r="I272">
            <v>4</v>
          </cell>
          <cell r="J272" t="str">
            <v> 1-5</v>
          </cell>
          <cell r="K272" t="str">
            <v>801VU</v>
          </cell>
          <cell r="L272" t="str">
            <v>CL</v>
          </cell>
          <cell r="M272">
            <v>266</v>
          </cell>
        </row>
        <row r="273">
          <cell r="E273" t="str">
            <v>FLF2104 3</v>
          </cell>
          <cell r="F273" t="str">
            <v>ThS.Nguyễn Thị Huyền Trang</v>
          </cell>
          <cell r="G273">
            <v>60</v>
          </cell>
          <cell r="H273">
            <v>44</v>
          </cell>
          <cell r="I273">
            <v>5</v>
          </cell>
          <cell r="J273" t="str">
            <v> 1-5</v>
          </cell>
          <cell r="K273" t="str">
            <v>801VU</v>
          </cell>
          <cell r="L273" t="str">
            <v>CL</v>
          </cell>
          <cell r="M273">
            <v>267</v>
          </cell>
        </row>
        <row r="274">
          <cell r="E274" t="str">
            <v>FLF2104 4</v>
          </cell>
          <cell r="F274" t="str">
            <v>ThS.Lê Thu Huyền</v>
          </cell>
          <cell r="G274">
            <v>60</v>
          </cell>
          <cell r="H274">
            <v>45</v>
          </cell>
          <cell r="I274">
            <v>4</v>
          </cell>
          <cell r="J274" t="str">
            <v> 1-5</v>
          </cell>
          <cell r="K274" t="str">
            <v>802VU</v>
          </cell>
          <cell r="L274" t="str">
            <v>CL</v>
          </cell>
          <cell r="M274">
            <v>268</v>
          </cell>
        </row>
        <row r="275">
          <cell r="E275" t="str">
            <v>FLF2104 4</v>
          </cell>
          <cell r="F275" t="str">
            <v>ThS.Lê Thu Huyền</v>
          </cell>
          <cell r="G275">
            <v>60</v>
          </cell>
          <cell r="H275">
            <v>45</v>
          </cell>
          <cell r="I275">
            <v>5</v>
          </cell>
          <cell r="J275" t="str">
            <v> 1-5</v>
          </cell>
          <cell r="K275" t="str">
            <v>802VU</v>
          </cell>
          <cell r="L275" t="str">
            <v>CL</v>
          </cell>
          <cell r="M275">
            <v>269</v>
          </cell>
        </row>
        <row r="276">
          <cell r="E276" t="str">
            <v>FLF2104 5</v>
          </cell>
          <cell r="F276" t="str">
            <v>ThS.Phí Thị Thu Lan</v>
          </cell>
          <cell r="G276">
            <v>60</v>
          </cell>
          <cell r="H276">
            <v>41</v>
          </cell>
          <cell r="I276">
            <v>4</v>
          </cell>
          <cell r="J276" t="str">
            <v> 1-5</v>
          </cell>
          <cell r="K276" t="str">
            <v>803VU</v>
          </cell>
          <cell r="L276" t="str">
            <v>CL</v>
          </cell>
          <cell r="M276">
            <v>270</v>
          </cell>
        </row>
        <row r="277">
          <cell r="E277" t="str">
            <v>FLF2104 5</v>
          </cell>
          <cell r="F277" t="str">
            <v>ThS.Phí Thị Thu Lan</v>
          </cell>
          <cell r="G277">
            <v>60</v>
          </cell>
          <cell r="H277">
            <v>41</v>
          </cell>
          <cell r="I277">
            <v>5</v>
          </cell>
          <cell r="J277" t="str">
            <v> 1-5</v>
          </cell>
          <cell r="K277" t="str">
            <v>801VU</v>
          </cell>
          <cell r="L277" t="str">
            <v>CL</v>
          </cell>
          <cell r="M277">
            <v>271</v>
          </cell>
        </row>
        <row r="278">
          <cell r="E278" t="str">
            <v>FLF2104 6</v>
          </cell>
          <cell r="F278" t="str">
            <v>ThS.Nguyễn Cẩm Nhung</v>
          </cell>
          <cell r="G278">
            <v>60</v>
          </cell>
          <cell r="H278">
            <v>44</v>
          </cell>
          <cell r="I278">
            <v>4</v>
          </cell>
          <cell r="J278" t="str">
            <v> 1-5</v>
          </cell>
          <cell r="K278" t="str">
            <v>804VU</v>
          </cell>
          <cell r="L278" t="str">
            <v>CL</v>
          </cell>
          <cell r="M278">
            <v>272</v>
          </cell>
        </row>
        <row r="279">
          <cell r="E279" t="str">
            <v>FLF2104 6</v>
          </cell>
          <cell r="F279" t="str">
            <v>ThS.Nguyễn Cẩm Nhung</v>
          </cell>
          <cell r="G279">
            <v>60</v>
          </cell>
          <cell r="H279">
            <v>44</v>
          </cell>
          <cell r="I279">
            <v>5</v>
          </cell>
          <cell r="J279" t="str">
            <v> 1-5</v>
          </cell>
          <cell r="K279" t="str">
            <v>804VU</v>
          </cell>
          <cell r="L279" t="str">
            <v>CL</v>
          </cell>
          <cell r="M279">
            <v>273</v>
          </cell>
        </row>
        <row r="280">
          <cell r="E280" t="str">
            <v>FLF2104 7</v>
          </cell>
          <cell r="F280" t="str">
            <v>ThS.Hoàng Nguyễn Thu Trang</v>
          </cell>
          <cell r="G280">
            <v>60</v>
          </cell>
          <cell r="H280">
            <v>51</v>
          </cell>
          <cell r="I280">
            <v>3</v>
          </cell>
          <cell r="J280" t="str">
            <v> 7-11</v>
          </cell>
          <cell r="K280" t="str">
            <v>807VU</v>
          </cell>
          <cell r="L280" t="str">
            <v>CL</v>
          </cell>
          <cell r="M280">
            <v>274</v>
          </cell>
        </row>
        <row r="281">
          <cell r="E281" t="str">
            <v>FLF2104 7</v>
          </cell>
          <cell r="F281" t="str">
            <v>ThS.Hoàng Nguyễn Thu Trang</v>
          </cell>
          <cell r="G281">
            <v>60</v>
          </cell>
          <cell r="H281">
            <v>51</v>
          </cell>
          <cell r="I281">
            <v>4</v>
          </cell>
          <cell r="J281" t="str">
            <v> 7-11</v>
          </cell>
          <cell r="K281" t="str">
            <v>807VU</v>
          </cell>
          <cell r="L281" t="str">
            <v>CL</v>
          </cell>
          <cell r="M281">
            <v>275</v>
          </cell>
        </row>
        <row r="282">
          <cell r="E282" t="str">
            <v>FLF2104 8</v>
          </cell>
          <cell r="F282" t="str">
            <v>ThS.Vũ Thị Huyền Trang</v>
          </cell>
          <cell r="G282">
            <v>60</v>
          </cell>
          <cell r="H282">
            <v>55</v>
          </cell>
          <cell r="I282">
            <v>3</v>
          </cell>
          <cell r="J282" t="str">
            <v> 7-11</v>
          </cell>
          <cell r="K282" t="str">
            <v>808VU</v>
          </cell>
          <cell r="L282" t="str">
            <v>CL</v>
          </cell>
          <cell r="M282">
            <v>276</v>
          </cell>
        </row>
        <row r="283">
          <cell r="E283" t="str">
            <v>FLF2104 8</v>
          </cell>
          <cell r="F283" t="str">
            <v>ThS.Vũ Thị Huyền Trang</v>
          </cell>
          <cell r="G283">
            <v>60</v>
          </cell>
          <cell r="H283">
            <v>55</v>
          </cell>
          <cell r="I283">
            <v>4</v>
          </cell>
          <cell r="J283" t="str">
            <v> 7-11</v>
          </cell>
          <cell r="K283" t="str">
            <v>808VU</v>
          </cell>
          <cell r="L283" t="str">
            <v>CL</v>
          </cell>
          <cell r="M283">
            <v>277</v>
          </cell>
        </row>
        <row r="284">
          <cell r="E284" t="str">
            <v>FLF2104 9</v>
          </cell>
          <cell r="F284" t="str">
            <v>ThS.Nguyễn Kiều Oanh</v>
          </cell>
          <cell r="G284">
            <v>60</v>
          </cell>
          <cell r="H284">
            <v>53</v>
          </cell>
          <cell r="I284">
            <v>3</v>
          </cell>
          <cell r="J284" t="str">
            <v> 7-11</v>
          </cell>
          <cell r="K284" t="str">
            <v>801VU</v>
          </cell>
          <cell r="L284" t="str">
            <v>CL</v>
          </cell>
          <cell r="M284">
            <v>278</v>
          </cell>
        </row>
        <row r="285">
          <cell r="E285" t="str">
            <v>FLF2104 9</v>
          </cell>
          <cell r="F285" t="str">
            <v>ThS.Nguyễn Kiều Oanh</v>
          </cell>
          <cell r="G285">
            <v>60</v>
          </cell>
          <cell r="H285">
            <v>53</v>
          </cell>
          <cell r="I285">
            <v>4</v>
          </cell>
          <cell r="J285" t="str">
            <v> 7-11</v>
          </cell>
          <cell r="K285" t="str">
            <v>801VU</v>
          </cell>
          <cell r="L285" t="str">
            <v>CL</v>
          </cell>
          <cell r="M285">
            <v>279</v>
          </cell>
        </row>
        <row r="286">
          <cell r="E286" t="str">
            <v>INT1004 1</v>
          </cell>
          <cell r="F286" t="str">
            <v>ThS.Vương Thị Hồng</v>
          </cell>
          <cell r="G286">
            <v>60</v>
          </cell>
          <cell r="H286">
            <v>38</v>
          </cell>
          <cell r="I286">
            <v>3</v>
          </cell>
          <cell r="J286" t="str">
            <v> 7-9</v>
          </cell>
          <cell r="K286" t="str">
            <v>805VU</v>
          </cell>
          <cell r="L286" t="str">
            <v>CL</v>
          </cell>
          <cell r="M286">
            <v>280</v>
          </cell>
        </row>
        <row r="287">
          <cell r="E287" t="str">
            <v>INT1004 10</v>
          </cell>
          <cell r="F287" t="str">
            <v>TS.Trần Mai Vũ</v>
          </cell>
          <cell r="G287">
            <v>60</v>
          </cell>
          <cell r="H287">
            <v>41</v>
          </cell>
          <cell r="I287">
            <v>5</v>
          </cell>
          <cell r="J287" t="str">
            <v> 7-9</v>
          </cell>
          <cell r="K287" t="str">
            <v>801VU</v>
          </cell>
          <cell r="L287" t="str">
            <v>CL</v>
          </cell>
          <cell r="M287">
            <v>281</v>
          </cell>
        </row>
        <row r="288">
          <cell r="E288" t="str">
            <v>INT1004 11</v>
          </cell>
          <cell r="F288" t="str">
            <v>ThS.Vương Thị Hải Yến</v>
          </cell>
          <cell r="G288">
            <v>60</v>
          </cell>
          <cell r="H288">
            <v>39</v>
          </cell>
          <cell r="I288">
            <v>5</v>
          </cell>
          <cell r="J288" t="str">
            <v> 7-9</v>
          </cell>
          <cell r="K288" t="str">
            <v>802VU</v>
          </cell>
          <cell r="L288" t="str">
            <v>CL</v>
          </cell>
          <cell r="M288">
            <v>282</v>
          </cell>
        </row>
        <row r="289">
          <cell r="E289" t="str">
            <v>INT1004 12</v>
          </cell>
          <cell r="F289" t="str">
            <v>ThS.Lê Khánh Trình</v>
          </cell>
          <cell r="G289">
            <v>60</v>
          </cell>
          <cell r="H289">
            <v>39</v>
          </cell>
          <cell r="I289">
            <v>5</v>
          </cell>
          <cell r="J289" t="str">
            <v> 7-9</v>
          </cell>
          <cell r="K289" t="str">
            <v>803VU</v>
          </cell>
          <cell r="L289" t="str">
            <v>CL</v>
          </cell>
          <cell r="M289">
            <v>283</v>
          </cell>
        </row>
        <row r="290">
          <cell r="E290" t="str">
            <v>INT1004 13</v>
          </cell>
          <cell r="F290" t="str">
            <v>ThS.Lê Khánh Trình</v>
          </cell>
          <cell r="G290">
            <v>60</v>
          </cell>
          <cell r="H290">
            <v>43</v>
          </cell>
          <cell r="I290">
            <v>5</v>
          </cell>
          <cell r="J290" t="str">
            <v> 7-9</v>
          </cell>
          <cell r="K290" t="str">
            <v>804VU</v>
          </cell>
          <cell r="L290" t="str">
            <v>CL</v>
          </cell>
          <cell r="M290">
            <v>284</v>
          </cell>
        </row>
        <row r="291">
          <cell r="E291" t="str">
            <v>INT1004 14</v>
          </cell>
          <cell r="F291" t="str">
            <v>Kiều Thanh Bình</v>
          </cell>
          <cell r="G291">
            <v>60</v>
          </cell>
          <cell r="H291">
            <v>33</v>
          </cell>
          <cell r="I291">
            <v>5</v>
          </cell>
          <cell r="J291" t="str">
            <v> 7-9</v>
          </cell>
          <cell r="K291" t="str">
            <v>807VU</v>
          </cell>
          <cell r="L291" t="str">
            <v>CL</v>
          </cell>
          <cell r="M291">
            <v>285</v>
          </cell>
        </row>
        <row r="292">
          <cell r="E292" t="str">
            <v>INT1004 15</v>
          </cell>
          <cell r="F292" t="str">
            <v>TS.Trần Mai Vũ</v>
          </cell>
          <cell r="G292">
            <v>60</v>
          </cell>
          <cell r="H292">
            <v>39</v>
          </cell>
          <cell r="I292">
            <v>5</v>
          </cell>
          <cell r="J292" t="str">
            <v> 10-12</v>
          </cell>
          <cell r="K292" t="str">
            <v>808VU</v>
          </cell>
          <cell r="L292" t="str">
            <v>CL</v>
          </cell>
          <cell r="M292">
            <v>286</v>
          </cell>
        </row>
        <row r="293">
          <cell r="E293" t="str">
            <v>INT1004 16</v>
          </cell>
          <cell r="F293" t="str">
            <v>ThS.Vương Thị Hải Yến</v>
          </cell>
          <cell r="G293">
            <v>60</v>
          </cell>
          <cell r="H293">
            <v>44</v>
          </cell>
          <cell r="I293">
            <v>5</v>
          </cell>
          <cell r="J293" t="str">
            <v> 7-9</v>
          </cell>
          <cell r="K293" t="str">
            <v>809VU</v>
          </cell>
          <cell r="L293" t="str">
            <v>CL</v>
          </cell>
          <cell r="M293">
            <v>287</v>
          </cell>
        </row>
        <row r="294">
          <cell r="E294" t="str">
            <v>INT1004 2</v>
          </cell>
          <cell r="F294" t="str">
            <v>ThS.Vương Thị Hồng</v>
          </cell>
          <cell r="G294">
            <v>60</v>
          </cell>
          <cell r="H294">
            <v>38</v>
          </cell>
          <cell r="I294">
            <v>3</v>
          </cell>
          <cell r="J294" t="str">
            <v> 7-9</v>
          </cell>
          <cell r="K294" t="str">
            <v>806VU</v>
          </cell>
          <cell r="L294" t="str">
            <v>CL</v>
          </cell>
          <cell r="M294">
            <v>288</v>
          </cell>
        </row>
        <row r="295">
          <cell r="E295" t="str">
            <v>INT1004 3</v>
          </cell>
          <cell r="F295" t="str">
            <v>ThS.Vương Thị Hồng</v>
          </cell>
          <cell r="G295">
            <v>60</v>
          </cell>
          <cell r="H295">
            <v>43</v>
          </cell>
          <cell r="I295">
            <v>3</v>
          </cell>
          <cell r="J295" t="str">
            <v> 1-3</v>
          </cell>
          <cell r="K295" t="str">
            <v>807VU</v>
          </cell>
          <cell r="L295" t="str">
            <v>CL</v>
          </cell>
          <cell r="M295">
            <v>289</v>
          </cell>
        </row>
        <row r="296">
          <cell r="E296" t="str">
            <v>INT1004 4</v>
          </cell>
          <cell r="F296" t="str">
            <v>ThS.Vương Thị Hải Yến</v>
          </cell>
          <cell r="G296">
            <v>100</v>
          </cell>
          <cell r="H296">
            <v>100</v>
          </cell>
          <cell r="I296">
            <v>5</v>
          </cell>
          <cell r="J296" t="str">
            <v> 4-6</v>
          </cell>
          <cell r="K296" t="str">
            <v>703VU</v>
          </cell>
          <cell r="L296" t="str">
            <v>CL</v>
          </cell>
          <cell r="M296">
            <v>290</v>
          </cell>
        </row>
        <row r="297">
          <cell r="E297" t="str">
            <v>INT1004 5</v>
          </cell>
          <cell r="F297" t="str">
            <v>ThS.Vương Thị Hải Yến</v>
          </cell>
          <cell r="G297">
            <v>100</v>
          </cell>
          <cell r="H297">
            <v>100</v>
          </cell>
          <cell r="I297">
            <v>5</v>
          </cell>
          <cell r="J297" t="str">
            <v> 4-6</v>
          </cell>
          <cell r="K297" t="str">
            <v>704VU</v>
          </cell>
          <cell r="L297" t="str">
            <v>CL</v>
          </cell>
          <cell r="M297">
            <v>291</v>
          </cell>
        </row>
        <row r="298">
          <cell r="E298" t="str">
            <v>INT1004 6</v>
          </cell>
          <cell r="F298" t="str">
            <v>ThS.Vương Thị Hồng</v>
          </cell>
          <cell r="G298">
            <v>100</v>
          </cell>
          <cell r="H298">
            <v>97</v>
          </cell>
          <cell r="I298">
            <v>4</v>
          </cell>
          <cell r="J298" t="str">
            <v> 10-12</v>
          </cell>
          <cell r="K298" t="str">
            <v>703VU</v>
          </cell>
          <cell r="L298" t="str">
            <v>CL</v>
          </cell>
          <cell r="M298">
            <v>292</v>
          </cell>
        </row>
        <row r="299">
          <cell r="E299" t="str">
            <v>INT1004 7</v>
          </cell>
          <cell r="F299" t="str">
            <v>ThS.Vương Thị Hồng</v>
          </cell>
          <cell r="G299">
            <v>100</v>
          </cell>
          <cell r="H299">
            <v>65</v>
          </cell>
          <cell r="I299">
            <v>4</v>
          </cell>
          <cell r="J299" t="str">
            <v> 10-12</v>
          </cell>
          <cell r="K299" t="str">
            <v>704VU</v>
          </cell>
          <cell r="L299" t="str">
            <v>CL</v>
          </cell>
          <cell r="M299">
            <v>293</v>
          </cell>
        </row>
        <row r="300">
          <cell r="E300" t="str">
            <v>INT1004 8</v>
          </cell>
          <cell r="F300" t="str">
            <v>TS.Trần Mai Vũ</v>
          </cell>
          <cell r="G300">
            <v>50</v>
          </cell>
          <cell r="H300">
            <v>43</v>
          </cell>
          <cell r="I300">
            <v>5</v>
          </cell>
          <cell r="J300" t="str">
            <v> 1-3</v>
          </cell>
          <cell r="K300">
            <v>5100000</v>
          </cell>
          <cell r="L300" t="str">
            <v>CL</v>
          </cell>
          <cell r="M300">
            <v>294</v>
          </cell>
        </row>
        <row r="301">
          <cell r="E301" t="str">
            <v>INT1004 9</v>
          </cell>
          <cell r="F301" t="str">
            <v>TS.Trần Mai Vũ</v>
          </cell>
          <cell r="G301">
            <v>50</v>
          </cell>
          <cell r="H301">
            <v>49</v>
          </cell>
          <cell r="I301">
            <v>5</v>
          </cell>
          <cell r="J301" t="str">
            <v> 1-3</v>
          </cell>
          <cell r="K301">
            <v>5110000</v>
          </cell>
          <cell r="L301" t="str">
            <v>CL</v>
          </cell>
          <cell r="M301">
            <v>295</v>
          </cell>
        </row>
        <row r="302">
          <cell r="E302" t="str">
            <v>INE3109</v>
          </cell>
          <cell r="F302" t="str">
            <v>PGS.TS.Nguyễn Xuân Thiên</v>
          </cell>
          <cell r="G302">
            <v>70</v>
          </cell>
          <cell r="H302">
            <v>71</v>
          </cell>
          <cell r="I302">
            <v>5</v>
          </cell>
          <cell r="J302" t="str">
            <v> 1-3</v>
          </cell>
          <cell r="K302" t="str">
            <v>707VU</v>
          </cell>
          <cell r="L302" t="str">
            <v>CL</v>
          </cell>
          <cell r="M302">
            <v>296</v>
          </cell>
        </row>
        <row r="303">
          <cell r="E303" t="str">
            <v>PEC3032</v>
          </cell>
          <cell r="F303" t="str">
            <v>TS.Nguyễn Thị Thu Hoài</v>
          </cell>
          <cell r="G303">
            <v>60</v>
          </cell>
          <cell r="H303">
            <v>60</v>
          </cell>
          <cell r="I303">
            <v>3</v>
          </cell>
          <cell r="J303" t="str">
            <v> 7-9</v>
          </cell>
          <cell r="K303" t="str">
            <v>201CSS</v>
          </cell>
          <cell r="L303" t="str">
            <v>CL</v>
          </cell>
          <cell r="M303">
            <v>297</v>
          </cell>
        </row>
        <row r="304">
          <cell r="E304" t="str">
            <v>PEC3032</v>
          </cell>
          <cell r="F304" t="str">
            <v>TS.Nguyễn Thị Thu Hoài</v>
          </cell>
          <cell r="G304">
            <v>60</v>
          </cell>
          <cell r="H304">
            <v>60</v>
          </cell>
          <cell r="I304">
            <v>5</v>
          </cell>
          <cell r="J304" t="str">
            <v> 7-9</v>
          </cell>
          <cell r="K304" t="str">
            <v>201CSS</v>
          </cell>
          <cell r="L304" t="str">
            <v>CL</v>
          </cell>
          <cell r="M304">
            <v>298</v>
          </cell>
        </row>
        <row r="305">
          <cell r="E305" t="str">
            <v>MAT1005 1</v>
          </cell>
          <cell r="F305" t="str">
            <v>GVC.Doãn Quí Cối</v>
          </cell>
          <cell r="G305">
            <v>85</v>
          </cell>
          <cell r="H305">
            <v>85</v>
          </cell>
          <cell r="I305">
            <v>6</v>
          </cell>
          <cell r="J305" t="str">
            <v> 1-3</v>
          </cell>
          <cell r="K305" t="str">
            <v>705VU</v>
          </cell>
          <cell r="L305" t="str">
            <v>CL</v>
          </cell>
          <cell r="M305">
            <v>299</v>
          </cell>
        </row>
        <row r="306">
          <cell r="E306" t="str">
            <v>MAT1005 10</v>
          </cell>
          <cell r="F306" t="str">
            <v>TS.Phạm Đình Tùng</v>
          </cell>
          <cell r="G306">
            <v>40</v>
          </cell>
          <cell r="H306">
            <v>37</v>
          </cell>
          <cell r="I306">
            <v>4</v>
          </cell>
          <cell r="J306" t="str">
            <v> 10-12</v>
          </cell>
          <cell r="K306">
            <v>5080000</v>
          </cell>
          <cell r="L306" t="str">
            <v>CL</v>
          </cell>
          <cell r="M306">
            <v>300</v>
          </cell>
        </row>
        <row r="307">
          <cell r="E307" t="str">
            <v>MAT1005 2</v>
          </cell>
          <cell r="F307" t="str">
            <v>TS.Nguyễn Trọng HIếu</v>
          </cell>
          <cell r="G307">
            <v>100</v>
          </cell>
          <cell r="H307">
            <v>101</v>
          </cell>
          <cell r="I307">
            <v>6</v>
          </cell>
          <cell r="J307" t="str">
            <v> 4-6</v>
          </cell>
          <cell r="K307" t="str">
            <v>706VU</v>
          </cell>
          <cell r="L307" t="str">
            <v>CL</v>
          </cell>
          <cell r="M307">
            <v>301</v>
          </cell>
        </row>
        <row r="308">
          <cell r="E308" t="str">
            <v>MAT1005 3</v>
          </cell>
          <cell r="F308" t="str">
            <v>TS.Nguyễn Ngọc Phan</v>
          </cell>
          <cell r="G308">
            <v>85</v>
          </cell>
          <cell r="H308">
            <v>86</v>
          </cell>
          <cell r="I308">
            <v>4</v>
          </cell>
          <cell r="J308" t="str">
            <v> 4-6</v>
          </cell>
          <cell r="K308" t="str">
            <v>702VU</v>
          </cell>
          <cell r="L308" t="str">
            <v>CL</v>
          </cell>
          <cell r="M308">
            <v>302</v>
          </cell>
        </row>
        <row r="309">
          <cell r="E309" t="str">
            <v>MAT1005 4</v>
          </cell>
          <cell r="F309" t="str">
            <v>TS.Nguyễn Trọng HIếu</v>
          </cell>
          <cell r="G309">
            <v>100</v>
          </cell>
          <cell r="H309">
            <v>100</v>
          </cell>
          <cell r="I309">
            <v>6</v>
          </cell>
          <cell r="J309" t="str">
            <v> 7-9</v>
          </cell>
          <cell r="K309" t="str">
            <v>706VU</v>
          </cell>
          <cell r="L309" t="str">
            <v>CL</v>
          </cell>
          <cell r="M309">
            <v>303</v>
          </cell>
        </row>
        <row r="310">
          <cell r="E310" t="str">
            <v>MAT1005 5</v>
          </cell>
          <cell r="F310" t="str">
            <v>TS.Nguyễn Ngọc Phan</v>
          </cell>
          <cell r="G310">
            <v>50</v>
          </cell>
          <cell r="H310">
            <v>50</v>
          </cell>
          <cell r="I310">
            <v>5</v>
          </cell>
          <cell r="J310" t="str">
            <v> 4-6</v>
          </cell>
          <cell r="K310">
            <v>5100000</v>
          </cell>
          <cell r="L310" t="str">
            <v>CL</v>
          </cell>
          <cell r="M310">
            <v>304</v>
          </cell>
        </row>
        <row r="311">
          <cell r="E311" t="str">
            <v>MAT1005 6</v>
          </cell>
          <cell r="F311" t="str">
            <v>TS.Hoàng Thị Phương Thảo</v>
          </cell>
          <cell r="G311">
            <v>50</v>
          </cell>
          <cell r="H311">
            <v>49</v>
          </cell>
          <cell r="I311">
            <v>5</v>
          </cell>
          <cell r="J311" t="str">
            <v> 4-6</v>
          </cell>
          <cell r="K311">
            <v>5110000</v>
          </cell>
          <cell r="L311" t="str">
            <v>CL</v>
          </cell>
          <cell r="M311">
            <v>305</v>
          </cell>
        </row>
        <row r="312">
          <cell r="E312" t="str">
            <v>MAT1005 7</v>
          </cell>
          <cell r="F312" t="str">
            <v>TS.Cao Xuân Hòa</v>
          </cell>
          <cell r="G312">
            <v>70</v>
          </cell>
          <cell r="H312">
            <v>71</v>
          </cell>
          <cell r="I312">
            <v>5</v>
          </cell>
          <cell r="J312" t="str">
            <v> 4-6</v>
          </cell>
          <cell r="K312" t="str">
            <v>707VU</v>
          </cell>
          <cell r="L312" t="str">
            <v>CL</v>
          </cell>
          <cell r="M312">
            <v>306</v>
          </cell>
        </row>
        <row r="313">
          <cell r="E313" t="str">
            <v>MAT1005 8</v>
          </cell>
          <cell r="F313" t="str">
            <v>TS.Cao Xuân Hòa</v>
          </cell>
          <cell r="G313">
            <v>85</v>
          </cell>
          <cell r="H313">
            <v>85</v>
          </cell>
          <cell r="I313">
            <v>6</v>
          </cell>
          <cell r="J313" t="str">
            <v> 10-12</v>
          </cell>
          <cell r="K313" t="str">
            <v>705VU</v>
          </cell>
          <cell r="L313" t="str">
            <v>CL</v>
          </cell>
          <cell r="M313">
            <v>307</v>
          </cell>
        </row>
        <row r="314">
          <cell r="E314" t="str">
            <v>MAT1005 9</v>
          </cell>
          <cell r="F314" t="str">
            <v>GVC.Doãn Quí Cối</v>
          </cell>
          <cell r="G314">
            <v>85</v>
          </cell>
          <cell r="H314">
            <v>85</v>
          </cell>
          <cell r="I314">
            <v>4</v>
          </cell>
          <cell r="J314" t="str">
            <v> 10-12</v>
          </cell>
          <cell r="K314" t="str">
            <v>702VU</v>
          </cell>
          <cell r="L314" t="str">
            <v>CL</v>
          </cell>
          <cell r="M314">
            <v>308</v>
          </cell>
        </row>
        <row r="315">
          <cell r="E315" t="str">
            <v>BSA3040</v>
          </cell>
          <cell r="F315" t="str">
            <v>ThS.Nguyễn Lan Phương</v>
          </cell>
          <cell r="G315">
            <v>60</v>
          </cell>
          <cell r="H315">
            <v>49</v>
          </cell>
          <cell r="I315">
            <v>3</v>
          </cell>
          <cell r="J315" t="str">
            <v> 1-3</v>
          </cell>
          <cell r="K315" t="str">
            <v>809VU</v>
          </cell>
          <cell r="L315" t="str">
            <v>CL</v>
          </cell>
          <cell r="M315">
            <v>309</v>
          </cell>
        </row>
        <row r="316">
          <cell r="E316" t="str">
            <v>BSA3040</v>
          </cell>
          <cell r="F316" t="str">
            <v>ThS.Nguyễn Lan Phương</v>
          </cell>
          <cell r="G316">
            <v>60</v>
          </cell>
          <cell r="H316">
            <v>49</v>
          </cell>
          <cell r="I316">
            <v>5</v>
          </cell>
          <cell r="J316" t="str">
            <v> 1-3</v>
          </cell>
          <cell r="K316" t="str">
            <v>806VU</v>
          </cell>
          <cell r="L316" t="str">
            <v>CL</v>
          </cell>
          <cell r="M316">
            <v>310</v>
          </cell>
        </row>
        <row r="317">
          <cell r="E317" t="str">
            <v>MAT1101 1</v>
          </cell>
          <cell r="F317" t="str">
            <v>ThS.Đào Thanh Tùng</v>
          </cell>
          <cell r="G317">
            <v>100</v>
          </cell>
          <cell r="H317">
            <v>101</v>
          </cell>
          <cell r="I317">
            <v>6</v>
          </cell>
          <cell r="J317" t="str">
            <v> 1-3</v>
          </cell>
          <cell r="K317" t="str">
            <v>703VU</v>
          </cell>
          <cell r="L317" t="str">
            <v>CL</v>
          </cell>
          <cell r="M317">
            <v>311</v>
          </cell>
        </row>
        <row r="318">
          <cell r="E318" t="str">
            <v>MAT1101 10</v>
          </cell>
          <cell r="F318" t="str">
            <v>TS.Nguyễn Thị Hoài</v>
          </cell>
          <cell r="G318">
            <v>60</v>
          </cell>
          <cell r="H318">
            <v>42</v>
          </cell>
          <cell r="I318">
            <v>3</v>
          </cell>
          <cell r="J318" t="str">
            <v> 4-6</v>
          </cell>
          <cell r="K318" t="str">
            <v>806VU</v>
          </cell>
          <cell r="L318" t="str">
            <v>CL</v>
          </cell>
          <cell r="M318">
            <v>312</v>
          </cell>
        </row>
        <row r="319">
          <cell r="E319" t="str">
            <v>MAT1101 11</v>
          </cell>
          <cell r="F319" t="str">
            <v>ThS.Ngô Anh Tuấn</v>
          </cell>
          <cell r="G319">
            <v>60</v>
          </cell>
          <cell r="H319">
            <v>44</v>
          </cell>
          <cell r="I319">
            <v>4</v>
          </cell>
          <cell r="J319" t="str">
            <v> 1-3</v>
          </cell>
          <cell r="K319" t="str">
            <v>805VU</v>
          </cell>
          <cell r="L319" t="str">
            <v>CL</v>
          </cell>
          <cell r="M319">
            <v>313</v>
          </cell>
        </row>
        <row r="320">
          <cell r="E320" t="str">
            <v>MAT1101 12</v>
          </cell>
          <cell r="F320" t="str">
            <v>ThS.Ngô Anh Tuấn</v>
          </cell>
          <cell r="G320">
            <v>60</v>
          </cell>
          <cell r="H320">
            <v>46</v>
          </cell>
          <cell r="I320">
            <v>4</v>
          </cell>
          <cell r="J320" t="str">
            <v> 4-6</v>
          </cell>
          <cell r="K320" t="str">
            <v>805VU</v>
          </cell>
          <cell r="L320" t="str">
            <v>CL</v>
          </cell>
          <cell r="M320">
            <v>314</v>
          </cell>
        </row>
        <row r="321">
          <cell r="E321" t="str">
            <v>MAT1101 13</v>
          </cell>
          <cell r="F321" t="str">
            <v>TS.Lê Vĩ</v>
          </cell>
          <cell r="G321">
            <v>60</v>
          </cell>
          <cell r="H321">
            <v>43</v>
          </cell>
          <cell r="I321">
            <v>6</v>
          </cell>
          <cell r="J321" t="str">
            <v> 7-9</v>
          </cell>
          <cell r="K321" t="str">
            <v>803VU</v>
          </cell>
          <cell r="L321" t="str">
            <v>CL</v>
          </cell>
          <cell r="M321">
            <v>315</v>
          </cell>
        </row>
        <row r="322">
          <cell r="E322" t="str">
            <v>MAT1101 14</v>
          </cell>
          <cell r="F322" t="str">
            <v>TS.Lê Vĩ</v>
          </cell>
          <cell r="G322">
            <v>60</v>
          </cell>
          <cell r="H322">
            <v>37</v>
          </cell>
          <cell r="I322">
            <v>6</v>
          </cell>
          <cell r="J322" t="str">
            <v> 10-12</v>
          </cell>
          <cell r="K322" t="str">
            <v>804VU</v>
          </cell>
          <cell r="L322" t="str">
            <v>CL</v>
          </cell>
          <cell r="M322">
            <v>316</v>
          </cell>
        </row>
        <row r="323">
          <cell r="E323" t="str">
            <v>MAT1101 15</v>
          </cell>
          <cell r="F323" t="str">
            <v>TS.Hoàng Thị Phương Thảo</v>
          </cell>
          <cell r="G323">
            <v>60</v>
          </cell>
          <cell r="H323">
            <v>35</v>
          </cell>
          <cell r="I323">
            <v>6</v>
          </cell>
          <cell r="J323" t="str">
            <v> 7-9</v>
          </cell>
          <cell r="K323" t="str">
            <v>807VU</v>
          </cell>
          <cell r="L323" t="str">
            <v>CL</v>
          </cell>
          <cell r="M323">
            <v>317</v>
          </cell>
        </row>
        <row r="324">
          <cell r="E324" t="str">
            <v>MAT1101 16</v>
          </cell>
          <cell r="F324" t="str">
            <v>TS.Hoàng Thị Phương Thảo</v>
          </cell>
          <cell r="G324">
            <v>60</v>
          </cell>
          <cell r="H324">
            <v>38</v>
          </cell>
          <cell r="I324">
            <v>6</v>
          </cell>
          <cell r="J324" t="str">
            <v> 10-12</v>
          </cell>
          <cell r="K324" t="str">
            <v>807VU</v>
          </cell>
          <cell r="L324" t="str">
            <v>CL</v>
          </cell>
          <cell r="M324">
            <v>318</v>
          </cell>
        </row>
        <row r="325">
          <cell r="E325" t="str">
            <v>MAT1101 17</v>
          </cell>
          <cell r="F325" t="str">
            <v>ThS.Tạ Công Sơn</v>
          </cell>
          <cell r="G325">
            <v>60</v>
          </cell>
          <cell r="H325">
            <v>42</v>
          </cell>
          <cell r="I325">
            <v>5</v>
          </cell>
          <cell r="J325" t="str">
            <v> 1-3</v>
          </cell>
          <cell r="K325" t="str">
            <v>808VU</v>
          </cell>
          <cell r="L325" t="str">
            <v>CL</v>
          </cell>
          <cell r="M325">
            <v>319</v>
          </cell>
        </row>
        <row r="326">
          <cell r="E326" t="str">
            <v>MAT1101 18</v>
          </cell>
          <cell r="F326" t="str">
            <v>ThS.Tạ Công Sơn</v>
          </cell>
          <cell r="G326">
            <v>60</v>
          </cell>
          <cell r="H326">
            <v>48</v>
          </cell>
          <cell r="I326">
            <v>5</v>
          </cell>
          <cell r="J326" t="str">
            <v> 4-6</v>
          </cell>
          <cell r="K326" t="str">
            <v>805VU</v>
          </cell>
          <cell r="L326" t="str">
            <v>CL</v>
          </cell>
          <cell r="M326">
            <v>320</v>
          </cell>
        </row>
        <row r="327">
          <cell r="E327" t="str">
            <v>MAT1101 19</v>
          </cell>
          <cell r="F327" t="str">
            <v>TS.Nguyễn Trọng HIếu</v>
          </cell>
          <cell r="G327">
            <v>60</v>
          </cell>
          <cell r="H327">
            <v>39</v>
          </cell>
          <cell r="I327">
            <v>4</v>
          </cell>
          <cell r="J327" t="str">
            <v> 7-9</v>
          </cell>
          <cell r="K327" t="str">
            <v>806VU</v>
          </cell>
          <cell r="L327" t="str">
            <v>CL</v>
          </cell>
          <cell r="M327">
            <v>321</v>
          </cell>
        </row>
        <row r="328">
          <cell r="E328" t="str">
            <v>MAT1101 2</v>
          </cell>
          <cell r="F328" t="str">
            <v>ThS.Đào Thanh Tùng</v>
          </cell>
          <cell r="G328">
            <v>100</v>
          </cell>
          <cell r="H328">
            <v>100</v>
          </cell>
          <cell r="I328">
            <v>6</v>
          </cell>
          <cell r="J328" t="str">
            <v> 4-6</v>
          </cell>
          <cell r="K328" t="str">
            <v>704VU</v>
          </cell>
          <cell r="L328" t="str">
            <v>CL</v>
          </cell>
          <cell r="M328">
            <v>322</v>
          </cell>
        </row>
        <row r="329">
          <cell r="E329" t="str">
            <v>MAT1101 20</v>
          </cell>
          <cell r="F329" t="str">
            <v>TS.Nguyễn Trọng HIếu</v>
          </cell>
          <cell r="G329">
            <v>60</v>
          </cell>
          <cell r="H329">
            <v>36</v>
          </cell>
          <cell r="I329">
            <v>4</v>
          </cell>
          <cell r="J329" t="str">
            <v> 10-12</v>
          </cell>
          <cell r="K329" t="str">
            <v>806VU</v>
          </cell>
          <cell r="L329" t="str">
            <v>CL</v>
          </cell>
          <cell r="M329">
            <v>323</v>
          </cell>
        </row>
        <row r="330">
          <cell r="E330" t="str">
            <v>MAT1101 3</v>
          </cell>
          <cell r="F330" t="str">
            <v>ThS.Tạ Công Sơn</v>
          </cell>
          <cell r="G330">
            <v>100</v>
          </cell>
          <cell r="H330">
            <v>100</v>
          </cell>
          <cell r="I330">
            <v>5</v>
          </cell>
          <cell r="J330" t="str">
            <v> 10-12</v>
          </cell>
          <cell r="K330" t="str">
            <v>703VU</v>
          </cell>
          <cell r="L330" t="str">
            <v>CL</v>
          </cell>
          <cell r="M330">
            <v>324</v>
          </cell>
        </row>
        <row r="331">
          <cell r="E331" t="str">
            <v>MAT1101 4</v>
          </cell>
          <cell r="F331" t="str">
            <v>ThS.Trịnh Thị Ngọc Lan</v>
          </cell>
          <cell r="G331">
            <v>100</v>
          </cell>
          <cell r="H331">
            <v>100</v>
          </cell>
          <cell r="I331">
            <v>5</v>
          </cell>
          <cell r="J331" t="str">
            <v> 7-9</v>
          </cell>
          <cell r="K331" t="str">
            <v>704VU</v>
          </cell>
          <cell r="L331" t="str">
            <v>CL</v>
          </cell>
          <cell r="M331">
            <v>325</v>
          </cell>
        </row>
        <row r="332">
          <cell r="E332" t="str">
            <v>MAT1101 5</v>
          </cell>
          <cell r="F332" t="str">
            <v>PGS. TS.Phan Viết Thư</v>
          </cell>
          <cell r="G332">
            <v>60</v>
          </cell>
          <cell r="H332">
            <v>39</v>
          </cell>
          <cell r="I332">
            <v>3</v>
          </cell>
          <cell r="J332" t="str">
            <v> 1-3</v>
          </cell>
          <cell r="K332" t="str">
            <v>801VU</v>
          </cell>
          <cell r="L332" t="str">
            <v>CL</v>
          </cell>
          <cell r="M332">
            <v>326</v>
          </cell>
        </row>
        <row r="333">
          <cell r="E333" t="str">
            <v>MAT1101 6</v>
          </cell>
          <cell r="F333" t="str">
            <v>PGS. TS.Phan Viết Thư</v>
          </cell>
          <cell r="G333">
            <v>60</v>
          </cell>
          <cell r="H333">
            <v>41</v>
          </cell>
          <cell r="I333">
            <v>3</v>
          </cell>
          <cell r="J333" t="str">
            <v> 4-6</v>
          </cell>
          <cell r="K333" t="str">
            <v>802VU</v>
          </cell>
          <cell r="L333" t="str">
            <v>CL</v>
          </cell>
          <cell r="M333">
            <v>327</v>
          </cell>
        </row>
        <row r="334">
          <cell r="E334" t="str">
            <v>MAT1101 7</v>
          </cell>
          <cell r="F334" t="str">
            <v>TS.Nguyễn Tiến Dũng</v>
          </cell>
          <cell r="G334">
            <v>60</v>
          </cell>
          <cell r="H334">
            <v>37</v>
          </cell>
          <cell r="I334">
            <v>3</v>
          </cell>
          <cell r="J334" t="str">
            <v> 1-3</v>
          </cell>
          <cell r="K334" t="str">
            <v>803VU</v>
          </cell>
          <cell r="L334" t="str">
            <v>CL</v>
          </cell>
          <cell r="M334">
            <v>328</v>
          </cell>
        </row>
        <row r="335">
          <cell r="E335" t="str">
            <v>MAT1101 8</v>
          </cell>
          <cell r="F335" t="str">
            <v>TS.Nguyễn Tiến Dũng</v>
          </cell>
          <cell r="G335">
            <v>60</v>
          </cell>
          <cell r="H335">
            <v>41</v>
          </cell>
          <cell r="I335">
            <v>3</v>
          </cell>
          <cell r="J335" t="str">
            <v> 4-6</v>
          </cell>
          <cell r="K335" t="str">
            <v>804VU</v>
          </cell>
          <cell r="L335" t="str">
            <v>CL</v>
          </cell>
          <cell r="M335">
            <v>329</v>
          </cell>
        </row>
        <row r="336">
          <cell r="E336" t="str">
            <v>MAT1101 9</v>
          </cell>
          <cell r="F336" t="str">
            <v>TS.Nguyễn Thị Hoài</v>
          </cell>
          <cell r="G336">
            <v>60</v>
          </cell>
          <cell r="H336">
            <v>36</v>
          </cell>
          <cell r="I336">
            <v>3</v>
          </cell>
          <cell r="J336" t="str">
            <v> 1-3</v>
          </cell>
          <cell r="K336" t="str">
            <v>805VU</v>
          </cell>
          <cell r="L336" t="str">
            <v>CL</v>
          </cell>
          <cell r="M336">
            <v>330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17" Type="http://schemas.openxmlformats.org/officeDocument/2006/relationships/hyperlink" Target="mailto:rbeason@ualberta.ca" TargetMode="External"/><Relationship Id="rId21" Type="http://schemas.openxmlformats.org/officeDocument/2006/relationships/hyperlink" Target="mailto:rbeason@ualberta.ca" TargetMode="External"/><Relationship Id="rId42" Type="http://schemas.openxmlformats.org/officeDocument/2006/relationships/hyperlink" Target="mailto:rbeason@ualberta.ca" TargetMode="External"/><Relationship Id="rId63" Type="http://schemas.openxmlformats.org/officeDocument/2006/relationships/hyperlink" Target="mailto:rbeason@ualberta.ca" TargetMode="External"/><Relationship Id="rId84" Type="http://schemas.openxmlformats.org/officeDocument/2006/relationships/hyperlink" Target="mailto:rbeason@ualberta.ca" TargetMode="External"/><Relationship Id="rId138" Type="http://schemas.openxmlformats.org/officeDocument/2006/relationships/hyperlink" Target="mailto:rbeason@ualberta.ca" TargetMode="External"/><Relationship Id="rId159" Type="http://schemas.openxmlformats.org/officeDocument/2006/relationships/hyperlink" Target="mailto:rbeason@ualberta.ca" TargetMode="External"/><Relationship Id="rId170" Type="http://schemas.openxmlformats.org/officeDocument/2006/relationships/hyperlink" Target="mailto:rbeason@ualberta.ca" TargetMode="External"/><Relationship Id="rId191" Type="http://schemas.openxmlformats.org/officeDocument/2006/relationships/hyperlink" Target="mailto:rbeason@ualberta.ca" TargetMode="External"/><Relationship Id="rId205" Type="http://schemas.openxmlformats.org/officeDocument/2006/relationships/hyperlink" Target="mailto:rbeason@ualberta.ca" TargetMode="External"/><Relationship Id="rId226" Type="http://schemas.openxmlformats.org/officeDocument/2006/relationships/hyperlink" Target="mailto:rbeason@ualberta.ca" TargetMode="External"/><Relationship Id="rId247" Type="http://schemas.openxmlformats.org/officeDocument/2006/relationships/hyperlink" Target="mailto:rbeason@ualberta.ca" TargetMode="External"/><Relationship Id="rId107" Type="http://schemas.openxmlformats.org/officeDocument/2006/relationships/hyperlink" Target="mailto:rbeason@ualberta.ca" TargetMode="External"/><Relationship Id="rId268" Type="http://schemas.openxmlformats.org/officeDocument/2006/relationships/hyperlink" Target="mailto:rbeason@ualberta.ca" TargetMode="External"/><Relationship Id="rId11" Type="http://schemas.openxmlformats.org/officeDocument/2006/relationships/hyperlink" Target="mailto:rbeason@ualberta.ca" TargetMode="External"/><Relationship Id="rId32" Type="http://schemas.openxmlformats.org/officeDocument/2006/relationships/hyperlink" Target="mailto:rbeason@ualberta.ca" TargetMode="External"/><Relationship Id="rId53" Type="http://schemas.openxmlformats.org/officeDocument/2006/relationships/hyperlink" Target="mailto:rbeason@ualberta.ca" TargetMode="External"/><Relationship Id="rId74" Type="http://schemas.openxmlformats.org/officeDocument/2006/relationships/hyperlink" Target="mailto:rbeason@ualberta.ca" TargetMode="External"/><Relationship Id="rId128" Type="http://schemas.openxmlformats.org/officeDocument/2006/relationships/hyperlink" Target="mailto:rbeason@ualberta.ca" TargetMode="External"/><Relationship Id="rId149" Type="http://schemas.openxmlformats.org/officeDocument/2006/relationships/hyperlink" Target="mailto:rbeason@ualberta.ca" TargetMode="External"/><Relationship Id="rId5" Type="http://schemas.openxmlformats.org/officeDocument/2006/relationships/hyperlink" Target="mailto:rbeason@ualberta.ca" TargetMode="External"/><Relationship Id="rId95" Type="http://schemas.openxmlformats.org/officeDocument/2006/relationships/hyperlink" Target="mailto:rbeason@ualberta.ca" TargetMode="External"/><Relationship Id="rId160" Type="http://schemas.openxmlformats.org/officeDocument/2006/relationships/hyperlink" Target="mailto:rbeason@ualberta.ca" TargetMode="External"/><Relationship Id="rId181" Type="http://schemas.openxmlformats.org/officeDocument/2006/relationships/hyperlink" Target="mailto:rbeason@ualberta.ca" TargetMode="External"/><Relationship Id="rId216" Type="http://schemas.openxmlformats.org/officeDocument/2006/relationships/hyperlink" Target="mailto:rbeason@ualberta.ca" TargetMode="External"/><Relationship Id="rId237" Type="http://schemas.openxmlformats.org/officeDocument/2006/relationships/hyperlink" Target="mailto:rbeason@ualberta.ca" TargetMode="External"/><Relationship Id="rId258" Type="http://schemas.openxmlformats.org/officeDocument/2006/relationships/hyperlink" Target="mailto:rbeason@ualberta.ca" TargetMode="External"/><Relationship Id="rId22" Type="http://schemas.openxmlformats.org/officeDocument/2006/relationships/hyperlink" Target="mailto:rbeason@ualberta.ca" TargetMode="External"/><Relationship Id="rId43" Type="http://schemas.openxmlformats.org/officeDocument/2006/relationships/hyperlink" Target="mailto:rbeason@ualberta.ca" TargetMode="External"/><Relationship Id="rId64" Type="http://schemas.openxmlformats.org/officeDocument/2006/relationships/hyperlink" Target="mailto:rbeason@ualberta.ca" TargetMode="External"/><Relationship Id="rId118" Type="http://schemas.openxmlformats.org/officeDocument/2006/relationships/hyperlink" Target="mailto:rbeason@ualberta.ca" TargetMode="External"/><Relationship Id="rId139" Type="http://schemas.openxmlformats.org/officeDocument/2006/relationships/hyperlink" Target="mailto:rbeason@ualberta.ca" TargetMode="External"/><Relationship Id="rId85" Type="http://schemas.openxmlformats.org/officeDocument/2006/relationships/hyperlink" Target="mailto:rbeason@ualberta.ca" TargetMode="External"/><Relationship Id="rId150" Type="http://schemas.openxmlformats.org/officeDocument/2006/relationships/hyperlink" Target="mailto:rbeason@ualberta.ca" TargetMode="External"/><Relationship Id="rId171" Type="http://schemas.openxmlformats.org/officeDocument/2006/relationships/hyperlink" Target="mailto:rbeason@ualberta.ca" TargetMode="External"/><Relationship Id="rId192" Type="http://schemas.openxmlformats.org/officeDocument/2006/relationships/hyperlink" Target="mailto:rbeason@ualberta.ca" TargetMode="External"/><Relationship Id="rId206" Type="http://schemas.openxmlformats.org/officeDocument/2006/relationships/hyperlink" Target="mailto:rbeason@ualberta.ca" TargetMode="External"/><Relationship Id="rId227" Type="http://schemas.openxmlformats.org/officeDocument/2006/relationships/hyperlink" Target="mailto:rbeason@ualberta.ca" TargetMode="External"/><Relationship Id="rId248" Type="http://schemas.openxmlformats.org/officeDocument/2006/relationships/hyperlink" Target="mailto:rbeason@ualberta.ca" TargetMode="External"/><Relationship Id="rId269" Type="http://schemas.openxmlformats.org/officeDocument/2006/relationships/hyperlink" Target="mailto:rbeason@ualberta.ca" TargetMode="External"/><Relationship Id="rId12" Type="http://schemas.openxmlformats.org/officeDocument/2006/relationships/hyperlink" Target="mailto:rbeason@ualberta.ca" TargetMode="External"/><Relationship Id="rId33" Type="http://schemas.openxmlformats.org/officeDocument/2006/relationships/hyperlink" Target="mailto:rbeason@ualberta.ca" TargetMode="External"/><Relationship Id="rId108" Type="http://schemas.openxmlformats.org/officeDocument/2006/relationships/hyperlink" Target="mailto:rbeason@ualberta.ca" TargetMode="External"/><Relationship Id="rId129" Type="http://schemas.openxmlformats.org/officeDocument/2006/relationships/hyperlink" Target="mailto:rbeason@ualberta.ca" TargetMode="External"/><Relationship Id="rId54" Type="http://schemas.openxmlformats.org/officeDocument/2006/relationships/hyperlink" Target="mailto:rbeason@ualberta.ca" TargetMode="External"/><Relationship Id="rId75" Type="http://schemas.openxmlformats.org/officeDocument/2006/relationships/hyperlink" Target="mailto:rbeason@ualberta.ca" TargetMode="External"/><Relationship Id="rId96" Type="http://schemas.openxmlformats.org/officeDocument/2006/relationships/hyperlink" Target="mailto:rbeason@ualberta.ca" TargetMode="External"/><Relationship Id="rId140" Type="http://schemas.openxmlformats.org/officeDocument/2006/relationships/hyperlink" Target="mailto:rbeason@ualberta.ca" TargetMode="External"/><Relationship Id="rId161" Type="http://schemas.openxmlformats.org/officeDocument/2006/relationships/hyperlink" Target="mailto:rbeason@ualberta.ca" TargetMode="External"/><Relationship Id="rId182" Type="http://schemas.openxmlformats.org/officeDocument/2006/relationships/hyperlink" Target="mailto:rbeason@ualberta.ca" TargetMode="External"/><Relationship Id="rId217" Type="http://schemas.openxmlformats.org/officeDocument/2006/relationships/hyperlink" Target="mailto:rbeason@ualberta.ca" TargetMode="External"/><Relationship Id="rId6" Type="http://schemas.openxmlformats.org/officeDocument/2006/relationships/hyperlink" Target="mailto:rbeason@ualberta.ca" TargetMode="External"/><Relationship Id="rId238" Type="http://schemas.openxmlformats.org/officeDocument/2006/relationships/hyperlink" Target="mailto:rbeason@ualberta.ca" TargetMode="External"/><Relationship Id="rId259" Type="http://schemas.openxmlformats.org/officeDocument/2006/relationships/hyperlink" Target="mailto:rbeason@ualberta.ca" TargetMode="External"/><Relationship Id="rId23" Type="http://schemas.openxmlformats.org/officeDocument/2006/relationships/hyperlink" Target="mailto:rbeason@ualberta.ca" TargetMode="External"/><Relationship Id="rId119" Type="http://schemas.openxmlformats.org/officeDocument/2006/relationships/hyperlink" Target="mailto:rbeason@ualberta.ca" TargetMode="External"/><Relationship Id="rId270" Type="http://schemas.openxmlformats.org/officeDocument/2006/relationships/hyperlink" Target="mailto:rbeason@ualberta.ca" TargetMode="External"/><Relationship Id="rId44" Type="http://schemas.openxmlformats.org/officeDocument/2006/relationships/hyperlink" Target="mailto:rbeason@ualberta.ca" TargetMode="External"/><Relationship Id="rId65" Type="http://schemas.openxmlformats.org/officeDocument/2006/relationships/hyperlink" Target="mailto:rbeason@ualberta.ca" TargetMode="External"/><Relationship Id="rId86" Type="http://schemas.openxmlformats.org/officeDocument/2006/relationships/hyperlink" Target="mailto:rbeason@ualberta.ca" TargetMode="External"/><Relationship Id="rId130" Type="http://schemas.openxmlformats.org/officeDocument/2006/relationships/hyperlink" Target="mailto:rbeason@ualberta.ca" TargetMode="External"/><Relationship Id="rId151" Type="http://schemas.openxmlformats.org/officeDocument/2006/relationships/hyperlink" Target="mailto:rbeason@ualberta.ca" TargetMode="External"/><Relationship Id="rId172" Type="http://schemas.openxmlformats.org/officeDocument/2006/relationships/hyperlink" Target="mailto:rbeason@ualberta.ca" TargetMode="External"/><Relationship Id="rId193" Type="http://schemas.openxmlformats.org/officeDocument/2006/relationships/hyperlink" Target="mailto:rbeason@ualberta.ca" TargetMode="External"/><Relationship Id="rId202" Type="http://schemas.openxmlformats.org/officeDocument/2006/relationships/hyperlink" Target="mailto:rbeason@ualberta.ca" TargetMode="External"/><Relationship Id="rId207" Type="http://schemas.openxmlformats.org/officeDocument/2006/relationships/hyperlink" Target="mailto:rbeason@ualberta.ca" TargetMode="External"/><Relationship Id="rId223" Type="http://schemas.openxmlformats.org/officeDocument/2006/relationships/hyperlink" Target="mailto:rbeason@ualberta.ca" TargetMode="External"/><Relationship Id="rId228" Type="http://schemas.openxmlformats.org/officeDocument/2006/relationships/hyperlink" Target="mailto:rbeason@ualberta.ca" TargetMode="External"/><Relationship Id="rId244" Type="http://schemas.openxmlformats.org/officeDocument/2006/relationships/hyperlink" Target="mailto:rbeason@ualberta.ca" TargetMode="External"/><Relationship Id="rId249" Type="http://schemas.openxmlformats.org/officeDocument/2006/relationships/hyperlink" Target="mailto:rbeason@ualberta.ca" TargetMode="External"/><Relationship Id="rId13" Type="http://schemas.openxmlformats.org/officeDocument/2006/relationships/hyperlink" Target="mailto:rbeason@ualberta.ca" TargetMode="External"/><Relationship Id="rId18" Type="http://schemas.openxmlformats.org/officeDocument/2006/relationships/hyperlink" Target="mailto:rbeason@ualberta.ca" TargetMode="External"/><Relationship Id="rId39" Type="http://schemas.openxmlformats.org/officeDocument/2006/relationships/hyperlink" Target="mailto:rbeason@ualberta.ca" TargetMode="External"/><Relationship Id="rId109" Type="http://schemas.openxmlformats.org/officeDocument/2006/relationships/hyperlink" Target="mailto:rbeason@ualberta.ca" TargetMode="External"/><Relationship Id="rId260" Type="http://schemas.openxmlformats.org/officeDocument/2006/relationships/hyperlink" Target="mailto:rbeason@ualberta.ca" TargetMode="External"/><Relationship Id="rId265" Type="http://schemas.openxmlformats.org/officeDocument/2006/relationships/hyperlink" Target="mailto:rbeason@ualberta.ca" TargetMode="External"/><Relationship Id="rId34" Type="http://schemas.openxmlformats.org/officeDocument/2006/relationships/hyperlink" Target="mailto:rbeason@ualberta.ca" TargetMode="External"/><Relationship Id="rId50" Type="http://schemas.openxmlformats.org/officeDocument/2006/relationships/hyperlink" Target="mailto:rbeason@ualberta.ca" TargetMode="External"/><Relationship Id="rId55" Type="http://schemas.openxmlformats.org/officeDocument/2006/relationships/hyperlink" Target="mailto:rbeason@ualberta.ca" TargetMode="External"/><Relationship Id="rId76" Type="http://schemas.openxmlformats.org/officeDocument/2006/relationships/hyperlink" Target="mailto:rbeason@ualberta.ca" TargetMode="External"/><Relationship Id="rId97" Type="http://schemas.openxmlformats.org/officeDocument/2006/relationships/hyperlink" Target="mailto:rbeason@ualberta.ca" TargetMode="External"/><Relationship Id="rId104" Type="http://schemas.openxmlformats.org/officeDocument/2006/relationships/hyperlink" Target="mailto:rbeason@ualberta.ca" TargetMode="External"/><Relationship Id="rId120" Type="http://schemas.openxmlformats.org/officeDocument/2006/relationships/hyperlink" Target="mailto:rbeason@ualberta.ca" TargetMode="External"/><Relationship Id="rId125" Type="http://schemas.openxmlformats.org/officeDocument/2006/relationships/hyperlink" Target="mailto:rbeason@ualberta.ca" TargetMode="External"/><Relationship Id="rId141" Type="http://schemas.openxmlformats.org/officeDocument/2006/relationships/hyperlink" Target="mailto:rbeason@ualberta.ca" TargetMode="External"/><Relationship Id="rId146" Type="http://schemas.openxmlformats.org/officeDocument/2006/relationships/hyperlink" Target="mailto:rbeason@ualberta.ca" TargetMode="External"/><Relationship Id="rId167" Type="http://schemas.openxmlformats.org/officeDocument/2006/relationships/hyperlink" Target="mailto:rbeason@ualberta.ca" TargetMode="External"/><Relationship Id="rId188" Type="http://schemas.openxmlformats.org/officeDocument/2006/relationships/hyperlink" Target="mailto:rbeason@ualberta.ca" TargetMode="External"/><Relationship Id="rId7" Type="http://schemas.openxmlformats.org/officeDocument/2006/relationships/hyperlink" Target="mailto:rbeason@ualberta.ca" TargetMode="External"/><Relationship Id="rId71" Type="http://schemas.openxmlformats.org/officeDocument/2006/relationships/hyperlink" Target="mailto:rbeason@ualberta.ca" TargetMode="External"/><Relationship Id="rId92" Type="http://schemas.openxmlformats.org/officeDocument/2006/relationships/hyperlink" Target="mailto:rbeason@ualberta.ca" TargetMode="External"/><Relationship Id="rId162" Type="http://schemas.openxmlformats.org/officeDocument/2006/relationships/hyperlink" Target="mailto:rbeason@ualberta.ca" TargetMode="External"/><Relationship Id="rId183" Type="http://schemas.openxmlformats.org/officeDocument/2006/relationships/hyperlink" Target="mailto:rbeason@ualberta.ca" TargetMode="External"/><Relationship Id="rId213" Type="http://schemas.openxmlformats.org/officeDocument/2006/relationships/hyperlink" Target="mailto:rbeason@ualberta.ca" TargetMode="External"/><Relationship Id="rId218" Type="http://schemas.openxmlformats.org/officeDocument/2006/relationships/hyperlink" Target="mailto:rbeason@ualberta.ca" TargetMode="External"/><Relationship Id="rId234" Type="http://schemas.openxmlformats.org/officeDocument/2006/relationships/hyperlink" Target="mailto:rbeason@ualberta.ca" TargetMode="External"/><Relationship Id="rId239" Type="http://schemas.openxmlformats.org/officeDocument/2006/relationships/hyperlink" Target="mailto:rbeason@ualberta.ca" TargetMode="External"/><Relationship Id="rId2" Type="http://schemas.openxmlformats.org/officeDocument/2006/relationships/hyperlink" Target="mailto:rbeason@ualberta.ca" TargetMode="External"/><Relationship Id="rId29" Type="http://schemas.openxmlformats.org/officeDocument/2006/relationships/hyperlink" Target="mailto:rbeason@ualberta.ca" TargetMode="External"/><Relationship Id="rId250" Type="http://schemas.openxmlformats.org/officeDocument/2006/relationships/hyperlink" Target="mailto:rbeason@ualberta.ca" TargetMode="External"/><Relationship Id="rId255" Type="http://schemas.openxmlformats.org/officeDocument/2006/relationships/hyperlink" Target="mailto:rbeason@ualberta.ca" TargetMode="External"/><Relationship Id="rId271" Type="http://schemas.openxmlformats.org/officeDocument/2006/relationships/hyperlink" Target="mailto:rbeason@ualberta.ca" TargetMode="External"/><Relationship Id="rId276" Type="http://schemas.openxmlformats.org/officeDocument/2006/relationships/hyperlink" Target="mailto:rbeason@ualberta.ca" TargetMode="External"/><Relationship Id="rId24" Type="http://schemas.openxmlformats.org/officeDocument/2006/relationships/hyperlink" Target="mailto:rbeason@ualberta.ca" TargetMode="External"/><Relationship Id="rId40" Type="http://schemas.openxmlformats.org/officeDocument/2006/relationships/hyperlink" Target="mailto:rbeason@ualberta.ca" TargetMode="External"/><Relationship Id="rId45" Type="http://schemas.openxmlformats.org/officeDocument/2006/relationships/hyperlink" Target="mailto:rbeason@ualberta.ca" TargetMode="External"/><Relationship Id="rId66" Type="http://schemas.openxmlformats.org/officeDocument/2006/relationships/hyperlink" Target="mailto:rbeason@ualberta.ca" TargetMode="External"/><Relationship Id="rId87" Type="http://schemas.openxmlformats.org/officeDocument/2006/relationships/hyperlink" Target="mailto:rbeason@ualberta.ca" TargetMode="External"/><Relationship Id="rId110" Type="http://schemas.openxmlformats.org/officeDocument/2006/relationships/hyperlink" Target="mailto:rbeason@ualberta.ca" TargetMode="External"/><Relationship Id="rId115" Type="http://schemas.openxmlformats.org/officeDocument/2006/relationships/hyperlink" Target="mailto:rbeason@ualberta.ca" TargetMode="External"/><Relationship Id="rId131" Type="http://schemas.openxmlformats.org/officeDocument/2006/relationships/hyperlink" Target="mailto:rbeason@ualberta.ca" TargetMode="External"/><Relationship Id="rId136" Type="http://schemas.openxmlformats.org/officeDocument/2006/relationships/hyperlink" Target="mailto:rbeason@ualberta.ca" TargetMode="External"/><Relationship Id="rId157" Type="http://schemas.openxmlformats.org/officeDocument/2006/relationships/hyperlink" Target="mailto:rbeason@ualberta.ca" TargetMode="External"/><Relationship Id="rId178" Type="http://schemas.openxmlformats.org/officeDocument/2006/relationships/hyperlink" Target="mailto:rbeason@ualberta.ca" TargetMode="External"/><Relationship Id="rId61" Type="http://schemas.openxmlformats.org/officeDocument/2006/relationships/hyperlink" Target="mailto:rbeason@ualberta.ca" TargetMode="External"/><Relationship Id="rId82" Type="http://schemas.openxmlformats.org/officeDocument/2006/relationships/hyperlink" Target="mailto:rbeason@ualberta.ca" TargetMode="External"/><Relationship Id="rId152" Type="http://schemas.openxmlformats.org/officeDocument/2006/relationships/hyperlink" Target="mailto:rbeason@ualberta.ca" TargetMode="External"/><Relationship Id="rId173" Type="http://schemas.openxmlformats.org/officeDocument/2006/relationships/hyperlink" Target="mailto:rbeason@ualberta.ca" TargetMode="External"/><Relationship Id="rId194" Type="http://schemas.openxmlformats.org/officeDocument/2006/relationships/hyperlink" Target="mailto:rbeason@ualberta.ca" TargetMode="External"/><Relationship Id="rId199" Type="http://schemas.openxmlformats.org/officeDocument/2006/relationships/hyperlink" Target="mailto:rbeason@ualberta.ca" TargetMode="External"/><Relationship Id="rId203" Type="http://schemas.openxmlformats.org/officeDocument/2006/relationships/hyperlink" Target="mailto:rbeason@ualberta.ca" TargetMode="External"/><Relationship Id="rId208" Type="http://schemas.openxmlformats.org/officeDocument/2006/relationships/hyperlink" Target="mailto:rbeason@ualberta.ca" TargetMode="External"/><Relationship Id="rId229" Type="http://schemas.openxmlformats.org/officeDocument/2006/relationships/hyperlink" Target="mailto:rbeason@ualberta.ca" TargetMode="External"/><Relationship Id="rId19" Type="http://schemas.openxmlformats.org/officeDocument/2006/relationships/hyperlink" Target="mailto:rbeason@ualberta.ca" TargetMode="External"/><Relationship Id="rId224" Type="http://schemas.openxmlformats.org/officeDocument/2006/relationships/hyperlink" Target="mailto:rbeason@ualberta.ca" TargetMode="External"/><Relationship Id="rId240" Type="http://schemas.openxmlformats.org/officeDocument/2006/relationships/hyperlink" Target="mailto:rbeason@ualberta.ca" TargetMode="External"/><Relationship Id="rId245" Type="http://schemas.openxmlformats.org/officeDocument/2006/relationships/hyperlink" Target="mailto:rbeason@ualberta.ca" TargetMode="External"/><Relationship Id="rId261" Type="http://schemas.openxmlformats.org/officeDocument/2006/relationships/hyperlink" Target="mailto:rbeason@ualberta.ca" TargetMode="External"/><Relationship Id="rId266" Type="http://schemas.openxmlformats.org/officeDocument/2006/relationships/hyperlink" Target="mailto:rbeason@ualberta.ca" TargetMode="External"/><Relationship Id="rId14" Type="http://schemas.openxmlformats.org/officeDocument/2006/relationships/hyperlink" Target="mailto:rbeason@ualberta.ca" TargetMode="External"/><Relationship Id="rId30" Type="http://schemas.openxmlformats.org/officeDocument/2006/relationships/hyperlink" Target="mailto:rbeason@ualberta.ca" TargetMode="External"/><Relationship Id="rId35" Type="http://schemas.openxmlformats.org/officeDocument/2006/relationships/hyperlink" Target="mailto:rbeason@ualberta.ca" TargetMode="External"/><Relationship Id="rId56" Type="http://schemas.openxmlformats.org/officeDocument/2006/relationships/hyperlink" Target="mailto:rbeason@ualberta.ca" TargetMode="External"/><Relationship Id="rId77" Type="http://schemas.openxmlformats.org/officeDocument/2006/relationships/hyperlink" Target="mailto:rbeason@ualberta.ca" TargetMode="External"/><Relationship Id="rId100" Type="http://schemas.openxmlformats.org/officeDocument/2006/relationships/hyperlink" Target="mailto:rbeason@ualberta.ca" TargetMode="External"/><Relationship Id="rId105" Type="http://schemas.openxmlformats.org/officeDocument/2006/relationships/hyperlink" Target="mailto:rbeason@ualberta.ca" TargetMode="External"/><Relationship Id="rId126" Type="http://schemas.openxmlformats.org/officeDocument/2006/relationships/hyperlink" Target="mailto:rbeason@ualberta.ca" TargetMode="External"/><Relationship Id="rId147" Type="http://schemas.openxmlformats.org/officeDocument/2006/relationships/hyperlink" Target="mailto:rbeason@ualberta.ca" TargetMode="External"/><Relationship Id="rId168" Type="http://schemas.openxmlformats.org/officeDocument/2006/relationships/hyperlink" Target="mailto:rbeason@ualberta.ca" TargetMode="External"/><Relationship Id="rId8" Type="http://schemas.openxmlformats.org/officeDocument/2006/relationships/hyperlink" Target="mailto:rbeason@ualberta.ca" TargetMode="External"/><Relationship Id="rId51" Type="http://schemas.openxmlformats.org/officeDocument/2006/relationships/hyperlink" Target="mailto:rbeason@ualberta.ca" TargetMode="External"/><Relationship Id="rId72" Type="http://schemas.openxmlformats.org/officeDocument/2006/relationships/hyperlink" Target="mailto:rbeason@ualberta.ca" TargetMode="External"/><Relationship Id="rId93" Type="http://schemas.openxmlformats.org/officeDocument/2006/relationships/hyperlink" Target="mailto:rbeason@ualberta.ca" TargetMode="External"/><Relationship Id="rId98" Type="http://schemas.openxmlformats.org/officeDocument/2006/relationships/hyperlink" Target="mailto:rbeason@ualberta.ca" TargetMode="External"/><Relationship Id="rId121" Type="http://schemas.openxmlformats.org/officeDocument/2006/relationships/hyperlink" Target="mailto:rbeason@ualberta.ca" TargetMode="External"/><Relationship Id="rId142" Type="http://schemas.openxmlformats.org/officeDocument/2006/relationships/hyperlink" Target="mailto:rbeason@ualberta.ca" TargetMode="External"/><Relationship Id="rId163" Type="http://schemas.openxmlformats.org/officeDocument/2006/relationships/hyperlink" Target="mailto:rbeason@ualberta.ca" TargetMode="External"/><Relationship Id="rId184" Type="http://schemas.openxmlformats.org/officeDocument/2006/relationships/hyperlink" Target="mailto:rbeason@ualberta.ca" TargetMode="External"/><Relationship Id="rId189" Type="http://schemas.openxmlformats.org/officeDocument/2006/relationships/hyperlink" Target="mailto:rbeason@ualberta.ca" TargetMode="External"/><Relationship Id="rId219" Type="http://schemas.openxmlformats.org/officeDocument/2006/relationships/hyperlink" Target="mailto:rbeason@ualberta.ca" TargetMode="External"/><Relationship Id="rId3" Type="http://schemas.openxmlformats.org/officeDocument/2006/relationships/hyperlink" Target="mailto:rbeason@ualberta.ca" TargetMode="External"/><Relationship Id="rId214" Type="http://schemas.openxmlformats.org/officeDocument/2006/relationships/hyperlink" Target="mailto:rbeason@ualberta.ca" TargetMode="External"/><Relationship Id="rId230" Type="http://schemas.openxmlformats.org/officeDocument/2006/relationships/hyperlink" Target="mailto:rbeason@ualberta.ca" TargetMode="External"/><Relationship Id="rId235" Type="http://schemas.openxmlformats.org/officeDocument/2006/relationships/hyperlink" Target="mailto:rbeason@ualberta.ca" TargetMode="External"/><Relationship Id="rId251" Type="http://schemas.openxmlformats.org/officeDocument/2006/relationships/hyperlink" Target="mailto:rbeason@ualberta.ca" TargetMode="External"/><Relationship Id="rId256" Type="http://schemas.openxmlformats.org/officeDocument/2006/relationships/hyperlink" Target="mailto:rbeason@ualberta.ca" TargetMode="External"/><Relationship Id="rId277" Type="http://schemas.openxmlformats.org/officeDocument/2006/relationships/printerSettings" Target="../printerSettings/printerSettings2.bin"/><Relationship Id="rId25" Type="http://schemas.openxmlformats.org/officeDocument/2006/relationships/hyperlink" Target="mailto:rbeason@ualberta.ca" TargetMode="External"/><Relationship Id="rId46" Type="http://schemas.openxmlformats.org/officeDocument/2006/relationships/hyperlink" Target="mailto:rbeason@ualberta.ca" TargetMode="External"/><Relationship Id="rId67" Type="http://schemas.openxmlformats.org/officeDocument/2006/relationships/hyperlink" Target="mailto:rbeason@ualberta.ca" TargetMode="External"/><Relationship Id="rId116" Type="http://schemas.openxmlformats.org/officeDocument/2006/relationships/hyperlink" Target="mailto:rbeason@ualberta.ca" TargetMode="External"/><Relationship Id="rId137" Type="http://schemas.openxmlformats.org/officeDocument/2006/relationships/hyperlink" Target="mailto:rbeason@ualberta.ca" TargetMode="External"/><Relationship Id="rId158" Type="http://schemas.openxmlformats.org/officeDocument/2006/relationships/hyperlink" Target="mailto:rbeason@ualberta.ca" TargetMode="External"/><Relationship Id="rId272" Type="http://schemas.openxmlformats.org/officeDocument/2006/relationships/hyperlink" Target="mailto:rbeason@ualberta.ca" TargetMode="External"/><Relationship Id="rId20" Type="http://schemas.openxmlformats.org/officeDocument/2006/relationships/hyperlink" Target="mailto:rbeason@ualberta.ca" TargetMode="External"/><Relationship Id="rId41" Type="http://schemas.openxmlformats.org/officeDocument/2006/relationships/hyperlink" Target="mailto:rbeason@ualberta.ca" TargetMode="External"/><Relationship Id="rId62" Type="http://schemas.openxmlformats.org/officeDocument/2006/relationships/hyperlink" Target="mailto:rbeason@ualberta.ca" TargetMode="External"/><Relationship Id="rId83" Type="http://schemas.openxmlformats.org/officeDocument/2006/relationships/hyperlink" Target="mailto:rbeason@ualberta.ca" TargetMode="External"/><Relationship Id="rId88" Type="http://schemas.openxmlformats.org/officeDocument/2006/relationships/hyperlink" Target="mailto:rbeason@ualberta.ca" TargetMode="External"/><Relationship Id="rId111" Type="http://schemas.openxmlformats.org/officeDocument/2006/relationships/hyperlink" Target="mailto:rbeason@ualberta.ca" TargetMode="External"/><Relationship Id="rId132" Type="http://schemas.openxmlformats.org/officeDocument/2006/relationships/hyperlink" Target="mailto:rbeason@ualberta.ca" TargetMode="External"/><Relationship Id="rId153" Type="http://schemas.openxmlformats.org/officeDocument/2006/relationships/hyperlink" Target="mailto:rbeason@ualberta.ca" TargetMode="External"/><Relationship Id="rId174" Type="http://schemas.openxmlformats.org/officeDocument/2006/relationships/hyperlink" Target="mailto:rbeason@ualberta.ca" TargetMode="External"/><Relationship Id="rId179" Type="http://schemas.openxmlformats.org/officeDocument/2006/relationships/hyperlink" Target="mailto:rbeason@ualberta.ca" TargetMode="External"/><Relationship Id="rId195" Type="http://schemas.openxmlformats.org/officeDocument/2006/relationships/hyperlink" Target="mailto:rbeason@ualberta.ca" TargetMode="External"/><Relationship Id="rId209" Type="http://schemas.openxmlformats.org/officeDocument/2006/relationships/hyperlink" Target="mailto:rbeason@ualberta.ca" TargetMode="External"/><Relationship Id="rId190" Type="http://schemas.openxmlformats.org/officeDocument/2006/relationships/hyperlink" Target="mailto:rbeason@ualberta.ca" TargetMode="External"/><Relationship Id="rId204" Type="http://schemas.openxmlformats.org/officeDocument/2006/relationships/hyperlink" Target="mailto:rbeason@ualberta.ca" TargetMode="External"/><Relationship Id="rId220" Type="http://schemas.openxmlformats.org/officeDocument/2006/relationships/hyperlink" Target="mailto:rbeason@ualberta.ca" TargetMode="External"/><Relationship Id="rId225" Type="http://schemas.openxmlformats.org/officeDocument/2006/relationships/hyperlink" Target="mailto:rbeason@ualberta.ca" TargetMode="External"/><Relationship Id="rId241" Type="http://schemas.openxmlformats.org/officeDocument/2006/relationships/hyperlink" Target="mailto:rbeason@ualberta.ca" TargetMode="External"/><Relationship Id="rId246" Type="http://schemas.openxmlformats.org/officeDocument/2006/relationships/hyperlink" Target="mailto:rbeason@ualberta.ca" TargetMode="External"/><Relationship Id="rId267" Type="http://schemas.openxmlformats.org/officeDocument/2006/relationships/hyperlink" Target="mailto:rbeason@ualberta.ca" TargetMode="External"/><Relationship Id="rId15" Type="http://schemas.openxmlformats.org/officeDocument/2006/relationships/hyperlink" Target="mailto:rbeason@ualberta.ca" TargetMode="External"/><Relationship Id="rId36" Type="http://schemas.openxmlformats.org/officeDocument/2006/relationships/hyperlink" Target="mailto:rbeason@ualberta.ca" TargetMode="External"/><Relationship Id="rId57" Type="http://schemas.openxmlformats.org/officeDocument/2006/relationships/hyperlink" Target="mailto:rbeason@ualberta.ca" TargetMode="External"/><Relationship Id="rId106" Type="http://schemas.openxmlformats.org/officeDocument/2006/relationships/hyperlink" Target="mailto:rbeason@ualberta.ca" TargetMode="External"/><Relationship Id="rId127" Type="http://schemas.openxmlformats.org/officeDocument/2006/relationships/hyperlink" Target="mailto:rbeason@ualberta.ca" TargetMode="External"/><Relationship Id="rId262" Type="http://schemas.openxmlformats.org/officeDocument/2006/relationships/hyperlink" Target="mailto:rbeason@ualberta.ca" TargetMode="External"/><Relationship Id="rId10" Type="http://schemas.openxmlformats.org/officeDocument/2006/relationships/hyperlink" Target="mailto:rbeason@ualberta.ca" TargetMode="External"/><Relationship Id="rId31" Type="http://schemas.openxmlformats.org/officeDocument/2006/relationships/hyperlink" Target="mailto:rbeason@ualberta.ca" TargetMode="External"/><Relationship Id="rId52" Type="http://schemas.openxmlformats.org/officeDocument/2006/relationships/hyperlink" Target="mailto:rbeason@ualberta.ca" TargetMode="External"/><Relationship Id="rId73" Type="http://schemas.openxmlformats.org/officeDocument/2006/relationships/hyperlink" Target="mailto:rbeason@ualberta.ca" TargetMode="External"/><Relationship Id="rId78" Type="http://schemas.openxmlformats.org/officeDocument/2006/relationships/hyperlink" Target="mailto:rbeason@ualberta.ca" TargetMode="External"/><Relationship Id="rId94" Type="http://schemas.openxmlformats.org/officeDocument/2006/relationships/hyperlink" Target="mailto:rbeason@ualberta.ca" TargetMode="External"/><Relationship Id="rId99" Type="http://schemas.openxmlformats.org/officeDocument/2006/relationships/hyperlink" Target="mailto:rbeason@ualberta.ca" TargetMode="External"/><Relationship Id="rId101" Type="http://schemas.openxmlformats.org/officeDocument/2006/relationships/hyperlink" Target="mailto:rbeason@ualberta.ca" TargetMode="External"/><Relationship Id="rId122" Type="http://schemas.openxmlformats.org/officeDocument/2006/relationships/hyperlink" Target="mailto:rbeason@ualberta.ca" TargetMode="External"/><Relationship Id="rId143" Type="http://schemas.openxmlformats.org/officeDocument/2006/relationships/hyperlink" Target="mailto:rbeason@ualberta.ca" TargetMode="External"/><Relationship Id="rId148" Type="http://schemas.openxmlformats.org/officeDocument/2006/relationships/hyperlink" Target="mailto:rbeason@ualberta.ca" TargetMode="External"/><Relationship Id="rId164" Type="http://schemas.openxmlformats.org/officeDocument/2006/relationships/hyperlink" Target="mailto:rbeason@ualberta.ca" TargetMode="External"/><Relationship Id="rId169" Type="http://schemas.openxmlformats.org/officeDocument/2006/relationships/hyperlink" Target="mailto:rbeason@ualberta.ca" TargetMode="External"/><Relationship Id="rId185" Type="http://schemas.openxmlformats.org/officeDocument/2006/relationships/hyperlink" Target="mailto:rbeason@ualberta.ca" TargetMode="External"/><Relationship Id="rId4" Type="http://schemas.openxmlformats.org/officeDocument/2006/relationships/hyperlink" Target="mailto:rbeason@ualberta.ca" TargetMode="External"/><Relationship Id="rId9" Type="http://schemas.openxmlformats.org/officeDocument/2006/relationships/hyperlink" Target="mailto:rbeason@ualberta.ca" TargetMode="External"/><Relationship Id="rId180" Type="http://schemas.openxmlformats.org/officeDocument/2006/relationships/hyperlink" Target="mailto:rbeason@ualberta.ca" TargetMode="External"/><Relationship Id="rId210" Type="http://schemas.openxmlformats.org/officeDocument/2006/relationships/hyperlink" Target="mailto:rbeason@ualberta.ca" TargetMode="External"/><Relationship Id="rId215" Type="http://schemas.openxmlformats.org/officeDocument/2006/relationships/hyperlink" Target="mailto:rbeason@ualberta.ca" TargetMode="External"/><Relationship Id="rId236" Type="http://schemas.openxmlformats.org/officeDocument/2006/relationships/hyperlink" Target="mailto:rbeason@ualberta.ca" TargetMode="External"/><Relationship Id="rId257" Type="http://schemas.openxmlformats.org/officeDocument/2006/relationships/hyperlink" Target="mailto:rbeason@ualberta.ca" TargetMode="External"/><Relationship Id="rId278" Type="http://schemas.openxmlformats.org/officeDocument/2006/relationships/drawing" Target="../drawings/drawing2.xml"/><Relationship Id="rId26" Type="http://schemas.openxmlformats.org/officeDocument/2006/relationships/hyperlink" Target="mailto:rbeason@ualberta.ca" TargetMode="External"/><Relationship Id="rId231" Type="http://schemas.openxmlformats.org/officeDocument/2006/relationships/hyperlink" Target="mailto:rbeason@ualberta.ca" TargetMode="External"/><Relationship Id="rId252" Type="http://schemas.openxmlformats.org/officeDocument/2006/relationships/hyperlink" Target="mailto:rbeason@ualberta.ca" TargetMode="External"/><Relationship Id="rId273" Type="http://schemas.openxmlformats.org/officeDocument/2006/relationships/hyperlink" Target="mailto:rbeason@ualberta.ca" TargetMode="External"/><Relationship Id="rId47" Type="http://schemas.openxmlformats.org/officeDocument/2006/relationships/hyperlink" Target="mailto:rbeason@ualberta.ca" TargetMode="External"/><Relationship Id="rId68" Type="http://schemas.openxmlformats.org/officeDocument/2006/relationships/hyperlink" Target="mailto:rbeason@ualberta.ca" TargetMode="External"/><Relationship Id="rId89" Type="http://schemas.openxmlformats.org/officeDocument/2006/relationships/hyperlink" Target="mailto:rbeason@ualberta.ca" TargetMode="External"/><Relationship Id="rId112" Type="http://schemas.openxmlformats.org/officeDocument/2006/relationships/hyperlink" Target="mailto:rbeason@ualberta.ca" TargetMode="External"/><Relationship Id="rId133" Type="http://schemas.openxmlformats.org/officeDocument/2006/relationships/hyperlink" Target="mailto:rbeason@ualberta.ca" TargetMode="External"/><Relationship Id="rId154" Type="http://schemas.openxmlformats.org/officeDocument/2006/relationships/hyperlink" Target="mailto:rbeason@ualberta.ca" TargetMode="External"/><Relationship Id="rId175" Type="http://schemas.openxmlformats.org/officeDocument/2006/relationships/hyperlink" Target="mailto:rbeason@ualberta.ca" TargetMode="External"/><Relationship Id="rId196" Type="http://schemas.openxmlformats.org/officeDocument/2006/relationships/hyperlink" Target="mailto:rbeason@ualberta.ca" TargetMode="External"/><Relationship Id="rId200" Type="http://schemas.openxmlformats.org/officeDocument/2006/relationships/hyperlink" Target="mailto:rbeason@ualberta.ca" TargetMode="External"/><Relationship Id="rId16" Type="http://schemas.openxmlformats.org/officeDocument/2006/relationships/hyperlink" Target="mailto:rbeason@ualberta.ca" TargetMode="External"/><Relationship Id="rId221" Type="http://schemas.openxmlformats.org/officeDocument/2006/relationships/hyperlink" Target="mailto:rbeason@ualberta.ca" TargetMode="External"/><Relationship Id="rId242" Type="http://schemas.openxmlformats.org/officeDocument/2006/relationships/hyperlink" Target="mailto:rbeason@ualberta.ca" TargetMode="External"/><Relationship Id="rId263" Type="http://schemas.openxmlformats.org/officeDocument/2006/relationships/hyperlink" Target="mailto:rbeason@ualberta.ca" TargetMode="External"/><Relationship Id="rId37" Type="http://schemas.openxmlformats.org/officeDocument/2006/relationships/hyperlink" Target="mailto:rbeason@ualberta.ca" TargetMode="External"/><Relationship Id="rId58" Type="http://schemas.openxmlformats.org/officeDocument/2006/relationships/hyperlink" Target="mailto:rbeason@ualberta.ca" TargetMode="External"/><Relationship Id="rId79" Type="http://schemas.openxmlformats.org/officeDocument/2006/relationships/hyperlink" Target="mailto:rbeason@ualberta.ca" TargetMode="External"/><Relationship Id="rId102" Type="http://schemas.openxmlformats.org/officeDocument/2006/relationships/hyperlink" Target="mailto:rbeason@ualberta.ca" TargetMode="External"/><Relationship Id="rId123" Type="http://schemas.openxmlformats.org/officeDocument/2006/relationships/hyperlink" Target="mailto:rbeason@ualberta.ca" TargetMode="External"/><Relationship Id="rId144" Type="http://schemas.openxmlformats.org/officeDocument/2006/relationships/hyperlink" Target="mailto:rbeason@ualberta.ca" TargetMode="External"/><Relationship Id="rId90" Type="http://schemas.openxmlformats.org/officeDocument/2006/relationships/hyperlink" Target="mailto:rbeason@ualberta.ca" TargetMode="External"/><Relationship Id="rId165" Type="http://schemas.openxmlformats.org/officeDocument/2006/relationships/hyperlink" Target="mailto:rbeason@ualberta.ca" TargetMode="External"/><Relationship Id="rId186" Type="http://schemas.openxmlformats.org/officeDocument/2006/relationships/hyperlink" Target="mailto:rbeason@ualberta.ca" TargetMode="External"/><Relationship Id="rId211" Type="http://schemas.openxmlformats.org/officeDocument/2006/relationships/hyperlink" Target="mailto:rbeason@ualberta.ca" TargetMode="External"/><Relationship Id="rId232" Type="http://schemas.openxmlformats.org/officeDocument/2006/relationships/hyperlink" Target="mailto:rbeason@ualberta.ca" TargetMode="External"/><Relationship Id="rId253" Type="http://schemas.openxmlformats.org/officeDocument/2006/relationships/hyperlink" Target="mailto:rbeason@ualberta.ca" TargetMode="External"/><Relationship Id="rId274" Type="http://schemas.openxmlformats.org/officeDocument/2006/relationships/hyperlink" Target="mailto:rbeason@ualberta.ca" TargetMode="External"/><Relationship Id="rId27" Type="http://schemas.openxmlformats.org/officeDocument/2006/relationships/hyperlink" Target="mailto:rbeason@ualberta.ca" TargetMode="External"/><Relationship Id="rId48" Type="http://schemas.openxmlformats.org/officeDocument/2006/relationships/hyperlink" Target="mailto:rbeason@ualberta.ca" TargetMode="External"/><Relationship Id="rId69" Type="http://schemas.openxmlformats.org/officeDocument/2006/relationships/hyperlink" Target="mailto:rbeason@ualberta.ca" TargetMode="External"/><Relationship Id="rId113" Type="http://schemas.openxmlformats.org/officeDocument/2006/relationships/hyperlink" Target="mailto:rbeason@ualberta.ca" TargetMode="External"/><Relationship Id="rId134" Type="http://schemas.openxmlformats.org/officeDocument/2006/relationships/hyperlink" Target="mailto:rbeason@ualberta.ca" TargetMode="External"/><Relationship Id="rId80" Type="http://schemas.openxmlformats.org/officeDocument/2006/relationships/hyperlink" Target="mailto:rbeason@ualberta.ca" TargetMode="External"/><Relationship Id="rId155" Type="http://schemas.openxmlformats.org/officeDocument/2006/relationships/hyperlink" Target="mailto:rbeason@ualberta.ca" TargetMode="External"/><Relationship Id="rId176" Type="http://schemas.openxmlformats.org/officeDocument/2006/relationships/hyperlink" Target="mailto:rbeason@ualberta.ca" TargetMode="External"/><Relationship Id="rId197" Type="http://schemas.openxmlformats.org/officeDocument/2006/relationships/hyperlink" Target="mailto:rbeason@ualberta.ca" TargetMode="External"/><Relationship Id="rId201" Type="http://schemas.openxmlformats.org/officeDocument/2006/relationships/hyperlink" Target="mailto:rbeason@ualberta.ca" TargetMode="External"/><Relationship Id="rId222" Type="http://schemas.openxmlformats.org/officeDocument/2006/relationships/hyperlink" Target="mailto:rbeason@ualberta.ca" TargetMode="External"/><Relationship Id="rId243" Type="http://schemas.openxmlformats.org/officeDocument/2006/relationships/hyperlink" Target="mailto:rbeason@ualberta.ca" TargetMode="External"/><Relationship Id="rId264" Type="http://schemas.openxmlformats.org/officeDocument/2006/relationships/hyperlink" Target="mailto:rbeason@ualberta.ca" TargetMode="External"/><Relationship Id="rId17" Type="http://schemas.openxmlformats.org/officeDocument/2006/relationships/hyperlink" Target="mailto:rbeason@ualberta.ca" TargetMode="External"/><Relationship Id="rId38" Type="http://schemas.openxmlformats.org/officeDocument/2006/relationships/hyperlink" Target="mailto:rbeason@ualberta.ca" TargetMode="External"/><Relationship Id="rId59" Type="http://schemas.openxmlformats.org/officeDocument/2006/relationships/hyperlink" Target="mailto:rbeason@ualberta.ca" TargetMode="External"/><Relationship Id="rId103" Type="http://schemas.openxmlformats.org/officeDocument/2006/relationships/hyperlink" Target="mailto:rbeason@ualberta.ca" TargetMode="External"/><Relationship Id="rId124" Type="http://schemas.openxmlformats.org/officeDocument/2006/relationships/hyperlink" Target="mailto:rbeason@ualberta.ca" TargetMode="External"/><Relationship Id="rId70" Type="http://schemas.openxmlformats.org/officeDocument/2006/relationships/hyperlink" Target="mailto:rbeason@ualberta.ca" TargetMode="External"/><Relationship Id="rId91" Type="http://schemas.openxmlformats.org/officeDocument/2006/relationships/hyperlink" Target="mailto:rbeason@ualberta.ca" TargetMode="External"/><Relationship Id="rId145" Type="http://schemas.openxmlformats.org/officeDocument/2006/relationships/hyperlink" Target="mailto:rbeason@ualberta.ca" TargetMode="External"/><Relationship Id="rId166" Type="http://schemas.openxmlformats.org/officeDocument/2006/relationships/hyperlink" Target="mailto:rbeason@ualberta.ca" TargetMode="External"/><Relationship Id="rId187" Type="http://schemas.openxmlformats.org/officeDocument/2006/relationships/hyperlink" Target="mailto:rbeason@ualberta.ca" TargetMode="External"/><Relationship Id="rId1" Type="http://schemas.openxmlformats.org/officeDocument/2006/relationships/hyperlink" Target="http://www.ueb.edu.vn/Sub/13/Uploads/file/diepmtcn@gmail.com/2010/12/06/62_%C4%90%E1%BA%B6C%20T%E1%BA%A2%20M%C3%94N%20H%E1%BB%8CC%20QU%E1%BA%A2N%20TR%E1%BB%8A%20R%E1%BB%A6I%20RO%20TRONG%20KINH%20DOANH%20QU%E1%BB%90C%20T%E1%BA%BE.doc" TargetMode="External"/><Relationship Id="rId212" Type="http://schemas.openxmlformats.org/officeDocument/2006/relationships/hyperlink" Target="mailto:rbeason@ualberta.ca" TargetMode="External"/><Relationship Id="rId233" Type="http://schemas.openxmlformats.org/officeDocument/2006/relationships/hyperlink" Target="mailto:rbeason@ualberta.ca" TargetMode="External"/><Relationship Id="rId254" Type="http://schemas.openxmlformats.org/officeDocument/2006/relationships/hyperlink" Target="mailto:rbeason@ualberta.ca" TargetMode="External"/><Relationship Id="rId28" Type="http://schemas.openxmlformats.org/officeDocument/2006/relationships/hyperlink" Target="mailto:rbeason@ualberta.ca" TargetMode="External"/><Relationship Id="rId49" Type="http://schemas.openxmlformats.org/officeDocument/2006/relationships/hyperlink" Target="mailto:rbeason@ualberta.ca" TargetMode="External"/><Relationship Id="rId114" Type="http://schemas.openxmlformats.org/officeDocument/2006/relationships/hyperlink" Target="mailto:rbeason@ualberta.ca" TargetMode="External"/><Relationship Id="rId275" Type="http://schemas.openxmlformats.org/officeDocument/2006/relationships/hyperlink" Target="mailto:rbeason@ualberta.ca" TargetMode="External"/><Relationship Id="rId60" Type="http://schemas.openxmlformats.org/officeDocument/2006/relationships/hyperlink" Target="mailto:rbeason@ualberta.ca" TargetMode="External"/><Relationship Id="rId81" Type="http://schemas.openxmlformats.org/officeDocument/2006/relationships/hyperlink" Target="mailto:rbeason@ualberta.ca" TargetMode="External"/><Relationship Id="rId135" Type="http://schemas.openxmlformats.org/officeDocument/2006/relationships/hyperlink" Target="mailto:rbeason@ualberta.ca" TargetMode="External"/><Relationship Id="rId156" Type="http://schemas.openxmlformats.org/officeDocument/2006/relationships/hyperlink" Target="mailto:rbeason@ualberta.ca" TargetMode="External"/><Relationship Id="rId177" Type="http://schemas.openxmlformats.org/officeDocument/2006/relationships/hyperlink" Target="mailto:rbeason@ualberta.ca" TargetMode="External"/><Relationship Id="rId198" Type="http://schemas.openxmlformats.org/officeDocument/2006/relationships/hyperlink" Target="mailto:rbeason@ualberta.ca"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mailto:tonld@vnu.edu.vn" TargetMode="External"/><Relationship Id="rId13" Type="http://schemas.openxmlformats.org/officeDocument/2006/relationships/drawing" Target="../drawings/drawing4.xml"/><Relationship Id="rId3" Type="http://schemas.openxmlformats.org/officeDocument/2006/relationships/hyperlink" Target="mailto:kimchidkt36@gmail.com" TargetMode="External"/><Relationship Id="rId7" Type="http://schemas.openxmlformats.org/officeDocument/2006/relationships/hyperlink" Target="mailto:thongdv@vnu.edu.vn" TargetMode="External"/><Relationship Id="rId12" Type="http://schemas.openxmlformats.org/officeDocument/2006/relationships/printerSettings" Target="../printerSettings/printerSettings4.bin"/><Relationship Id="rId2" Type="http://schemas.openxmlformats.org/officeDocument/2006/relationships/hyperlink" Target="mailto:kimchidkt36@gmail.com" TargetMode="External"/><Relationship Id="rId1" Type="http://schemas.openxmlformats.org/officeDocument/2006/relationships/hyperlink" Target="mailto:thangpv@vnu.edu.vn" TargetMode="External"/><Relationship Id="rId6" Type="http://schemas.openxmlformats.org/officeDocument/2006/relationships/hyperlink" Target="mailto:thiennx@vnu.edu.vn" TargetMode="External"/><Relationship Id="rId11" Type="http://schemas.openxmlformats.org/officeDocument/2006/relationships/hyperlink" Target="mailto:hoihv@vnu.edu.vn" TargetMode="External"/><Relationship Id="rId5" Type="http://schemas.openxmlformats.org/officeDocument/2006/relationships/hyperlink" Target="mailto:hoihv@vnu.edu.vn" TargetMode="External"/><Relationship Id="rId15" Type="http://schemas.openxmlformats.org/officeDocument/2006/relationships/comments" Target="../comments1.xml"/><Relationship Id="rId10" Type="http://schemas.openxmlformats.org/officeDocument/2006/relationships/hyperlink" Target="mailto:thongdv@vnu.edu.vn" TargetMode="External"/><Relationship Id="rId4" Type="http://schemas.openxmlformats.org/officeDocument/2006/relationships/hyperlink" Target="mailto:dangquyduongts@gmail.com" TargetMode="External"/><Relationship Id="rId9" Type="http://schemas.openxmlformats.org/officeDocument/2006/relationships/hyperlink" Target="mailto:dieppth@vnu.edu.vn" TargetMode="External"/><Relationship Id="rId1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AC270"/>
  <sheetViews>
    <sheetView view="pageBreakPreview" zoomScaleNormal="100" zoomScaleSheetLayoutView="100" workbookViewId="0">
      <pane xSplit="3" ySplit="8" topLeftCell="D249" activePane="bottomRight" state="frozen"/>
      <selection activeCell="V2" sqref="T2:Y3"/>
      <selection pane="topRight" activeCell="V2" sqref="T2:Y3"/>
      <selection pane="bottomLeft" activeCell="V2" sqref="T2:Y3"/>
      <selection pane="bottomRight" activeCell="V2" sqref="T2:Y3"/>
    </sheetView>
  </sheetViews>
  <sheetFormatPr defaultRowHeight="12.75"/>
  <cols>
    <col min="1" max="1" width="5.7109375" style="67" customWidth="1"/>
    <col min="2" max="2" width="35" style="61" customWidth="1"/>
    <col min="3" max="3" width="10.28515625" style="61" customWidth="1"/>
    <col min="4" max="4" width="10.7109375" style="61" customWidth="1"/>
    <col min="5" max="5" width="11.42578125" style="61" hidden="1" customWidth="1"/>
    <col min="6" max="6" width="4.7109375" style="61" customWidth="1"/>
    <col min="7" max="7" width="11.5703125" style="61" customWidth="1"/>
    <col min="8" max="8" width="16.28515625" style="61" customWidth="1"/>
    <col min="9" max="9" width="7.5703125" style="61" customWidth="1"/>
    <col min="10" max="10" width="6.7109375" style="61" customWidth="1"/>
    <col min="11" max="12" width="11.85546875" style="61" hidden="1" customWidth="1"/>
    <col min="13" max="13" width="6.85546875" style="61" hidden="1" customWidth="1"/>
    <col min="14" max="14" width="7" style="61" hidden="1" customWidth="1"/>
    <col min="15" max="15" width="7.28515625" style="61" hidden="1" customWidth="1"/>
    <col min="16" max="16" width="15" style="61" hidden="1" customWidth="1"/>
    <col min="17" max="17" width="8.140625" style="61" hidden="1" customWidth="1"/>
    <col min="18" max="18" width="5.5703125" style="61" hidden="1" customWidth="1"/>
    <col min="19" max="19" width="12.28515625" style="61" hidden="1" customWidth="1"/>
    <col min="20" max="20" width="19.140625" style="61" hidden="1" customWidth="1"/>
    <col min="21" max="21" width="12.5703125" style="61" hidden="1" customWidth="1"/>
    <col min="22" max="22" width="16.42578125" style="61" hidden="1" customWidth="1"/>
    <col min="23" max="23" width="16.7109375" style="61" customWidth="1"/>
    <col min="24" max="24" width="17.28515625" style="61" customWidth="1"/>
    <col min="25" max="25" width="17.28515625" style="61" hidden="1" customWidth="1"/>
    <col min="26" max="197" width="9.140625" style="61" customWidth="1"/>
    <col min="198" max="198" width="6" style="61" customWidth="1"/>
    <col min="199" max="208" width="9.140625" style="61" customWidth="1"/>
    <col min="209" max="209" width="3.7109375" style="61" customWidth="1"/>
    <col min="210" max="16384" width="9.140625" style="61"/>
  </cols>
  <sheetData>
    <row r="1" spans="1:29" s="1" customFormat="1" ht="15.75">
      <c r="A1" s="10" t="s">
        <v>147</v>
      </c>
      <c r="B1" s="10"/>
      <c r="C1" s="5"/>
      <c r="D1" s="5"/>
      <c r="E1" s="5"/>
      <c r="F1" s="5"/>
      <c r="G1" s="2"/>
      <c r="H1" s="5"/>
      <c r="I1" s="24"/>
      <c r="J1" s="88" t="s">
        <v>1438</v>
      </c>
      <c r="K1" s="88"/>
      <c r="L1" s="88" t="s">
        <v>1438</v>
      </c>
      <c r="M1" s="88"/>
      <c r="N1" s="88"/>
      <c r="O1" s="88"/>
      <c r="P1" s="6"/>
      <c r="Q1" s="24"/>
      <c r="R1" s="24"/>
      <c r="S1" s="24"/>
      <c r="T1" s="4"/>
      <c r="U1" s="6"/>
      <c r="V1" s="24" t="s">
        <v>1438</v>
      </c>
      <c r="W1" s="6"/>
      <c r="X1" s="6"/>
      <c r="Y1" s="6"/>
      <c r="Z1" s="6"/>
      <c r="AA1" s="6"/>
      <c r="AB1" s="6"/>
      <c r="AC1" s="6"/>
    </row>
    <row r="2" spans="1:29" s="1" customFormat="1" ht="16.5">
      <c r="A2" s="6" t="s">
        <v>5</v>
      </c>
      <c r="B2" s="6"/>
      <c r="C2" s="5"/>
      <c r="D2" s="5"/>
      <c r="E2" s="5"/>
      <c r="F2" s="5"/>
      <c r="G2" s="2"/>
      <c r="H2" s="5"/>
      <c r="I2" s="24"/>
      <c r="J2" s="89" t="s">
        <v>1439</v>
      </c>
      <c r="K2" s="89"/>
      <c r="L2" s="89" t="s">
        <v>1439</v>
      </c>
      <c r="M2" s="89"/>
      <c r="N2" s="89"/>
      <c r="O2" s="89"/>
      <c r="P2" s="7"/>
      <c r="Q2" s="25"/>
      <c r="R2" s="25"/>
      <c r="S2" s="25"/>
      <c r="T2" s="4"/>
      <c r="U2" s="7"/>
      <c r="V2" s="25" t="s">
        <v>1439</v>
      </c>
      <c r="W2" s="7"/>
      <c r="X2" s="7"/>
      <c r="Y2" s="7"/>
      <c r="Z2" s="7"/>
      <c r="AA2" s="7"/>
      <c r="AB2" s="7"/>
      <c r="AC2" s="7"/>
    </row>
    <row r="3" spans="1:29" s="1" customFormat="1" ht="20.100000000000001" customHeight="1">
      <c r="A3" s="5"/>
      <c r="B3" s="4"/>
      <c r="C3" s="5"/>
      <c r="D3" s="5"/>
      <c r="E3" s="5"/>
      <c r="F3" s="5"/>
      <c r="G3" s="2"/>
      <c r="H3" s="5"/>
      <c r="I3" s="24"/>
      <c r="J3" s="54"/>
      <c r="K3" s="5"/>
      <c r="L3" s="5"/>
      <c r="M3" s="5"/>
      <c r="N3" s="5"/>
      <c r="O3" s="5"/>
      <c r="P3" s="5"/>
      <c r="Q3" s="5"/>
      <c r="R3" s="24"/>
      <c r="S3" s="5"/>
      <c r="T3" s="359"/>
      <c r="U3" s="359"/>
      <c r="V3" s="359"/>
      <c r="W3" s="359"/>
      <c r="X3" s="359"/>
      <c r="Y3" s="360"/>
      <c r="Z3" s="54"/>
    </row>
    <row r="4" spans="1:29" s="3" customFormat="1" ht="20.25">
      <c r="A4" s="361" t="s">
        <v>1674</v>
      </c>
      <c r="B4" s="361"/>
      <c r="C4" s="361"/>
      <c r="D4" s="361"/>
      <c r="E4" s="361"/>
      <c r="F4" s="361"/>
      <c r="G4" s="361"/>
      <c r="H4" s="361"/>
      <c r="I4" s="361"/>
      <c r="J4" s="361"/>
      <c r="K4" s="361"/>
      <c r="L4" s="361"/>
      <c r="M4" s="361"/>
      <c r="N4" s="361"/>
      <c r="O4" s="361"/>
      <c r="P4" s="361"/>
      <c r="Q4" s="361"/>
      <c r="R4" s="361"/>
      <c r="S4" s="361"/>
      <c r="T4" s="361"/>
      <c r="U4" s="361"/>
      <c r="V4" s="361"/>
      <c r="W4" s="361"/>
      <c r="X4" s="361"/>
      <c r="Y4" s="86"/>
      <c r="Z4" s="86"/>
    </row>
    <row r="5" spans="1:29" s="3" customFormat="1" ht="20.25">
      <c r="A5" s="362" t="s">
        <v>1675</v>
      </c>
      <c r="B5" s="362"/>
      <c r="C5" s="362"/>
      <c r="D5" s="362"/>
      <c r="E5" s="362"/>
      <c r="F5" s="362"/>
      <c r="G5" s="362"/>
      <c r="H5" s="362"/>
      <c r="I5" s="362"/>
      <c r="J5" s="362"/>
      <c r="K5" s="362"/>
      <c r="L5" s="362"/>
      <c r="M5" s="362"/>
      <c r="N5" s="362"/>
      <c r="O5" s="362"/>
      <c r="P5" s="362"/>
      <c r="Q5" s="362"/>
      <c r="R5" s="362"/>
      <c r="S5" s="362"/>
      <c r="T5" s="362"/>
      <c r="U5" s="362"/>
      <c r="V5" s="362"/>
      <c r="W5" s="362"/>
      <c r="X5" s="362"/>
      <c r="Y5" s="87"/>
      <c r="Z5" s="87"/>
    </row>
    <row r="6" spans="1:29" s="1" customFormat="1" ht="18.75" customHeight="1">
      <c r="A6" s="5"/>
      <c r="B6" s="4"/>
      <c r="C6" s="5"/>
      <c r="D6" s="5"/>
      <c r="E6" s="5"/>
      <c r="F6" s="5"/>
      <c r="G6" s="2"/>
      <c r="H6" s="5"/>
      <c r="I6" s="24"/>
      <c r="J6" s="54"/>
      <c r="K6" s="5"/>
      <c r="L6" s="5"/>
      <c r="M6" s="5"/>
      <c r="N6" s="5"/>
      <c r="O6" s="5"/>
      <c r="P6" s="5"/>
      <c r="Q6" s="5"/>
      <c r="R6" s="24"/>
      <c r="S6" s="5"/>
      <c r="T6" s="4"/>
      <c r="U6" s="4"/>
      <c r="V6" s="8"/>
      <c r="W6" s="11"/>
      <c r="X6" s="54"/>
      <c r="Y6" s="54"/>
      <c r="Z6" s="54"/>
    </row>
    <row r="7" spans="1:29" s="94" customFormat="1" ht="42.75" customHeight="1">
      <c r="A7" s="90" t="s">
        <v>0</v>
      </c>
      <c r="B7" s="91" t="s">
        <v>193</v>
      </c>
      <c r="C7" s="91" t="s">
        <v>194</v>
      </c>
      <c r="D7" s="91" t="s">
        <v>1570</v>
      </c>
      <c r="E7" s="91" t="s">
        <v>880</v>
      </c>
      <c r="F7" s="91" t="s">
        <v>1</v>
      </c>
      <c r="G7" s="91" t="s">
        <v>2</v>
      </c>
      <c r="H7" s="91" t="s">
        <v>3</v>
      </c>
      <c r="I7" s="92" t="s">
        <v>1647</v>
      </c>
      <c r="J7" s="92" t="s">
        <v>11</v>
      </c>
      <c r="K7" s="91" t="s">
        <v>350</v>
      </c>
      <c r="L7" s="91" t="s">
        <v>351</v>
      </c>
      <c r="M7" s="91" t="s">
        <v>7</v>
      </c>
      <c r="N7" s="91" t="s">
        <v>8</v>
      </c>
      <c r="O7" s="91" t="s">
        <v>9</v>
      </c>
      <c r="P7" s="91" t="s">
        <v>10</v>
      </c>
      <c r="Q7" s="91" t="s">
        <v>12</v>
      </c>
      <c r="R7" s="91" t="s">
        <v>1485</v>
      </c>
      <c r="S7" s="91" t="s">
        <v>13</v>
      </c>
      <c r="T7" s="91" t="s">
        <v>14</v>
      </c>
      <c r="U7" s="93" t="s">
        <v>15</v>
      </c>
      <c r="V7" s="93" t="s">
        <v>16</v>
      </c>
      <c r="W7" s="93" t="s">
        <v>195</v>
      </c>
      <c r="X7" s="93" t="s">
        <v>6</v>
      </c>
      <c r="Y7" s="93" t="s">
        <v>888</v>
      </c>
      <c r="Z7" s="91"/>
      <c r="AA7" s="91"/>
      <c r="AB7" s="91"/>
      <c r="AC7" s="91"/>
    </row>
    <row r="8" spans="1:29" s="59" customFormat="1" ht="24" customHeight="1">
      <c r="A8" s="64" t="s">
        <v>1553</v>
      </c>
      <c r="B8" s="55" t="s">
        <v>1513</v>
      </c>
      <c r="C8" s="57"/>
      <c r="D8" s="57"/>
      <c r="E8" s="57"/>
      <c r="F8" s="57"/>
      <c r="G8" s="57"/>
      <c r="H8" s="57"/>
      <c r="I8" s="57"/>
      <c r="J8" s="57"/>
      <c r="K8" s="57"/>
      <c r="L8" s="57"/>
      <c r="M8" s="57"/>
      <c r="N8" s="57"/>
      <c r="O8" s="57"/>
      <c r="P8" s="57"/>
      <c r="Q8" s="57"/>
      <c r="R8" s="57"/>
      <c r="S8" s="57"/>
      <c r="T8" s="57"/>
      <c r="U8" s="58"/>
      <c r="V8" s="58"/>
      <c r="W8" s="58"/>
      <c r="X8" s="58"/>
      <c r="Y8" s="58"/>
      <c r="Z8" s="57"/>
      <c r="AA8" s="57"/>
      <c r="AB8" s="57"/>
      <c r="AC8" s="57"/>
    </row>
    <row r="9" spans="1:29" s="72" customFormat="1" ht="26.25" customHeight="1">
      <c r="A9" s="69">
        <v>2</v>
      </c>
      <c r="B9" s="70" t="s">
        <v>179</v>
      </c>
      <c r="C9" s="71" t="s">
        <v>1511</v>
      </c>
      <c r="D9" s="71"/>
      <c r="E9" s="71"/>
      <c r="F9" s="71">
        <v>3</v>
      </c>
      <c r="G9" s="71" t="s">
        <v>168</v>
      </c>
      <c r="H9" s="71" t="s">
        <v>132</v>
      </c>
      <c r="I9" s="71">
        <v>67</v>
      </c>
      <c r="J9" s="71">
        <v>1</v>
      </c>
      <c r="K9" s="71"/>
      <c r="L9" s="71"/>
      <c r="M9" s="71"/>
      <c r="N9" s="71"/>
      <c r="O9" s="71"/>
      <c r="P9" s="71"/>
      <c r="Q9" s="71"/>
      <c r="R9" s="71"/>
      <c r="S9" s="71"/>
      <c r="T9" s="71"/>
      <c r="U9" s="71"/>
      <c r="V9" s="71"/>
      <c r="W9" s="56" t="s">
        <v>731</v>
      </c>
      <c r="X9" s="71"/>
      <c r="Y9" s="71"/>
      <c r="Z9" s="71"/>
      <c r="AA9" s="71"/>
      <c r="AB9" s="71"/>
      <c r="AC9" s="71"/>
    </row>
    <row r="10" spans="1:29" s="72" customFormat="1" ht="26.25" customHeight="1">
      <c r="A10" s="69">
        <v>3</v>
      </c>
      <c r="B10" s="70" t="s">
        <v>140</v>
      </c>
      <c r="C10" s="71" t="s">
        <v>21</v>
      </c>
      <c r="D10" s="71"/>
      <c r="E10" s="71"/>
      <c r="F10" s="71">
        <v>3</v>
      </c>
      <c r="G10" s="71" t="s">
        <v>168</v>
      </c>
      <c r="H10" s="71" t="s">
        <v>132</v>
      </c>
      <c r="I10" s="71">
        <v>67</v>
      </c>
      <c r="J10" s="71">
        <v>1</v>
      </c>
      <c r="K10" s="71"/>
      <c r="L10" s="71"/>
      <c r="M10" s="71"/>
      <c r="N10" s="71"/>
      <c r="O10" s="71"/>
      <c r="P10" s="71"/>
      <c r="Q10" s="71"/>
      <c r="R10" s="71"/>
      <c r="S10" s="71"/>
      <c r="T10" s="71"/>
      <c r="U10" s="71"/>
      <c r="V10" s="71"/>
      <c r="W10" s="56" t="s">
        <v>260</v>
      </c>
      <c r="X10" s="71"/>
      <c r="Y10" s="71"/>
      <c r="Z10" s="71"/>
      <c r="AA10" s="71"/>
      <c r="AB10" s="71"/>
      <c r="AC10" s="71"/>
    </row>
    <row r="11" spans="1:29" ht="26.25" customHeight="1">
      <c r="A11" s="65">
        <v>4</v>
      </c>
      <c r="B11" s="60" t="s">
        <v>1486</v>
      </c>
      <c r="C11" s="56" t="s">
        <v>1487</v>
      </c>
      <c r="D11" s="56" t="s">
        <v>137</v>
      </c>
      <c r="E11" s="56"/>
      <c r="F11" s="56">
        <v>3</v>
      </c>
      <c r="G11" s="56" t="s">
        <v>192</v>
      </c>
      <c r="H11" s="56" t="s">
        <v>132</v>
      </c>
      <c r="I11" s="56">
        <v>143</v>
      </c>
      <c r="J11" s="56">
        <v>2</v>
      </c>
      <c r="K11" s="56"/>
      <c r="L11" s="56"/>
      <c r="M11" s="56"/>
      <c r="N11" s="56"/>
      <c r="O11" s="56"/>
      <c r="P11" s="56"/>
      <c r="Q11" s="56"/>
      <c r="R11" s="56"/>
      <c r="S11" s="56"/>
      <c r="T11" s="56"/>
      <c r="U11" s="56"/>
      <c r="V11" s="56"/>
      <c r="W11" s="56" t="s">
        <v>260</v>
      </c>
      <c r="X11" s="56" t="s">
        <v>1490</v>
      </c>
      <c r="Y11" s="56"/>
      <c r="Z11" s="56"/>
      <c r="AA11" s="56"/>
      <c r="AB11" s="56">
        <f>353/8</f>
        <v>44.125</v>
      </c>
      <c r="AC11" s="56"/>
    </row>
    <row r="12" spans="1:29" ht="26.25" customHeight="1">
      <c r="A12" s="65">
        <v>5</v>
      </c>
      <c r="B12" s="56" t="s">
        <v>24</v>
      </c>
      <c r="C12" s="56" t="s">
        <v>25</v>
      </c>
      <c r="D12" s="56" t="s">
        <v>30</v>
      </c>
      <c r="E12" s="56"/>
      <c r="F12" s="56">
        <v>3</v>
      </c>
      <c r="G12" s="56" t="s">
        <v>192</v>
      </c>
      <c r="H12" s="56" t="s">
        <v>132</v>
      </c>
      <c r="I12" s="56">
        <v>143</v>
      </c>
      <c r="J12" s="56">
        <v>2</v>
      </c>
      <c r="K12" s="56"/>
      <c r="L12" s="56"/>
      <c r="M12" s="56"/>
      <c r="N12" s="56"/>
      <c r="O12" s="56"/>
      <c r="P12" s="56"/>
      <c r="Q12" s="56"/>
      <c r="R12" s="56"/>
      <c r="S12" s="56"/>
      <c r="T12" s="56"/>
      <c r="U12" s="56"/>
      <c r="V12" s="56"/>
      <c r="W12" s="56" t="s">
        <v>260</v>
      </c>
      <c r="X12" s="56" t="s">
        <v>1490</v>
      </c>
      <c r="Y12" s="56"/>
      <c r="Z12" s="56"/>
      <c r="AA12" s="56"/>
      <c r="AB12" s="56"/>
      <c r="AC12" s="56"/>
    </row>
    <row r="13" spans="1:29" ht="26.25" customHeight="1">
      <c r="A13" s="65">
        <v>6</v>
      </c>
      <c r="B13" s="56" t="s">
        <v>1488</v>
      </c>
      <c r="C13" s="56" t="s">
        <v>1489</v>
      </c>
      <c r="D13" s="56" t="s">
        <v>30</v>
      </c>
      <c r="E13" s="56"/>
      <c r="F13" s="56">
        <v>3</v>
      </c>
      <c r="G13" s="56" t="s">
        <v>192</v>
      </c>
      <c r="H13" s="56" t="s">
        <v>132</v>
      </c>
      <c r="I13" s="56">
        <v>143</v>
      </c>
      <c r="J13" s="56">
        <v>2</v>
      </c>
      <c r="K13" s="56"/>
      <c r="L13" s="56"/>
      <c r="M13" s="56"/>
      <c r="N13" s="56"/>
      <c r="O13" s="56"/>
      <c r="P13" s="56"/>
      <c r="Q13" s="56"/>
      <c r="R13" s="56"/>
      <c r="S13" s="56"/>
      <c r="T13" s="56"/>
      <c r="U13" s="56"/>
      <c r="V13" s="56"/>
      <c r="W13" s="56" t="s">
        <v>731</v>
      </c>
      <c r="X13" s="56" t="s">
        <v>1490</v>
      </c>
      <c r="Y13" s="56"/>
      <c r="Z13" s="56"/>
      <c r="AA13" s="56"/>
      <c r="AB13" s="56"/>
      <c r="AC13" s="56"/>
    </row>
    <row r="14" spans="1:29" ht="26.25" customHeight="1">
      <c r="A14" s="65">
        <v>7</v>
      </c>
      <c r="B14" s="56" t="s">
        <v>246</v>
      </c>
      <c r="C14" s="56" t="s">
        <v>247</v>
      </c>
      <c r="D14" s="56"/>
      <c r="E14" s="56"/>
      <c r="F14" s="56">
        <v>3</v>
      </c>
      <c r="G14" s="56" t="s">
        <v>192</v>
      </c>
      <c r="H14" s="56" t="s">
        <v>132</v>
      </c>
      <c r="I14" s="56">
        <v>143</v>
      </c>
      <c r="J14" s="56">
        <v>2</v>
      </c>
      <c r="K14" s="56"/>
      <c r="L14" s="56"/>
      <c r="M14" s="56"/>
      <c r="N14" s="56"/>
      <c r="O14" s="56"/>
      <c r="P14" s="56"/>
      <c r="Q14" s="56"/>
      <c r="R14" s="56"/>
      <c r="S14" s="56"/>
      <c r="T14" s="56"/>
      <c r="U14" s="56"/>
      <c r="V14" s="56"/>
      <c r="W14" s="56" t="s">
        <v>216</v>
      </c>
      <c r="X14" s="56" t="s">
        <v>1490</v>
      </c>
      <c r="Y14" s="56"/>
      <c r="Z14" s="56"/>
      <c r="AA14" s="56"/>
      <c r="AB14" s="56"/>
      <c r="AC14" s="56"/>
    </row>
    <row r="15" spans="1:29" s="79" customFormat="1" ht="26.25" customHeight="1">
      <c r="A15" s="76">
        <v>8</v>
      </c>
      <c r="B15" s="77" t="s">
        <v>1491</v>
      </c>
      <c r="C15" s="77" t="s">
        <v>1492</v>
      </c>
      <c r="D15" s="77" t="s">
        <v>23</v>
      </c>
      <c r="E15" s="68"/>
      <c r="F15" s="77">
        <v>3</v>
      </c>
      <c r="G15" s="77" t="s">
        <v>192</v>
      </c>
      <c r="H15" s="77" t="s">
        <v>132</v>
      </c>
      <c r="I15" s="77">
        <v>143</v>
      </c>
      <c r="J15" s="77">
        <v>2</v>
      </c>
      <c r="K15" s="68"/>
      <c r="L15" s="68"/>
      <c r="M15" s="68"/>
      <c r="N15" s="68"/>
      <c r="O15" s="68"/>
      <c r="P15" s="68"/>
      <c r="Q15" s="68"/>
      <c r="R15" s="68"/>
      <c r="S15" s="68"/>
      <c r="T15" s="68"/>
      <c r="U15" s="68"/>
      <c r="V15" s="68"/>
      <c r="W15" s="78" t="s">
        <v>260</v>
      </c>
      <c r="X15" s="77" t="s">
        <v>1510</v>
      </c>
      <c r="Y15" s="68"/>
      <c r="Z15" s="77"/>
      <c r="AA15" s="77"/>
      <c r="AB15" s="77"/>
      <c r="AC15" s="77"/>
    </row>
    <row r="16" spans="1:29" s="79" customFormat="1" ht="26.25" customHeight="1">
      <c r="A16" s="76">
        <v>9</v>
      </c>
      <c r="B16" s="77" t="s">
        <v>1493</v>
      </c>
      <c r="C16" s="77" t="s">
        <v>1494</v>
      </c>
      <c r="D16" s="77" t="s">
        <v>52</v>
      </c>
      <c r="E16" s="68"/>
      <c r="F16" s="77">
        <v>3</v>
      </c>
      <c r="G16" s="77" t="s">
        <v>192</v>
      </c>
      <c r="H16" s="77" t="s">
        <v>132</v>
      </c>
      <c r="I16" s="77">
        <v>143</v>
      </c>
      <c r="J16" s="77">
        <v>2</v>
      </c>
      <c r="K16" s="68"/>
      <c r="L16" s="68"/>
      <c r="M16" s="68"/>
      <c r="N16" s="68"/>
      <c r="O16" s="68"/>
      <c r="P16" s="68"/>
      <c r="Q16" s="68"/>
      <c r="R16" s="68"/>
      <c r="S16" s="68"/>
      <c r="T16" s="68"/>
      <c r="U16" s="68"/>
      <c r="V16" s="68"/>
      <c r="W16" s="56" t="s">
        <v>216</v>
      </c>
      <c r="X16" s="77" t="s">
        <v>1510</v>
      </c>
      <c r="Y16" s="68"/>
      <c r="Z16" s="77"/>
      <c r="AA16" s="77"/>
      <c r="AB16" s="77"/>
      <c r="AC16" s="77"/>
    </row>
    <row r="17" spans="1:29" s="79" customFormat="1" ht="26.25" customHeight="1">
      <c r="A17" s="76">
        <v>10</v>
      </c>
      <c r="B17" s="77" t="s">
        <v>35</v>
      </c>
      <c r="C17" s="77" t="s">
        <v>28</v>
      </c>
      <c r="D17" s="77" t="s">
        <v>43</v>
      </c>
      <c r="E17" s="68"/>
      <c r="F17" s="77">
        <v>3</v>
      </c>
      <c r="G17" s="77" t="s">
        <v>192</v>
      </c>
      <c r="H17" s="77" t="s">
        <v>132</v>
      </c>
      <c r="I17" s="77">
        <v>143</v>
      </c>
      <c r="J17" s="77">
        <v>2</v>
      </c>
      <c r="K17" s="68"/>
      <c r="L17" s="68"/>
      <c r="M17" s="68"/>
      <c r="N17" s="68"/>
      <c r="O17" s="68"/>
      <c r="P17" s="68"/>
      <c r="Q17" s="68"/>
      <c r="R17" s="68"/>
      <c r="S17" s="68"/>
      <c r="T17" s="68"/>
      <c r="U17" s="68"/>
      <c r="V17" s="68"/>
      <c r="W17" s="78" t="s">
        <v>175</v>
      </c>
      <c r="X17" s="77" t="s">
        <v>1510</v>
      </c>
      <c r="Y17" s="68"/>
      <c r="Z17" s="77"/>
      <c r="AA17" s="77"/>
      <c r="AB17" s="77"/>
      <c r="AC17" s="77"/>
    </row>
    <row r="18" spans="1:29" s="79" customFormat="1" ht="26.25" customHeight="1">
      <c r="A18" s="76">
        <v>11</v>
      </c>
      <c r="B18" s="77" t="s">
        <v>112</v>
      </c>
      <c r="C18" s="77" t="s">
        <v>113</v>
      </c>
      <c r="D18" s="77" t="s">
        <v>43</v>
      </c>
      <c r="E18" s="68"/>
      <c r="F18" s="77">
        <v>3</v>
      </c>
      <c r="G18" s="77" t="s">
        <v>192</v>
      </c>
      <c r="H18" s="77" t="s">
        <v>132</v>
      </c>
      <c r="I18" s="77">
        <v>143</v>
      </c>
      <c r="J18" s="77">
        <v>2</v>
      </c>
      <c r="K18" s="68"/>
      <c r="L18" s="68"/>
      <c r="M18" s="68"/>
      <c r="N18" s="68"/>
      <c r="O18" s="68"/>
      <c r="P18" s="68"/>
      <c r="Q18" s="68"/>
      <c r="R18" s="68"/>
      <c r="S18" s="68"/>
      <c r="T18" s="68"/>
      <c r="U18" s="68"/>
      <c r="V18" s="68"/>
      <c r="W18" s="78" t="s">
        <v>174</v>
      </c>
      <c r="X18" s="77" t="s">
        <v>1510</v>
      </c>
      <c r="Y18" s="68"/>
      <c r="Z18" s="77"/>
      <c r="AA18" s="77"/>
      <c r="AB18" s="77"/>
      <c r="AC18" s="77"/>
    </row>
    <row r="19" spans="1:29" s="79" customFormat="1" ht="26.25" customHeight="1">
      <c r="A19" s="76">
        <v>12</v>
      </c>
      <c r="B19" s="77" t="s">
        <v>164</v>
      </c>
      <c r="C19" s="77" t="s">
        <v>126</v>
      </c>
      <c r="D19" s="77" t="s">
        <v>30</v>
      </c>
      <c r="E19" s="68"/>
      <c r="F19" s="77">
        <v>3</v>
      </c>
      <c r="G19" s="77" t="s">
        <v>192</v>
      </c>
      <c r="H19" s="77" t="s">
        <v>132</v>
      </c>
      <c r="I19" s="77">
        <v>143</v>
      </c>
      <c r="J19" s="77">
        <v>2</v>
      </c>
      <c r="K19" s="68"/>
      <c r="L19" s="68"/>
      <c r="M19" s="68"/>
      <c r="N19" s="68"/>
      <c r="O19" s="68"/>
      <c r="P19" s="68"/>
      <c r="Q19" s="68"/>
      <c r="R19" s="68"/>
      <c r="S19" s="68"/>
      <c r="T19" s="68"/>
      <c r="U19" s="68"/>
      <c r="V19" s="68"/>
      <c r="W19" s="78" t="s">
        <v>260</v>
      </c>
      <c r="X19" s="77" t="s">
        <v>1510</v>
      </c>
      <c r="Y19" s="68"/>
      <c r="Z19" s="77"/>
      <c r="AA19" s="77"/>
      <c r="AB19" s="77"/>
      <c r="AC19" s="77"/>
    </row>
    <row r="20" spans="1:29" s="79" customFormat="1" ht="26.25" customHeight="1">
      <c r="A20" s="76">
        <v>13</v>
      </c>
      <c r="B20" s="77" t="s">
        <v>17</v>
      </c>
      <c r="C20" s="77" t="s">
        <v>18</v>
      </c>
      <c r="D20" s="77" t="s">
        <v>43</v>
      </c>
      <c r="E20" s="68"/>
      <c r="F20" s="77">
        <v>3</v>
      </c>
      <c r="G20" s="77" t="s">
        <v>192</v>
      </c>
      <c r="H20" s="77" t="s">
        <v>132</v>
      </c>
      <c r="I20" s="77">
        <v>143</v>
      </c>
      <c r="J20" s="77">
        <v>2</v>
      </c>
      <c r="K20" s="68"/>
      <c r="L20" s="68"/>
      <c r="M20" s="68"/>
      <c r="N20" s="68"/>
      <c r="O20" s="68"/>
      <c r="P20" s="68"/>
      <c r="Q20" s="68"/>
      <c r="R20" s="68"/>
      <c r="S20" s="68"/>
      <c r="T20" s="68"/>
      <c r="U20" s="68"/>
      <c r="V20" s="68"/>
      <c r="W20" s="78" t="s">
        <v>174</v>
      </c>
      <c r="X20" s="77" t="s">
        <v>1510</v>
      </c>
      <c r="Y20" s="68"/>
      <c r="Z20" s="77"/>
      <c r="AA20" s="77"/>
      <c r="AB20" s="77"/>
      <c r="AC20" s="77"/>
    </row>
    <row r="21" spans="1:29" s="79" customFormat="1" ht="26.25" customHeight="1">
      <c r="A21" s="76">
        <v>14</v>
      </c>
      <c r="B21" s="77" t="s">
        <v>136</v>
      </c>
      <c r="C21" s="77" t="s">
        <v>135</v>
      </c>
      <c r="D21" s="77" t="s">
        <v>30</v>
      </c>
      <c r="E21" s="68"/>
      <c r="F21" s="77">
        <v>3</v>
      </c>
      <c r="G21" s="77" t="s">
        <v>192</v>
      </c>
      <c r="H21" s="77" t="s">
        <v>132</v>
      </c>
      <c r="I21" s="77">
        <v>143</v>
      </c>
      <c r="J21" s="77">
        <v>2</v>
      </c>
      <c r="K21" s="68"/>
      <c r="L21" s="68"/>
      <c r="M21" s="68"/>
      <c r="N21" s="68"/>
      <c r="O21" s="68"/>
      <c r="P21" s="68"/>
      <c r="Q21" s="68"/>
      <c r="R21" s="68"/>
      <c r="S21" s="68"/>
      <c r="T21" s="68"/>
      <c r="U21" s="68"/>
      <c r="V21" s="68"/>
      <c r="W21" s="78" t="s">
        <v>260</v>
      </c>
      <c r="X21" s="77" t="s">
        <v>1510</v>
      </c>
      <c r="Y21" s="68"/>
      <c r="Z21" s="77"/>
      <c r="AA21" s="77"/>
      <c r="AB21" s="77"/>
      <c r="AC21" s="77"/>
    </row>
    <row r="22" spans="1:29" s="79" customFormat="1" ht="26.25" customHeight="1">
      <c r="A22" s="76">
        <v>15</v>
      </c>
      <c r="B22" s="77" t="s">
        <v>1495</v>
      </c>
      <c r="C22" s="77" t="s">
        <v>1496</v>
      </c>
      <c r="D22" s="77" t="s">
        <v>23</v>
      </c>
      <c r="E22" s="68"/>
      <c r="F22" s="77">
        <v>3</v>
      </c>
      <c r="G22" s="77" t="s">
        <v>192</v>
      </c>
      <c r="H22" s="77" t="s">
        <v>132</v>
      </c>
      <c r="I22" s="77">
        <v>143</v>
      </c>
      <c r="J22" s="77">
        <v>2</v>
      </c>
      <c r="K22" s="68"/>
      <c r="L22" s="68"/>
      <c r="M22" s="68"/>
      <c r="N22" s="68"/>
      <c r="O22" s="68"/>
      <c r="P22" s="68"/>
      <c r="Q22" s="68"/>
      <c r="R22" s="68"/>
      <c r="S22" s="68"/>
      <c r="T22" s="68"/>
      <c r="U22" s="68"/>
      <c r="V22" s="68"/>
      <c r="W22" s="78" t="s">
        <v>260</v>
      </c>
      <c r="X22" s="77" t="s">
        <v>1510</v>
      </c>
      <c r="Y22" s="68"/>
      <c r="Z22" s="77"/>
      <c r="AA22" s="77"/>
      <c r="AB22" s="77"/>
      <c r="AC22" s="77"/>
    </row>
    <row r="23" spans="1:29" s="79" customFormat="1" ht="26.25" customHeight="1">
      <c r="A23" s="76">
        <v>16</v>
      </c>
      <c r="B23" s="77" t="s">
        <v>1497</v>
      </c>
      <c r="C23" s="77" t="s">
        <v>1498</v>
      </c>
      <c r="D23" s="77" t="s">
        <v>1499</v>
      </c>
      <c r="E23" s="68"/>
      <c r="F23" s="77">
        <v>3</v>
      </c>
      <c r="G23" s="77" t="s">
        <v>192</v>
      </c>
      <c r="H23" s="77" t="s">
        <v>132</v>
      </c>
      <c r="I23" s="77">
        <v>143</v>
      </c>
      <c r="J23" s="77">
        <v>2</v>
      </c>
      <c r="K23" s="68"/>
      <c r="L23" s="68"/>
      <c r="M23" s="68"/>
      <c r="N23" s="68"/>
      <c r="O23" s="68"/>
      <c r="P23" s="68"/>
      <c r="Q23" s="68"/>
      <c r="R23" s="68"/>
      <c r="S23" s="68"/>
      <c r="T23" s="68"/>
      <c r="U23" s="68"/>
      <c r="V23" s="68"/>
      <c r="W23" s="78" t="s">
        <v>260</v>
      </c>
      <c r="X23" s="77" t="s">
        <v>1510</v>
      </c>
      <c r="Y23" s="68"/>
      <c r="Z23" s="77"/>
      <c r="AA23" s="77"/>
      <c r="AB23" s="77"/>
      <c r="AC23" s="77"/>
    </row>
    <row r="24" spans="1:29" s="79" customFormat="1" ht="26.25" customHeight="1">
      <c r="A24" s="76">
        <v>17</v>
      </c>
      <c r="B24" s="77" t="s">
        <v>1500</v>
      </c>
      <c r="C24" s="77" t="s">
        <v>1499</v>
      </c>
      <c r="D24" s="77" t="s">
        <v>21</v>
      </c>
      <c r="E24" s="68"/>
      <c r="F24" s="77">
        <v>3</v>
      </c>
      <c r="G24" s="77" t="s">
        <v>192</v>
      </c>
      <c r="H24" s="77" t="s">
        <v>132</v>
      </c>
      <c r="I24" s="77">
        <v>143</v>
      </c>
      <c r="J24" s="77">
        <v>2</v>
      </c>
      <c r="K24" s="68"/>
      <c r="L24" s="68"/>
      <c r="M24" s="68"/>
      <c r="N24" s="68"/>
      <c r="O24" s="68"/>
      <c r="P24" s="68"/>
      <c r="Q24" s="68"/>
      <c r="R24" s="68"/>
      <c r="S24" s="68"/>
      <c r="T24" s="68"/>
      <c r="U24" s="68"/>
      <c r="V24" s="68"/>
      <c r="W24" s="78" t="s">
        <v>260</v>
      </c>
      <c r="X24" s="77" t="s">
        <v>1510</v>
      </c>
      <c r="Y24" s="68"/>
      <c r="Z24" s="77"/>
      <c r="AA24" s="77"/>
      <c r="AB24" s="77"/>
      <c r="AC24" s="77"/>
    </row>
    <row r="25" spans="1:29" s="79" customFormat="1" ht="26.25" customHeight="1">
      <c r="A25" s="76">
        <v>18</v>
      </c>
      <c r="B25" s="77" t="s">
        <v>1501</v>
      </c>
      <c r="C25" s="77" t="s">
        <v>1502</v>
      </c>
      <c r="D25" s="77" t="s">
        <v>21</v>
      </c>
      <c r="E25" s="68"/>
      <c r="F25" s="77">
        <v>3</v>
      </c>
      <c r="G25" s="77" t="s">
        <v>192</v>
      </c>
      <c r="H25" s="77" t="s">
        <v>132</v>
      </c>
      <c r="I25" s="77">
        <v>143</v>
      </c>
      <c r="J25" s="77">
        <v>2</v>
      </c>
      <c r="K25" s="68"/>
      <c r="L25" s="68"/>
      <c r="M25" s="68"/>
      <c r="N25" s="68"/>
      <c r="O25" s="68"/>
      <c r="P25" s="68"/>
      <c r="Q25" s="68"/>
      <c r="R25" s="68"/>
      <c r="S25" s="68"/>
      <c r="T25" s="68"/>
      <c r="U25" s="68"/>
      <c r="V25" s="68"/>
      <c r="W25" s="78" t="s">
        <v>260</v>
      </c>
      <c r="X25" s="77" t="s">
        <v>1510</v>
      </c>
      <c r="Y25" s="68"/>
      <c r="Z25" s="77"/>
      <c r="AA25" s="77"/>
      <c r="AB25" s="77"/>
      <c r="AC25" s="77"/>
    </row>
    <row r="26" spans="1:29" s="79" customFormat="1" ht="26.25" customHeight="1">
      <c r="A26" s="76">
        <v>19</v>
      </c>
      <c r="B26" s="77" t="s">
        <v>139</v>
      </c>
      <c r="C26" s="77" t="s">
        <v>217</v>
      </c>
      <c r="D26" s="77" t="s">
        <v>30</v>
      </c>
      <c r="E26" s="68"/>
      <c r="F26" s="77">
        <v>3</v>
      </c>
      <c r="G26" s="77" t="s">
        <v>192</v>
      </c>
      <c r="H26" s="77" t="s">
        <v>132</v>
      </c>
      <c r="I26" s="77">
        <v>143</v>
      </c>
      <c r="J26" s="77">
        <v>2</v>
      </c>
      <c r="K26" s="68"/>
      <c r="L26" s="68"/>
      <c r="M26" s="68"/>
      <c r="N26" s="68"/>
      <c r="O26" s="68"/>
      <c r="P26" s="68"/>
      <c r="Q26" s="68"/>
      <c r="R26" s="68"/>
      <c r="S26" s="68"/>
      <c r="T26" s="68"/>
      <c r="U26" s="68"/>
      <c r="V26" s="68"/>
      <c r="W26" s="78" t="s">
        <v>260</v>
      </c>
      <c r="X26" s="77" t="s">
        <v>1510</v>
      </c>
      <c r="Y26" s="68"/>
      <c r="Z26" s="77"/>
      <c r="AA26" s="77"/>
      <c r="AB26" s="77"/>
      <c r="AC26" s="77"/>
    </row>
    <row r="27" spans="1:29" ht="26.25" customHeight="1">
      <c r="A27" s="65">
        <v>20</v>
      </c>
      <c r="B27" s="56" t="s">
        <v>1503</v>
      </c>
      <c r="C27" s="56" t="s">
        <v>1504</v>
      </c>
      <c r="D27" s="56" t="s">
        <v>100</v>
      </c>
      <c r="E27" s="56"/>
      <c r="F27" s="56">
        <v>3</v>
      </c>
      <c r="G27" s="56" t="s">
        <v>240</v>
      </c>
      <c r="H27" s="56" t="s">
        <v>132</v>
      </c>
      <c r="I27" s="56">
        <v>89</v>
      </c>
      <c r="J27" s="56">
        <v>1</v>
      </c>
      <c r="K27" s="56"/>
      <c r="L27" s="56"/>
      <c r="M27" s="56"/>
      <c r="N27" s="56"/>
      <c r="O27" s="56"/>
      <c r="P27" s="56"/>
      <c r="Q27" s="56"/>
      <c r="R27" s="56"/>
      <c r="S27" s="56"/>
      <c r="T27" s="56"/>
      <c r="U27" s="56"/>
      <c r="V27" s="56"/>
      <c r="W27" s="56" t="s">
        <v>144</v>
      </c>
      <c r="X27" s="56" t="s">
        <v>1490</v>
      </c>
      <c r="Y27" s="56"/>
      <c r="Z27" s="56"/>
      <c r="AA27" s="56"/>
      <c r="AB27" s="56"/>
      <c r="AC27" s="56"/>
    </row>
    <row r="28" spans="1:29" ht="26.25" customHeight="1">
      <c r="A28" s="65">
        <v>21</v>
      </c>
      <c r="B28" s="56" t="s">
        <v>200</v>
      </c>
      <c r="C28" s="56" t="s">
        <v>201</v>
      </c>
      <c r="D28" s="56" t="s">
        <v>191</v>
      </c>
      <c r="E28" s="56"/>
      <c r="F28" s="56">
        <v>5</v>
      </c>
      <c r="G28" s="56" t="s">
        <v>240</v>
      </c>
      <c r="H28" s="56" t="s">
        <v>132</v>
      </c>
      <c r="I28" s="56">
        <v>89</v>
      </c>
      <c r="J28" s="56">
        <v>1</v>
      </c>
      <c r="K28" s="56"/>
      <c r="L28" s="56"/>
      <c r="M28" s="56"/>
      <c r="N28" s="56"/>
      <c r="O28" s="56"/>
      <c r="P28" s="56"/>
      <c r="Q28" s="56"/>
      <c r="R28" s="56"/>
      <c r="S28" s="56"/>
      <c r="T28" s="56"/>
      <c r="U28" s="56"/>
      <c r="V28" s="56"/>
      <c r="W28" s="56" t="s">
        <v>143</v>
      </c>
      <c r="X28" s="56" t="s">
        <v>1490</v>
      </c>
      <c r="Y28" s="56"/>
      <c r="Z28" s="56"/>
      <c r="AA28" s="56"/>
      <c r="AB28" s="56"/>
      <c r="AC28" s="56"/>
    </row>
    <row r="29" spans="1:29" ht="26.25" customHeight="1">
      <c r="A29" s="65">
        <v>22</v>
      </c>
      <c r="B29" s="56" t="s">
        <v>65</v>
      </c>
      <c r="C29" s="56" t="s">
        <v>66</v>
      </c>
      <c r="D29" s="56" t="s">
        <v>39</v>
      </c>
      <c r="E29" s="56"/>
      <c r="F29" s="56">
        <v>3</v>
      </c>
      <c r="G29" s="56" t="s">
        <v>240</v>
      </c>
      <c r="H29" s="56" t="s">
        <v>132</v>
      </c>
      <c r="I29" s="56">
        <v>89</v>
      </c>
      <c r="J29" s="56">
        <v>1</v>
      </c>
      <c r="K29" s="56"/>
      <c r="L29" s="56"/>
      <c r="M29" s="56"/>
      <c r="N29" s="56"/>
      <c r="O29" s="56"/>
      <c r="P29" s="56"/>
      <c r="Q29" s="56"/>
      <c r="R29" s="56"/>
      <c r="S29" s="56"/>
      <c r="T29" s="56"/>
      <c r="U29" s="56"/>
      <c r="V29" s="56"/>
      <c r="W29" s="56" t="s">
        <v>146</v>
      </c>
      <c r="X29" s="56" t="s">
        <v>1490</v>
      </c>
      <c r="Y29" s="56"/>
      <c r="Z29" s="56"/>
      <c r="AA29" s="56"/>
      <c r="AB29" s="56"/>
      <c r="AC29" s="56"/>
    </row>
    <row r="30" spans="1:29" s="79" customFormat="1" ht="26.25" customHeight="1">
      <c r="A30" s="76">
        <v>23</v>
      </c>
      <c r="B30" s="77" t="s">
        <v>1505</v>
      </c>
      <c r="C30" s="77" t="s">
        <v>1506</v>
      </c>
      <c r="D30" s="77" t="s">
        <v>27</v>
      </c>
      <c r="E30" s="62"/>
      <c r="F30" s="77">
        <v>3</v>
      </c>
      <c r="G30" s="77" t="s">
        <v>240</v>
      </c>
      <c r="H30" s="77" t="s">
        <v>132</v>
      </c>
      <c r="I30" s="77">
        <v>89</v>
      </c>
      <c r="J30" s="77">
        <v>1</v>
      </c>
      <c r="K30" s="62"/>
      <c r="L30" s="62"/>
      <c r="M30" s="62"/>
      <c r="N30" s="62"/>
      <c r="O30" s="62"/>
      <c r="P30" s="62"/>
      <c r="Q30" s="62"/>
      <c r="R30" s="62"/>
      <c r="S30" s="62"/>
      <c r="T30" s="62"/>
      <c r="U30" s="62"/>
      <c r="V30" s="62"/>
      <c r="W30" s="78" t="s">
        <v>175</v>
      </c>
      <c r="X30" s="77" t="s">
        <v>1509</v>
      </c>
      <c r="Y30" s="62"/>
      <c r="Z30" s="77"/>
      <c r="AA30" s="77"/>
      <c r="AB30" s="77"/>
      <c r="AC30" s="77"/>
    </row>
    <row r="31" spans="1:29" s="79" customFormat="1" ht="26.25" customHeight="1">
      <c r="A31" s="76">
        <v>24</v>
      </c>
      <c r="B31" s="77" t="s">
        <v>141</v>
      </c>
      <c r="C31" s="77" t="s">
        <v>1507</v>
      </c>
      <c r="D31" s="77" t="s">
        <v>27</v>
      </c>
      <c r="E31" s="62"/>
      <c r="F31" s="77">
        <v>3</v>
      </c>
      <c r="G31" s="77" t="s">
        <v>240</v>
      </c>
      <c r="H31" s="77" t="s">
        <v>132</v>
      </c>
      <c r="I31" s="77">
        <v>89</v>
      </c>
      <c r="J31" s="77">
        <v>1</v>
      </c>
      <c r="K31" s="62"/>
      <c r="L31" s="62"/>
      <c r="M31" s="62"/>
      <c r="N31" s="62"/>
      <c r="O31" s="62"/>
      <c r="P31" s="62"/>
      <c r="Q31" s="62"/>
      <c r="R31" s="62"/>
      <c r="S31" s="62"/>
      <c r="T31" s="62"/>
      <c r="U31" s="62"/>
      <c r="V31" s="62"/>
      <c r="W31" s="78" t="s">
        <v>175</v>
      </c>
      <c r="X31" s="77" t="s">
        <v>1509</v>
      </c>
      <c r="Y31" s="62"/>
      <c r="Z31" s="77"/>
      <c r="AA31" s="77"/>
      <c r="AB31" s="77"/>
      <c r="AC31" s="77"/>
    </row>
    <row r="32" spans="1:29" ht="26.25" customHeight="1">
      <c r="A32" s="65">
        <v>25</v>
      </c>
      <c r="B32" s="56" t="s">
        <v>22</v>
      </c>
      <c r="C32" s="56" t="s">
        <v>23</v>
      </c>
      <c r="D32" s="56" t="s">
        <v>1508</v>
      </c>
      <c r="E32" s="56"/>
      <c r="F32" s="56">
        <v>3</v>
      </c>
      <c r="G32" s="56" t="s">
        <v>240</v>
      </c>
      <c r="H32" s="56" t="s">
        <v>132</v>
      </c>
      <c r="I32" s="56">
        <v>89</v>
      </c>
      <c r="J32" s="56">
        <v>1</v>
      </c>
      <c r="K32" s="56"/>
      <c r="L32" s="56"/>
      <c r="M32" s="56"/>
      <c r="N32" s="56"/>
      <c r="O32" s="56"/>
      <c r="P32" s="56"/>
      <c r="Q32" s="56"/>
      <c r="R32" s="56"/>
      <c r="S32" s="56"/>
      <c r="T32" s="56"/>
      <c r="U32" s="56"/>
      <c r="V32" s="56"/>
      <c r="W32" s="56" t="s">
        <v>260</v>
      </c>
      <c r="X32" s="56" t="s">
        <v>1490</v>
      </c>
      <c r="Y32" s="56"/>
      <c r="Z32" s="56"/>
      <c r="AA32" s="56"/>
      <c r="AB32" s="56"/>
      <c r="AC32" s="56"/>
    </row>
    <row r="33" spans="1:29" ht="26.25" customHeight="1">
      <c r="A33" s="65">
        <v>26</v>
      </c>
      <c r="B33" s="56" t="s">
        <v>885</v>
      </c>
      <c r="C33" s="56" t="s">
        <v>887</v>
      </c>
      <c r="D33" s="56" t="s">
        <v>27</v>
      </c>
      <c r="E33" s="56"/>
      <c r="F33" s="56">
        <v>3</v>
      </c>
      <c r="G33" s="56" t="s">
        <v>240</v>
      </c>
      <c r="H33" s="56" t="s">
        <v>132</v>
      </c>
      <c r="I33" s="56">
        <v>89</v>
      </c>
      <c r="J33" s="56">
        <v>1</v>
      </c>
      <c r="K33" s="56"/>
      <c r="L33" s="56"/>
      <c r="M33" s="56"/>
      <c r="N33" s="56"/>
      <c r="O33" s="56"/>
      <c r="P33" s="56"/>
      <c r="Q33" s="56"/>
      <c r="R33" s="56"/>
      <c r="S33" s="56"/>
      <c r="T33" s="56"/>
      <c r="U33" s="56"/>
      <c r="V33" s="56"/>
      <c r="W33" s="56" t="s">
        <v>175</v>
      </c>
      <c r="X33" s="56" t="s">
        <v>1490</v>
      </c>
      <c r="Y33" s="56"/>
      <c r="Z33" s="56"/>
      <c r="AA33" s="56"/>
      <c r="AB33" s="56"/>
      <c r="AC33" s="56"/>
    </row>
    <row r="34" spans="1:29" ht="26.25" customHeight="1">
      <c r="A34" s="65">
        <v>27</v>
      </c>
      <c r="B34" s="56" t="s">
        <v>239</v>
      </c>
      <c r="C34" s="56" t="s">
        <v>84</v>
      </c>
      <c r="D34" s="56"/>
      <c r="E34" s="56"/>
      <c r="F34" s="56">
        <v>2</v>
      </c>
      <c r="G34" s="56" t="s">
        <v>262</v>
      </c>
      <c r="H34" s="56" t="s">
        <v>1593</v>
      </c>
      <c r="I34" s="56">
        <v>110</v>
      </c>
      <c r="J34" s="56">
        <v>3</v>
      </c>
      <c r="K34" s="56"/>
      <c r="L34" s="56"/>
      <c r="M34" s="56"/>
      <c r="N34" s="56"/>
      <c r="O34" s="56"/>
      <c r="P34" s="56"/>
      <c r="Q34" s="56"/>
      <c r="R34" s="56"/>
      <c r="S34" s="56"/>
      <c r="T34" s="56"/>
      <c r="U34" s="56"/>
      <c r="V34" s="56"/>
      <c r="W34" s="56" t="s">
        <v>144</v>
      </c>
      <c r="X34" s="56" t="s">
        <v>1490</v>
      </c>
      <c r="Y34" s="56"/>
      <c r="Z34" s="56"/>
      <c r="AA34" s="56"/>
      <c r="AB34" s="56"/>
      <c r="AC34" s="56"/>
    </row>
    <row r="35" spans="1:29" ht="26.25" customHeight="1">
      <c r="A35" s="65">
        <v>28</v>
      </c>
      <c r="B35" s="56" t="s">
        <v>1545</v>
      </c>
      <c r="C35" s="56" t="s">
        <v>1546</v>
      </c>
      <c r="D35" s="56"/>
      <c r="E35" s="56"/>
      <c r="F35" s="56">
        <v>3</v>
      </c>
      <c r="G35" s="56" t="s">
        <v>262</v>
      </c>
      <c r="H35" s="56" t="s">
        <v>1593</v>
      </c>
      <c r="I35" s="56">
        <v>110</v>
      </c>
      <c r="J35" s="56">
        <v>3</v>
      </c>
      <c r="K35" s="56"/>
      <c r="L35" s="56"/>
      <c r="M35" s="56"/>
      <c r="N35" s="56"/>
      <c r="O35" s="56"/>
      <c r="P35" s="56"/>
      <c r="Q35" s="56"/>
      <c r="R35" s="56"/>
      <c r="S35" s="56"/>
      <c r="T35" s="56"/>
      <c r="U35" s="56"/>
      <c r="V35" s="56"/>
      <c r="W35" s="56" t="s">
        <v>1652</v>
      </c>
      <c r="X35" s="56" t="s">
        <v>1490</v>
      </c>
      <c r="Y35" s="56"/>
      <c r="Z35" s="56"/>
      <c r="AA35" s="56"/>
      <c r="AB35" s="56"/>
      <c r="AC35" s="56"/>
    </row>
    <row r="36" spans="1:29" ht="26.25" customHeight="1">
      <c r="A36" s="65">
        <v>29</v>
      </c>
      <c r="B36" s="56" t="s">
        <v>209</v>
      </c>
      <c r="C36" s="56" t="s">
        <v>202</v>
      </c>
      <c r="D36" s="56" t="s">
        <v>201</v>
      </c>
      <c r="E36" s="56"/>
      <c r="F36" s="56">
        <v>5</v>
      </c>
      <c r="G36" s="56" t="s">
        <v>262</v>
      </c>
      <c r="H36" s="56" t="s">
        <v>1593</v>
      </c>
      <c r="I36" s="56">
        <v>110</v>
      </c>
      <c r="J36" s="56">
        <v>3</v>
      </c>
      <c r="K36" s="56"/>
      <c r="L36" s="56"/>
      <c r="M36" s="56"/>
      <c r="N36" s="56"/>
      <c r="O36" s="56"/>
      <c r="P36" s="56"/>
      <c r="Q36" s="56"/>
      <c r="R36" s="56"/>
      <c r="S36" s="56"/>
      <c r="T36" s="56"/>
      <c r="U36" s="56"/>
      <c r="V36" s="56"/>
      <c r="W36" s="56" t="s">
        <v>143</v>
      </c>
      <c r="X36" s="56" t="s">
        <v>1490</v>
      </c>
      <c r="Y36" s="56"/>
      <c r="Z36" s="56"/>
      <c r="AA36" s="56"/>
      <c r="AB36" s="56"/>
      <c r="AC36" s="56"/>
    </row>
    <row r="37" spans="1:29" ht="26.25" customHeight="1">
      <c r="A37" s="65">
        <v>30</v>
      </c>
      <c r="B37" s="56" t="s">
        <v>1592</v>
      </c>
      <c r="C37" s="56" t="s">
        <v>1585</v>
      </c>
      <c r="D37" s="56" t="s">
        <v>202</v>
      </c>
      <c r="E37" s="56"/>
      <c r="F37" s="56">
        <v>5</v>
      </c>
      <c r="G37" s="56" t="s">
        <v>262</v>
      </c>
      <c r="H37" s="56" t="s">
        <v>1593</v>
      </c>
      <c r="I37" s="56">
        <v>110</v>
      </c>
      <c r="J37" s="56">
        <v>3</v>
      </c>
      <c r="K37" s="56"/>
      <c r="L37" s="56"/>
      <c r="M37" s="56"/>
      <c r="N37" s="56"/>
      <c r="O37" s="56"/>
      <c r="P37" s="56"/>
      <c r="Q37" s="56"/>
      <c r="R37" s="56"/>
      <c r="S37" s="56"/>
      <c r="T37" s="56"/>
      <c r="U37" s="56"/>
      <c r="V37" s="56"/>
      <c r="W37" s="56" t="s">
        <v>143</v>
      </c>
      <c r="X37" s="56" t="s">
        <v>1490</v>
      </c>
      <c r="Y37" s="56"/>
      <c r="Z37" s="56"/>
      <c r="AA37" s="56"/>
      <c r="AB37" s="56"/>
      <c r="AC37" s="56"/>
    </row>
    <row r="38" spans="1:29" ht="26.25" customHeight="1">
      <c r="A38" s="65">
        <v>31</v>
      </c>
      <c r="B38" s="56" t="s">
        <v>1648</v>
      </c>
      <c r="C38" s="56" t="s">
        <v>40</v>
      </c>
      <c r="D38" s="56" t="s">
        <v>89</v>
      </c>
      <c r="E38" s="56"/>
      <c r="F38" s="56">
        <v>3</v>
      </c>
      <c r="G38" s="56" t="s">
        <v>262</v>
      </c>
      <c r="H38" s="56" t="s">
        <v>1593</v>
      </c>
      <c r="I38" s="56">
        <v>110</v>
      </c>
      <c r="J38" s="56">
        <v>3</v>
      </c>
      <c r="K38" s="56"/>
      <c r="L38" s="56"/>
      <c r="M38" s="56"/>
      <c r="N38" s="56"/>
      <c r="O38" s="56"/>
      <c r="P38" s="56"/>
      <c r="Q38" s="56"/>
      <c r="R38" s="56"/>
      <c r="S38" s="56"/>
      <c r="T38" s="56"/>
      <c r="U38" s="56"/>
      <c r="V38" s="56"/>
      <c r="W38" s="56" t="s">
        <v>146</v>
      </c>
      <c r="X38" s="56" t="s">
        <v>1490</v>
      </c>
      <c r="Y38" s="56"/>
      <c r="Z38" s="56"/>
      <c r="AA38" s="56"/>
      <c r="AB38" s="56"/>
      <c r="AC38" s="56"/>
    </row>
    <row r="39" spans="1:29" ht="26.25" customHeight="1">
      <c r="A39" s="65">
        <v>32</v>
      </c>
      <c r="B39" s="56" t="s">
        <v>1548</v>
      </c>
      <c r="C39" s="56" t="s">
        <v>43</v>
      </c>
      <c r="D39" s="56" t="s">
        <v>29</v>
      </c>
      <c r="E39" s="56"/>
      <c r="F39" s="56">
        <v>3</v>
      </c>
      <c r="G39" s="56" t="s">
        <v>262</v>
      </c>
      <c r="H39" s="56" t="s">
        <v>1593</v>
      </c>
      <c r="I39" s="56">
        <v>110</v>
      </c>
      <c r="J39" s="56">
        <v>3</v>
      </c>
      <c r="K39" s="56"/>
      <c r="L39" s="56"/>
      <c r="M39" s="56"/>
      <c r="N39" s="56"/>
      <c r="O39" s="56"/>
      <c r="P39" s="56"/>
      <c r="Q39" s="56"/>
      <c r="R39" s="56"/>
      <c r="S39" s="56"/>
      <c r="T39" s="56"/>
      <c r="U39" s="56"/>
      <c r="V39" s="56"/>
      <c r="W39" s="56" t="s">
        <v>173</v>
      </c>
      <c r="X39" s="56" t="s">
        <v>1490</v>
      </c>
      <c r="Y39" s="56"/>
      <c r="Z39" s="56"/>
      <c r="AA39" s="56"/>
      <c r="AB39" s="56"/>
      <c r="AC39" s="56"/>
    </row>
    <row r="40" spans="1:29" ht="33.75" customHeight="1">
      <c r="A40" s="65">
        <f>A39+1</f>
        <v>33</v>
      </c>
      <c r="B40" s="56" t="s">
        <v>1551</v>
      </c>
      <c r="C40" s="75" t="s">
        <v>1651</v>
      </c>
      <c r="D40" s="56"/>
      <c r="E40" s="56"/>
      <c r="F40" s="56">
        <v>7</v>
      </c>
      <c r="G40" s="56" t="s">
        <v>262</v>
      </c>
      <c r="H40" s="56" t="s">
        <v>1593</v>
      </c>
      <c r="I40" s="56">
        <v>110</v>
      </c>
      <c r="J40" s="56">
        <v>2</v>
      </c>
      <c r="K40" s="56"/>
      <c r="L40" s="56"/>
      <c r="M40" s="56"/>
      <c r="N40" s="56"/>
      <c r="O40" s="56"/>
      <c r="P40" s="56"/>
      <c r="Q40" s="56"/>
      <c r="R40" s="56"/>
      <c r="S40" s="56"/>
      <c r="T40" s="56"/>
      <c r="U40" s="56"/>
      <c r="V40" s="56"/>
      <c r="W40" s="75" t="s">
        <v>1649</v>
      </c>
      <c r="X40" s="56" t="s">
        <v>1490</v>
      </c>
      <c r="Y40" s="56"/>
      <c r="Z40" s="56"/>
      <c r="AA40" s="56"/>
      <c r="AB40" s="56"/>
      <c r="AC40" s="56"/>
    </row>
    <row r="41" spans="1:29" s="59" customFormat="1" ht="26.25" customHeight="1">
      <c r="A41" s="73"/>
      <c r="B41" s="55" t="s">
        <v>1514</v>
      </c>
      <c r="C41" s="57"/>
      <c r="D41" s="57"/>
      <c r="E41" s="57"/>
      <c r="F41" s="57"/>
      <c r="G41" s="57"/>
      <c r="H41" s="57"/>
      <c r="I41" s="57"/>
      <c r="J41" s="57"/>
      <c r="K41" s="57"/>
      <c r="L41" s="57"/>
      <c r="M41" s="57"/>
      <c r="N41" s="57"/>
      <c r="O41" s="57"/>
      <c r="P41" s="57"/>
      <c r="Q41" s="57"/>
      <c r="R41" s="57"/>
      <c r="S41" s="57"/>
      <c r="T41" s="57"/>
      <c r="U41" s="58"/>
      <c r="V41" s="58"/>
      <c r="W41" s="58"/>
      <c r="X41" s="58"/>
      <c r="Y41" s="58"/>
      <c r="Z41" s="57"/>
      <c r="AA41" s="57"/>
      <c r="AB41" s="57"/>
      <c r="AC41" s="57"/>
    </row>
    <row r="42" spans="1:29" ht="26.25" customHeight="1">
      <c r="A42" s="65">
        <v>1</v>
      </c>
      <c r="B42" s="56" t="s">
        <v>1512</v>
      </c>
      <c r="C42" s="56" t="s">
        <v>1515</v>
      </c>
      <c r="D42" s="56"/>
      <c r="E42" s="56"/>
      <c r="F42" s="56">
        <v>6</v>
      </c>
      <c r="G42" s="56" t="s">
        <v>168</v>
      </c>
      <c r="H42" s="56" t="s">
        <v>57</v>
      </c>
      <c r="I42" s="56">
        <v>37</v>
      </c>
      <c r="J42" s="56">
        <v>1</v>
      </c>
      <c r="K42" s="56"/>
      <c r="L42" s="56"/>
      <c r="M42" s="56"/>
      <c r="N42" s="56"/>
      <c r="O42" s="56"/>
      <c r="P42" s="56"/>
      <c r="Q42" s="56"/>
      <c r="R42" s="56"/>
      <c r="S42" s="56"/>
      <c r="T42" s="56"/>
      <c r="U42" s="56"/>
      <c r="V42" s="56"/>
      <c r="W42" s="56" t="s">
        <v>170</v>
      </c>
      <c r="X42" s="56"/>
      <c r="Y42" s="56"/>
      <c r="Z42" s="56"/>
      <c r="AA42" s="56"/>
      <c r="AB42" s="56"/>
      <c r="AC42" s="56"/>
    </row>
    <row r="43" spans="1:29" s="63" customFormat="1" ht="26.25" customHeight="1">
      <c r="A43" s="65">
        <f>A42+1</f>
        <v>2</v>
      </c>
      <c r="B43" s="62" t="s">
        <v>77</v>
      </c>
      <c r="C43" s="62" t="s">
        <v>76</v>
      </c>
      <c r="D43" s="62"/>
      <c r="E43" s="62"/>
      <c r="F43" s="62">
        <v>3</v>
      </c>
      <c r="G43" s="62" t="s">
        <v>168</v>
      </c>
      <c r="H43" s="62" t="s">
        <v>57</v>
      </c>
      <c r="I43" s="62">
        <v>37</v>
      </c>
      <c r="J43" s="62">
        <v>1</v>
      </c>
      <c r="K43" s="62"/>
      <c r="L43" s="62"/>
      <c r="M43" s="62"/>
      <c r="N43" s="62"/>
      <c r="O43" s="62"/>
      <c r="P43" s="62"/>
      <c r="Q43" s="62"/>
      <c r="R43" s="62"/>
      <c r="S43" s="62"/>
      <c r="T43" s="62"/>
      <c r="U43" s="62"/>
      <c r="V43" s="62"/>
      <c r="W43" s="56" t="s">
        <v>174</v>
      </c>
      <c r="X43" s="62"/>
      <c r="Y43" s="62"/>
      <c r="Z43" s="62"/>
      <c r="AA43" s="62"/>
      <c r="AB43" s="62"/>
      <c r="AC43" s="62"/>
    </row>
    <row r="44" spans="1:29" s="63" customFormat="1" ht="26.25" customHeight="1">
      <c r="A44" s="65">
        <f t="shared" ref="A44:A76" si="0">A43+1</f>
        <v>3</v>
      </c>
      <c r="B44" s="62" t="s">
        <v>360</v>
      </c>
      <c r="C44" s="62" t="s">
        <v>361</v>
      </c>
      <c r="D44" s="62"/>
      <c r="E44" s="62"/>
      <c r="F44" s="62">
        <v>3</v>
      </c>
      <c r="G44" s="62" t="s">
        <v>168</v>
      </c>
      <c r="H44" s="62" t="s">
        <v>57</v>
      </c>
      <c r="I44" s="62">
        <v>37</v>
      </c>
      <c r="J44" s="62">
        <v>1</v>
      </c>
      <c r="K44" s="62"/>
      <c r="L44" s="62"/>
      <c r="M44" s="62"/>
      <c r="N44" s="62"/>
      <c r="O44" s="62"/>
      <c r="P44" s="62"/>
      <c r="Q44" s="62"/>
      <c r="R44" s="62"/>
      <c r="S44" s="62"/>
      <c r="T44" s="62"/>
      <c r="U44" s="62"/>
      <c r="V44" s="62"/>
      <c r="W44" s="56" t="s">
        <v>170</v>
      </c>
      <c r="X44" s="62"/>
      <c r="Y44" s="62"/>
      <c r="Z44" s="62"/>
      <c r="AA44" s="62"/>
      <c r="AB44" s="62"/>
      <c r="AC44" s="62"/>
    </row>
    <row r="45" spans="1:29" ht="26.25" customHeight="1">
      <c r="A45" s="65">
        <f t="shared" si="0"/>
        <v>4</v>
      </c>
      <c r="B45" s="56" t="s">
        <v>1516</v>
      </c>
      <c r="C45" s="56" t="s">
        <v>148</v>
      </c>
      <c r="D45" s="56" t="s">
        <v>155</v>
      </c>
      <c r="E45" s="56"/>
      <c r="F45" s="56">
        <v>3</v>
      </c>
      <c r="G45" s="56" t="s">
        <v>199</v>
      </c>
      <c r="H45" s="56" t="s">
        <v>57</v>
      </c>
      <c r="I45" s="56">
        <v>91</v>
      </c>
      <c r="J45" s="56">
        <v>1</v>
      </c>
      <c r="K45" s="56"/>
      <c r="L45" s="56"/>
      <c r="M45" s="56"/>
      <c r="N45" s="56"/>
      <c r="O45" s="56"/>
      <c r="P45" s="56"/>
      <c r="Q45" s="56"/>
      <c r="R45" s="56"/>
      <c r="S45" s="56"/>
      <c r="T45" s="56"/>
      <c r="U45" s="56"/>
      <c r="V45" s="56"/>
      <c r="W45" s="56" t="s">
        <v>173</v>
      </c>
      <c r="X45" s="56" t="s">
        <v>1490</v>
      </c>
      <c r="Y45" s="56"/>
      <c r="Z45" s="56"/>
      <c r="AA45" s="56"/>
      <c r="AB45" s="56"/>
      <c r="AC45" s="56"/>
    </row>
    <row r="46" spans="1:29" ht="26.25" customHeight="1">
      <c r="A46" s="65">
        <f t="shared" si="0"/>
        <v>5</v>
      </c>
      <c r="B46" s="56" t="s">
        <v>1517</v>
      </c>
      <c r="C46" s="56" t="s">
        <v>1518</v>
      </c>
      <c r="D46" s="56"/>
      <c r="E46" s="56"/>
      <c r="F46" s="56">
        <v>3</v>
      </c>
      <c r="G46" s="56" t="s">
        <v>199</v>
      </c>
      <c r="H46" s="56" t="s">
        <v>57</v>
      </c>
      <c r="I46" s="56">
        <v>91</v>
      </c>
      <c r="J46" s="56">
        <v>1</v>
      </c>
      <c r="K46" s="56"/>
      <c r="L46" s="56"/>
      <c r="M46" s="56"/>
      <c r="N46" s="56"/>
      <c r="O46" s="56"/>
      <c r="P46" s="56"/>
      <c r="Q46" s="56"/>
      <c r="R46" s="56"/>
      <c r="S46" s="56"/>
      <c r="T46" s="56"/>
      <c r="U46" s="56"/>
      <c r="V46" s="56"/>
      <c r="W46" s="56" t="s">
        <v>170</v>
      </c>
      <c r="X46" s="56" t="s">
        <v>1490</v>
      </c>
      <c r="Y46" s="56"/>
      <c r="Z46" s="56"/>
      <c r="AA46" s="56"/>
      <c r="AB46" s="56"/>
      <c r="AC46" s="56"/>
    </row>
    <row r="47" spans="1:29" ht="26.25" customHeight="1">
      <c r="A47" s="65">
        <f t="shared" si="0"/>
        <v>6</v>
      </c>
      <c r="B47" s="56" t="s">
        <v>149</v>
      </c>
      <c r="C47" s="56" t="s">
        <v>119</v>
      </c>
      <c r="D47" s="56" t="s">
        <v>75</v>
      </c>
      <c r="E47" s="56"/>
      <c r="F47" s="56">
        <v>3</v>
      </c>
      <c r="G47" s="56" t="s">
        <v>199</v>
      </c>
      <c r="H47" s="56" t="s">
        <v>57</v>
      </c>
      <c r="I47" s="56">
        <v>91</v>
      </c>
      <c r="J47" s="56">
        <v>1</v>
      </c>
      <c r="K47" s="56"/>
      <c r="L47" s="56"/>
      <c r="M47" s="56"/>
      <c r="N47" s="56"/>
      <c r="O47" s="56"/>
      <c r="P47" s="56"/>
      <c r="Q47" s="56"/>
      <c r="R47" s="56"/>
      <c r="S47" s="56"/>
      <c r="T47" s="56"/>
      <c r="U47" s="56"/>
      <c r="V47" s="56"/>
      <c r="W47" s="56" t="s">
        <v>170</v>
      </c>
      <c r="X47" s="56" t="s">
        <v>1490</v>
      </c>
      <c r="Y47" s="56"/>
      <c r="Z47" s="56"/>
      <c r="AA47" s="56"/>
      <c r="AB47" s="56"/>
      <c r="AC47" s="56"/>
    </row>
    <row r="48" spans="1:29" ht="26.25" customHeight="1">
      <c r="A48" s="65">
        <f t="shared" si="0"/>
        <v>7</v>
      </c>
      <c r="B48" s="56" t="s">
        <v>151</v>
      </c>
      <c r="C48" s="56" t="s">
        <v>150</v>
      </c>
      <c r="D48" s="56" t="s">
        <v>75</v>
      </c>
      <c r="E48" s="56"/>
      <c r="F48" s="56">
        <v>3</v>
      </c>
      <c r="G48" s="56" t="s">
        <v>199</v>
      </c>
      <c r="H48" s="56" t="s">
        <v>57</v>
      </c>
      <c r="I48" s="56">
        <v>91</v>
      </c>
      <c r="J48" s="56">
        <v>1</v>
      </c>
      <c r="K48" s="56"/>
      <c r="L48" s="56"/>
      <c r="M48" s="56"/>
      <c r="N48" s="56"/>
      <c r="O48" s="56"/>
      <c r="P48" s="56"/>
      <c r="Q48" s="56"/>
      <c r="R48" s="56"/>
      <c r="S48" s="56"/>
      <c r="T48" s="56"/>
      <c r="U48" s="56"/>
      <c r="V48" s="56"/>
      <c r="W48" s="56" t="s">
        <v>170</v>
      </c>
      <c r="X48" s="56" t="s">
        <v>1490</v>
      </c>
      <c r="Y48" s="56"/>
      <c r="Z48" s="56"/>
      <c r="AA48" s="56"/>
      <c r="AB48" s="56"/>
      <c r="AC48" s="56"/>
    </row>
    <row r="49" spans="1:29" s="79" customFormat="1" ht="26.25" customHeight="1">
      <c r="A49" s="80">
        <f t="shared" si="0"/>
        <v>8</v>
      </c>
      <c r="B49" s="77" t="s">
        <v>1519</v>
      </c>
      <c r="C49" s="77" t="s">
        <v>1520</v>
      </c>
      <c r="D49" s="77"/>
      <c r="E49" s="62"/>
      <c r="F49" s="77">
        <v>3</v>
      </c>
      <c r="G49" s="77" t="s">
        <v>199</v>
      </c>
      <c r="H49" s="77" t="s">
        <v>57</v>
      </c>
      <c r="I49" s="77">
        <v>91</v>
      </c>
      <c r="J49" s="77">
        <v>1</v>
      </c>
      <c r="K49" s="62"/>
      <c r="L49" s="62"/>
      <c r="M49" s="62"/>
      <c r="N49" s="62"/>
      <c r="O49" s="62"/>
      <c r="P49" s="62"/>
      <c r="Q49" s="62"/>
      <c r="R49" s="62"/>
      <c r="S49" s="62"/>
      <c r="T49" s="62"/>
      <c r="U49" s="62"/>
      <c r="V49" s="62"/>
      <c r="W49" s="78" t="s">
        <v>170</v>
      </c>
      <c r="X49" s="77" t="s">
        <v>1552</v>
      </c>
      <c r="Y49" s="62"/>
      <c r="Z49" s="77"/>
      <c r="AA49" s="77"/>
      <c r="AB49" s="77"/>
      <c r="AC49" s="77"/>
    </row>
    <row r="50" spans="1:29" s="79" customFormat="1" ht="26.25" customHeight="1">
      <c r="A50" s="80">
        <f t="shared" si="0"/>
        <v>9</v>
      </c>
      <c r="B50" s="77" t="s">
        <v>1521</v>
      </c>
      <c r="C50" s="77" t="s">
        <v>1522</v>
      </c>
      <c r="D50" s="77"/>
      <c r="E50" s="62"/>
      <c r="F50" s="77">
        <v>3</v>
      </c>
      <c r="G50" s="77" t="s">
        <v>199</v>
      </c>
      <c r="H50" s="77" t="s">
        <v>57</v>
      </c>
      <c r="I50" s="77">
        <v>91</v>
      </c>
      <c r="J50" s="77">
        <v>1</v>
      </c>
      <c r="K50" s="62"/>
      <c r="L50" s="62"/>
      <c r="M50" s="62"/>
      <c r="N50" s="62"/>
      <c r="O50" s="62"/>
      <c r="P50" s="62"/>
      <c r="Q50" s="62"/>
      <c r="R50" s="62"/>
      <c r="S50" s="62"/>
      <c r="T50" s="62"/>
      <c r="U50" s="62"/>
      <c r="V50" s="62"/>
      <c r="W50" s="78" t="s">
        <v>170</v>
      </c>
      <c r="X50" s="77" t="s">
        <v>1552</v>
      </c>
      <c r="Y50" s="62"/>
      <c r="Z50" s="77"/>
      <c r="AA50" s="77"/>
      <c r="AB50" s="77"/>
      <c r="AC50" s="77"/>
    </row>
    <row r="51" spans="1:29" s="79" customFormat="1" ht="26.25" customHeight="1">
      <c r="A51" s="80">
        <f t="shared" si="0"/>
        <v>10</v>
      </c>
      <c r="B51" s="77" t="s">
        <v>1523</v>
      </c>
      <c r="C51" s="77" t="s">
        <v>1524</v>
      </c>
      <c r="D51" s="77"/>
      <c r="E51" s="62"/>
      <c r="F51" s="77">
        <v>3</v>
      </c>
      <c r="G51" s="77" t="s">
        <v>199</v>
      </c>
      <c r="H51" s="77" t="s">
        <v>57</v>
      </c>
      <c r="I51" s="77">
        <v>91</v>
      </c>
      <c r="J51" s="77">
        <v>1</v>
      </c>
      <c r="K51" s="62"/>
      <c r="L51" s="62"/>
      <c r="M51" s="62"/>
      <c r="N51" s="62"/>
      <c r="O51" s="62"/>
      <c r="P51" s="62"/>
      <c r="Q51" s="62"/>
      <c r="R51" s="62"/>
      <c r="S51" s="62"/>
      <c r="T51" s="62"/>
      <c r="U51" s="62"/>
      <c r="V51" s="62"/>
      <c r="W51" s="78" t="s">
        <v>170</v>
      </c>
      <c r="X51" s="77" t="s">
        <v>1552</v>
      </c>
      <c r="Y51" s="62"/>
      <c r="Z51" s="77"/>
      <c r="AA51" s="77"/>
      <c r="AB51" s="77"/>
      <c r="AC51" s="77"/>
    </row>
    <row r="52" spans="1:29" s="79" customFormat="1" ht="26.25" customHeight="1">
      <c r="A52" s="80">
        <f t="shared" si="0"/>
        <v>11</v>
      </c>
      <c r="B52" s="77" t="s">
        <v>1525</v>
      </c>
      <c r="C52" s="77" t="s">
        <v>1526</v>
      </c>
      <c r="D52" s="77" t="s">
        <v>75</v>
      </c>
      <c r="E52" s="62"/>
      <c r="F52" s="77">
        <v>3</v>
      </c>
      <c r="G52" s="77" t="s">
        <v>199</v>
      </c>
      <c r="H52" s="77" t="s">
        <v>57</v>
      </c>
      <c r="I52" s="77">
        <v>91</v>
      </c>
      <c r="J52" s="77">
        <v>1</v>
      </c>
      <c r="K52" s="62"/>
      <c r="L52" s="62"/>
      <c r="M52" s="62"/>
      <c r="N52" s="62"/>
      <c r="O52" s="62"/>
      <c r="P52" s="62"/>
      <c r="Q52" s="62"/>
      <c r="R52" s="62"/>
      <c r="S52" s="62"/>
      <c r="T52" s="62"/>
      <c r="U52" s="62"/>
      <c r="V52" s="62"/>
      <c r="W52" s="78" t="s">
        <v>170</v>
      </c>
      <c r="X52" s="77" t="s">
        <v>1552</v>
      </c>
      <c r="Y52" s="62"/>
      <c r="Z52" s="77"/>
      <c r="AA52" s="77"/>
      <c r="AB52" s="77"/>
      <c r="AC52" s="77"/>
    </row>
    <row r="53" spans="1:29" s="79" customFormat="1" ht="26.25" customHeight="1">
      <c r="A53" s="80">
        <f t="shared" si="0"/>
        <v>12</v>
      </c>
      <c r="B53" s="77" t="s">
        <v>1527</v>
      </c>
      <c r="C53" s="77" t="s">
        <v>78</v>
      </c>
      <c r="D53" s="77"/>
      <c r="E53" s="62"/>
      <c r="F53" s="77">
        <v>3</v>
      </c>
      <c r="G53" s="77" t="s">
        <v>199</v>
      </c>
      <c r="H53" s="77" t="s">
        <v>57</v>
      </c>
      <c r="I53" s="77">
        <v>91</v>
      </c>
      <c r="J53" s="77">
        <v>1</v>
      </c>
      <c r="K53" s="62"/>
      <c r="L53" s="62"/>
      <c r="M53" s="62"/>
      <c r="N53" s="62"/>
      <c r="O53" s="62"/>
      <c r="P53" s="62"/>
      <c r="Q53" s="62"/>
      <c r="R53" s="62"/>
      <c r="S53" s="62"/>
      <c r="T53" s="62"/>
      <c r="U53" s="62"/>
      <c r="V53" s="62"/>
      <c r="W53" s="78" t="s">
        <v>170</v>
      </c>
      <c r="X53" s="77" t="s">
        <v>1552</v>
      </c>
      <c r="Y53" s="62"/>
      <c r="Z53" s="77"/>
      <c r="AA53" s="77"/>
      <c r="AB53" s="77"/>
      <c r="AC53" s="77"/>
    </row>
    <row r="54" spans="1:29" s="79" customFormat="1" ht="26.25" customHeight="1">
      <c r="A54" s="80">
        <f t="shared" si="0"/>
        <v>13</v>
      </c>
      <c r="B54" s="77" t="s">
        <v>1528</v>
      </c>
      <c r="C54" s="77" t="s">
        <v>1529</v>
      </c>
      <c r="D54" s="77"/>
      <c r="E54" s="62"/>
      <c r="F54" s="77">
        <v>3</v>
      </c>
      <c r="G54" s="77" t="s">
        <v>199</v>
      </c>
      <c r="H54" s="77" t="s">
        <v>57</v>
      </c>
      <c r="I54" s="77">
        <v>91</v>
      </c>
      <c r="J54" s="77">
        <v>1</v>
      </c>
      <c r="K54" s="62"/>
      <c r="L54" s="62"/>
      <c r="M54" s="62"/>
      <c r="N54" s="62"/>
      <c r="O54" s="62"/>
      <c r="P54" s="62"/>
      <c r="Q54" s="62"/>
      <c r="R54" s="62"/>
      <c r="S54" s="62"/>
      <c r="T54" s="62"/>
      <c r="U54" s="62"/>
      <c r="V54" s="62"/>
      <c r="W54" s="78" t="s">
        <v>170</v>
      </c>
      <c r="X54" s="77" t="s">
        <v>1552</v>
      </c>
      <c r="Y54" s="62"/>
      <c r="Z54" s="77"/>
      <c r="AA54" s="77"/>
      <c r="AB54" s="77"/>
      <c r="AC54" s="77"/>
    </row>
    <row r="55" spans="1:29" s="79" customFormat="1" ht="26.25" customHeight="1">
      <c r="A55" s="80">
        <f t="shared" si="0"/>
        <v>14</v>
      </c>
      <c r="B55" s="77" t="s">
        <v>1530</v>
      </c>
      <c r="C55" s="77" t="s">
        <v>1531</v>
      </c>
      <c r="D55" s="77" t="s">
        <v>75</v>
      </c>
      <c r="E55" s="62"/>
      <c r="F55" s="77">
        <v>3</v>
      </c>
      <c r="G55" s="77" t="s">
        <v>199</v>
      </c>
      <c r="H55" s="77" t="s">
        <v>57</v>
      </c>
      <c r="I55" s="77">
        <v>91</v>
      </c>
      <c r="J55" s="77">
        <v>1</v>
      </c>
      <c r="K55" s="62"/>
      <c r="L55" s="62"/>
      <c r="M55" s="62"/>
      <c r="N55" s="62"/>
      <c r="O55" s="62"/>
      <c r="P55" s="62"/>
      <c r="Q55" s="62"/>
      <c r="R55" s="62"/>
      <c r="S55" s="62"/>
      <c r="T55" s="62"/>
      <c r="U55" s="62"/>
      <c r="V55" s="62"/>
      <c r="W55" s="78" t="s">
        <v>170</v>
      </c>
      <c r="X55" s="77" t="s">
        <v>1552</v>
      </c>
      <c r="Y55" s="62"/>
      <c r="Z55" s="77"/>
      <c r="AA55" s="77"/>
      <c r="AB55" s="77"/>
      <c r="AC55" s="77"/>
    </row>
    <row r="56" spans="1:29" s="79" customFormat="1" ht="26.25" customHeight="1">
      <c r="A56" s="80">
        <f t="shared" si="0"/>
        <v>15</v>
      </c>
      <c r="B56" s="77" t="s">
        <v>1532</v>
      </c>
      <c r="C56" s="77" t="s">
        <v>1533</v>
      </c>
      <c r="D56" s="77" t="s">
        <v>75</v>
      </c>
      <c r="E56" s="62"/>
      <c r="F56" s="77">
        <v>3</v>
      </c>
      <c r="G56" s="77" t="s">
        <v>199</v>
      </c>
      <c r="H56" s="77" t="s">
        <v>57</v>
      </c>
      <c r="I56" s="77">
        <v>91</v>
      </c>
      <c r="J56" s="77">
        <v>1</v>
      </c>
      <c r="K56" s="62"/>
      <c r="L56" s="62"/>
      <c r="M56" s="62"/>
      <c r="N56" s="62"/>
      <c r="O56" s="62"/>
      <c r="P56" s="62"/>
      <c r="Q56" s="62"/>
      <c r="R56" s="62"/>
      <c r="S56" s="62"/>
      <c r="T56" s="62"/>
      <c r="U56" s="62"/>
      <c r="V56" s="62"/>
      <c r="W56" s="78" t="s">
        <v>170</v>
      </c>
      <c r="X56" s="77" t="s">
        <v>1552</v>
      </c>
      <c r="Y56" s="62"/>
      <c r="Z56" s="77"/>
      <c r="AA56" s="77"/>
      <c r="AB56" s="77"/>
      <c r="AC56" s="77"/>
    </row>
    <row r="57" spans="1:29" s="79" customFormat="1" ht="26.25" customHeight="1">
      <c r="A57" s="80">
        <f t="shared" si="0"/>
        <v>16</v>
      </c>
      <c r="B57" s="77" t="s">
        <v>1534</v>
      </c>
      <c r="C57" s="77" t="s">
        <v>1535</v>
      </c>
      <c r="D57" s="77" t="s">
        <v>75</v>
      </c>
      <c r="E57" s="62"/>
      <c r="F57" s="77">
        <v>3</v>
      </c>
      <c r="G57" s="77" t="s">
        <v>199</v>
      </c>
      <c r="H57" s="77" t="s">
        <v>57</v>
      </c>
      <c r="I57" s="77">
        <v>91</v>
      </c>
      <c r="J57" s="77">
        <v>1</v>
      </c>
      <c r="K57" s="62"/>
      <c r="L57" s="62"/>
      <c r="M57" s="62"/>
      <c r="N57" s="62"/>
      <c r="O57" s="62"/>
      <c r="P57" s="62"/>
      <c r="Q57" s="62"/>
      <c r="R57" s="62"/>
      <c r="S57" s="62"/>
      <c r="T57" s="62"/>
      <c r="U57" s="62"/>
      <c r="V57" s="62"/>
      <c r="W57" s="78" t="s">
        <v>170</v>
      </c>
      <c r="X57" s="77" t="s">
        <v>1552</v>
      </c>
      <c r="Y57" s="62"/>
      <c r="Z57" s="77"/>
      <c r="AA57" s="77"/>
      <c r="AB57" s="77"/>
      <c r="AC57" s="77"/>
    </row>
    <row r="58" spans="1:29" ht="26.25" customHeight="1">
      <c r="A58" s="65">
        <f t="shared" si="0"/>
        <v>17</v>
      </c>
      <c r="B58" s="56" t="s">
        <v>1536</v>
      </c>
      <c r="C58" s="56" t="s">
        <v>1537</v>
      </c>
      <c r="D58" s="56"/>
      <c r="E58" s="56"/>
      <c r="F58" s="56">
        <v>2</v>
      </c>
      <c r="G58" s="56" t="s">
        <v>199</v>
      </c>
      <c r="H58" s="56" t="s">
        <v>57</v>
      </c>
      <c r="I58" s="56">
        <v>91</v>
      </c>
      <c r="J58" s="56">
        <v>1</v>
      </c>
      <c r="K58" s="56"/>
      <c r="L58" s="56"/>
      <c r="M58" s="56"/>
      <c r="N58" s="56"/>
      <c r="O58" s="56"/>
      <c r="P58" s="56"/>
      <c r="Q58" s="56"/>
      <c r="R58" s="56"/>
      <c r="S58" s="56"/>
      <c r="T58" s="56"/>
      <c r="U58" s="56"/>
      <c r="V58" s="56"/>
      <c r="W58" s="56" t="s">
        <v>170</v>
      </c>
      <c r="X58" s="56" t="s">
        <v>1490</v>
      </c>
      <c r="Y58" s="56"/>
      <c r="Z58" s="56"/>
      <c r="AA58" s="56"/>
      <c r="AB58" s="56"/>
      <c r="AC58" s="56"/>
    </row>
    <row r="59" spans="1:29" ht="26.25" customHeight="1">
      <c r="A59" s="65">
        <f t="shared" si="0"/>
        <v>18</v>
      </c>
      <c r="B59" s="56" t="s">
        <v>1538</v>
      </c>
      <c r="C59" s="56" t="s">
        <v>1539</v>
      </c>
      <c r="D59" s="56"/>
      <c r="E59" s="56"/>
      <c r="F59" s="56">
        <v>3</v>
      </c>
      <c r="G59" s="56" t="s">
        <v>199</v>
      </c>
      <c r="H59" s="56" t="s">
        <v>57</v>
      </c>
      <c r="I59" s="56">
        <v>91</v>
      </c>
      <c r="J59" s="56">
        <v>1</v>
      </c>
      <c r="K59" s="56"/>
      <c r="L59" s="56"/>
      <c r="M59" s="56"/>
      <c r="N59" s="56"/>
      <c r="O59" s="56"/>
      <c r="P59" s="56"/>
      <c r="Q59" s="56"/>
      <c r="R59" s="56"/>
      <c r="S59" s="56"/>
      <c r="T59" s="56"/>
      <c r="U59" s="56"/>
      <c r="V59" s="56"/>
      <c r="W59" s="56" t="s">
        <v>170</v>
      </c>
      <c r="X59" s="56" t="s">
        <v>1490</v>
      </c>
      <c r="Y59" s="56"/>
      <c r="Z59" s="56"/>
      <c r="AA59" s="56"/>
      <c r="AB59" s="56"/>
      <c r="AC59" s="56"/>
    </row>
    <row r="60" spans="1:29" ht="26.25" customHeight="1">
      <c r="A60" s="65">
        <f t="shared" si="0"/>
        <v>19</v>
      </c>
      <c r="B60" s="56" t="s">
        <v>1540</v>
      </c>
      <c r="C60" s="56" t="s">
        <v>1504</v>
      </c>
      <c r="D60" s="56" t="s">
        <v>100</v>
      </c>
      <c r="E60" s="56"/>
      <c r="F60" s="56">
        <v>3</v>
      </c>
      <c r="G60" s="56" t="s">
        <v>240</v>
      </c>
      <c r="H60" s="56" t="s">
        <v>57</v>
      </c>
      <c r="I60" s="56">
        <v>100</v>
      </c>
      <c r="J60" s="56">
        <v>1</v>
      </c>
      <c r="K60" s="56"/>
      <c r="L60" s="56"/>
      <c r="M60" s="56"/>
      <c r="N60" s="56"/>
      <c r="O60" s="56"/>
      <c r="P60" s="56"/>
      <c r="Q60" s="56"/>
      <c r="R60" s="56"/>
      <c r="S60" s="56"/>
      <c r="T60" s="56"/>
      <c r="U60" s="56"/>
      <c r="V60" s="56"/>
      <c r="W60" s="56" t="s">
        <v>144</v>
      </c>
      <c r="X60" s="56" t="s">
        <v>1490</v>
      </c>
      <c r="Y60" s="56"/>
      <c r="Z60" s="56"/>
      <c r="AA60" s="56"/>
      <c r="AB60" s="56"/>
      <c r="AC60" s="56"/>
    </row>
    <row r="61" spans="1:29" ht="26.25" customHeight="1">
      <c r="A61" s="65">
        <f t="shared" si="0"/>
        <v>20</v>
      </c>
      <c r="B61" s="56" t="s">
        <v>200</v>
      </c>
      <c r="C61" s="56" t="s">
        <v>201</v>
      </c>
      <c r="D61" s="56" t="s">
        <v>191</v>
      </c>
      <c r="E61" s="56"/>
      <c r="F61" s="56">
        <v>5</v>
      </c>
      <c r="G61" s="56" t="s">
        <v>240</v>
      </c>
      <c r="H61" s="56" t="s">
        <v>57</v>
      </c>
      <c r="I61" s="56">
        <v>100</v>
      </c>
      <c r="J61" s="56">
        <v>1</v>
      </c>
      <c r="K61" s="56"/>
      <c r="L61" s="56"/>
      <c r="M61" s="56"/>
      <c r="N61" s="56"/>
      <c r="O61" s="56"/>
      <c r="P61" s="56"/>
      <c r="Q61" s="56"/>
      <c r="R61" s="56"/>
      <c r="S61" s="56"/>
      <c r="T61" s="56"/>
      <c r="U61" s="56"/>
      <c r="V61" s="56"/>
      <c r="W61" s="56" t="s">
        <v>143</v>
      </c>
      <c r="X61" s="56" t="s">
        <v>1490</v>
      </c>
      <c r="Y61" s="56"/>
      <c r="Z61" s="56"/>
      <c r="AA61" s="56"/>
      <c r="AB61" s="56"/>
      <c r="AC61" s="56"/>
    </row>
    <row r="62" spans="1:29" ht="26.25" customHeight="1">
      <c r="A62" s="65">
        <f t="shared" si="0"/>
        <v>21</v>
      </c>
      <c r="B62" s="56" t="s">
        <v>65</v>
      </c>
      <c r="C62" s="56" t="s">
        <v>66</v>
      </c>
      <c r="D62" s="56" t="s">
        <v>39</v>
      </c>
      <c r="E62" s="56"/>
      <c r="F62" s="56">
        <v>3</v>
      </c>
      <c r="G62" s="56" t="s">
        <v>240</v>
      </c>
      <c r="H62" s="56" t="s">
        <v>57</v>
      </c>
      <c r="I62" s="56">
        <v>100</v>
      </c>
      <c r="J62" s="56">
        <v>1</v>
      </c>
      <c r="K62" s="56"/>
      <c r="L62" s="56"/>
      <c r="M62" s="56"/>
      <c r="N62" s="56"/>
      <c r="O62" s="56"/>
      <c r="P62" s="56"/>
      <c r="Q62" s="56"/>
      <c r="R62" s="56"/>
      <c r="S62" s="56"/>
      <c r="T62" s="56"/>
      <c r="U62" s="56"/>
      <c r="V62" s="56"/>
      <c r="W62" s="56" t="s">
        <v>146</v>
      </c>
      <c r="X62" s="56" t="s">
        <v>1490</v>
      </c>
      <c r="Y62" s="56"/>
      <c r="Z62" s="56"/>
      <c r="AA62" s="56"/>
      <c r="AB62" s="56"/>
      <c r="AC62" s="56"/>
    </row>
    <row r="63" spans="1:29" ht="27.75" customHeight="1">
      <c r="A63" s="65">
        <f t="shared" si="0"/>
        <v>22</v>
      </c>
      <c r="B63" s="56" t="s">
        <v>190</v>
      </c>
      <c r="C63" s="56" t="s">
        <v>56</v>
      </c>
      <c r="D63" s="56" t="s">
        <v>43</v>
      </c>
      <c r="E63" s="56"/>
      <c r="F63" s="56">
        <v>3</v>
      </c>
      <c r="G63" s="56" t="s">
        <v>240</v>
      </c>
      <c r="H63" s="56" t="s">
        <v>57</v>
      </c>
      <c r="I63" s="56">
        <v>100</v>
      </c>
      <c r="J63" s="56">
        <v>1</v>
      </c>
      <c r="K63" s="56"/>
      <c r="L63" s="56"/>
      <c r="M63" s="56"/>
      <c r="N63" s="56"/>
      <c r="O63" s="56"/>
      <c r="P63" s="56"/>
      <c r="Q63" s="56"/>
      <c r="R63" s="56"/>
      <c r="S63" s="56"/>
      <c r="T63" s="56"/>
      <c r="U63" s="56"/>
      <c r="V63" s="56"/>
      <c r="W63" s="56" t="s">
        <v>173</v>
      </c>
      <c r="X63" s="56" t="s">
        <v>1490</v>
      </c>
      <c r="Y63" s="56"/>
      <c r="Z63" s="56"/>
      <c r="AA63" s="56"/>
      <c r="AB63" s="56"/>
      <c r="AC63" s="56"/>
    </row>
    <row r="64" spans="1:29" ht="27.75" customHeight="1">
      <c r="A64" s="65">
        <f t="shared" si="0"/>
        <v>23</v>
      </c>
      <c r="B64" s="56" t="s">
        <v>1541</v>
      </c>
      <c r="C64" s="56" t="s">
        <v>26</v>
      </c>
      <c r="D64" s="56" t="s">
        <v>43</v>
      </c>
      <c r="E64" s="56"/>
      <c r="F64" s="56">
        <v>3</v>
      </c>
      <c r="G64" s="56" t="s">
        <v>240</v>
      </c>
      <c r="H64" s="56" t="s">
        <v>57</v>
      </c>
      <c r="I64" s="56">
        <v>100</v>
      </c>
      <c r="J64" s="56">
        <v>1</v>
      </c>
      <c r="K64" s="56"/>
      <c r="L64" s="56"/>
      <c r="M64" s="56"/>
      <c r="N64" s="56"/>
      <c r="O64" s="56"/>
      <c r="P64" s="56"/>
      <c r="Q64" s="56"/>
      <c r="R64" s="56"/>
      <c r="S64" s="56"/>
      <c r="T64" s="56"/>
      <c r="U64" s="56"/>
      <c r="V64" s="56"/>
      <c r="W64" s="56" t="s">
        <v>174</v>
      </c>
      <c r="X64" s="56" t="s">
        <v>1490</v>
      </c>
      <c r="Y64" s="56"/>
      <c r="Z64" s="56"/>
      <c r="AA64" s="56"/>
      <c r="AB64" s="56"/>
      <c r="AC64" s="56"/>
    </row>
    <row r="65" spans="1:29" ht="27.75" customHeight="1">
      <c r="A65" s="65">
        <f t="shared" si="0"/>
        <v>24</v>
      </c>
      <c r="B65" s="56" t="s">
        <v>121</v>
      </c>
      <c r="C65" s="56" t="s">
        <v>33</v>
      </c>
      <c r="D65" s="56" t="s">
        <v>43</v>
      </c>
      <c r="E65" s="56"/>
      <c r="F65" s="56">
        <v>3</v>
      </c>
      <c r="G65" s="56" t="s">
        <v>240</v>
      </c>
      <c r="H65" s="56" t="s">
        <v>57</v>
      </c>
      <c r="I65" s="56">
        <v>100</v>
      </c>
      <c r="J65" s="56">
        <v>1</v>
      </c>
      <c r="K65" s="56"/>
      <c r="L65" s="56"/>
      <c r="M65" s="56"/>
      <c r="N65" s="56"/>
      <c r="O65" s="56"/>
      <c r="P65" s="56"/>
      <c r="Q65" s="56"/>
      <c r="R65" s="56"/>
      <c r="S65" s="56"/>
      <c r="T65" s="56"/>
      <c r="U65" s="56"/>
      <c r="V65" s="56"/>
      <c r="W65" s="56" t="s">
        <v>175</v>
      </c>
      <c r="X65" s="56" t="s">
        <v>1490</v>
      </c>
      <c r="Y65" s="56"/>
      <c r="Z65" s="56"/>
      <c r="AA65" s="56"/>
      <c r="AB65" s="56"/>
      <c r="AC65" s="56"/>
    </row>
    <row r="66" spans="1:29" ht="27.75" customHeight="1">
      <c r="A66" s="65">
        <f t="shared" si="0"/>
        <v>25</v>
      </c>
      <c r="B66" s="56" t="s">
        <v>1542</v>
      </c>
      <c r="C66" s="56" t="s">
        <v>1543</v>
      </c>
      <c r="D66" s="56" t="s">
        <v>43</v>
      </c>
      <c r="E66" s="56"/>
      <c r="F66" s="56">
        <v>3</v>
      </c>
      <c r="G66" s="56" t="s">
        <v>240</v>
      </c>
      <c r="H66" s="56" t="s">
        <v>57</v>
      </c>
      <c r="I66" s="56">
        <v>100</v>
      </c>
      <c r="J66" s="56">
        <v>1</v>
      </c>
      <c r="K66" s="56"/>
      <c r="L66" s="56"/>
      <c r="M66" s="56"/>
      <c r="N66" s="56"/>
      <c r="O66" s="56"/>
      <c r="P66" s="56"/>
      <c r="Q66" s="56"/>
      <c r="R66" s="56"/>
      <c r="S66" s="56"/>
      <c r="T66" s="56"/>
      <c r="U66" s="56"/>
      <c r="V66" s="56"/>
      <c r="W66" s="56" t="s">
        <v>170</v>
      </c>
      <c r="X66" s="56" t="s">
        <v>1490</v>
      </c>
      <c r="Y66" s="56"/>
      <c r="Z66" s="56"/>
      <c r="AA66" s="56"/>
      <c r="AB66" s="56"/>
      <c r="AC66" s="56"/>
    </row>
    <row r="67" spans="1:29" ht="27.75" customHeight="1">
      <c r="A67" s="65">
        <f t="shared" si="0"/>
        <v>26</v>
      </c>
      <c r="B67" s="56" t="s">
        <v>1544</v>
      </c>
      <c r="C67" s="56" t="s">
        <v>83</v>
      </c>
      <c r="D67" s="56" t="s">
        <v>84</v>
      </c>
      <c r="E67" s="56"/>
      <c r="F67" s="56">
        <v>3</v>
      </c>
      <c r="G67" s="56" t="s">
        <v>262</v>
      </c>
      <c r="H67" s="56" t="s">
        <v>57</v>
      </c>
      <c r="I67" s="56">
        <v>186</v>
      </c>
      <c r="J67" s="56">
        <v>2</v>
      </c>
      <c r="K67" s="56"/>
      <c r="L67" s="56"/>
      <c r="M67" s="56"/>
      <c r="N67" s="56"/>
      <c r="O67" s="56"/>
      <c r="P67" s="56"/>
      <c r="Q67" s="56"/>
      <c r="R67" s="56"/>
      <c r="S67" s="56"/>
      <c r="T67" s="56"/>
      <c r="U67" s="56"/>
      <c r="V67" s="56"/>
      <c r="W67" s="56" t="s">
        <v>144</v>
      </c>
      <c r="X67" s="56" t="s">
        <v>1490</v>
      </c>
      <c r="Y67" s="56"/>
      <c r="Z67" s="56"/>
      <c r="AA67" s="56"/>
      <c r="AB67" s="56"/>
      <c r="AC67" s="56"/>
    </row>
    <row r="68" spans="1:29" ht="27.75" customHeight="1">
      <c r="A68" s="65">
        <f t="shared" si="0"/>
        <v>27</v>
      </c>
      <c r="B68" s="56" t="s">
        <v>1545</v>
      </c>
      <c r="C68" s="56" t="s">
        <v>1546</v>
      </c>
      <c r="D68" s="56"/>
      <c r="E68" s="56"/>
      <c r="F68" s="56">
        <v>3</v>
      </c>
      <c r="G68" s="56" t="s">
        <v>262</v>
      </c>
      <c r="H68" s="56" t="s">
        <v>57</v>
      </c>
      <c r="I68" s="56">
        <v>186</v>
      </c>
      <c r="J68" s="56">
        <v>2</v>
      </c>
      <c r="K68" s="56"/>
      <c r="L68" s="56"/>
      <c r="M68" s="56"/>
      <c r="N68" s="56"/>
      <c r="O68" s="56"/>
      <c r="P68" s="56"/>
      <c r="Q68" s="56"/>
      <c r="R68" s="56"/>
      <c r="S68" s="56"/>
      <c r="T68" s="56"/>
      <c r="U68" s="56"/>
      <c r="V68" s="56"/>
      <c r="W68" s="56" t="s">
        <v>1652</v>
      </c>
      <c r="X68" s="56" t="s">
        <v>1490</v>
      </c>
      <c r="Y68" s="56"/>
      <c r="Z68" s="56"/>
      <c r="AA68" s="56"/>
      <c r="AB68" s="56"/>
      <c r="AC68" s="56"/>
    </row>
    <row r="69" spans="1:29" ht="27.75" customHeight="1">
      <c r="A69" s="65">
        <f t="shared" si="0"/>
        <v>28</v>
      </c>
      <c r="B69" s="56" t="s">
        <v>1547</v>
      </c>
      <c r="C69" s="56" t="s">
        <v>40</v>
      </c>
      <c r="D69" s="56" t="s">
        <v>89</v>
      </c>
      <c r="E69" s="56"/>
      <c r="F69" s="56">
        <v>3</v>
      </c>
      <c r="G69" s="56" t="s">
        <v>262</v>
      </c>
      <c r="H69" s="56" t="s">
        <v>57</v>
      </c>
      <c r="I69" s="56">
        <v>186</v>
      </c>
      <c r="J69" s="56">
        <v>2</v>
      </c>
      <c r="K69" s="56"/>
      <c r="L69" s="56"/>
      <c r="M69" s="56"/>
      <c r="N69" s="56"/>
      <c r="O69" s="56"/>
      <c r="P69" s="56"/>
      <c r="Q69" s="56"/>
      <c r="R69" s="56"/>
      <c r="S69" s="56"/>
      <c r="T69" s="56"/>
      <c r="U69" s="56"/>
      <c r="V69" s="56"/>
      <c r="W69" s="56" t="s">
        <v>146</v>
      </c>
      <c r="X69" s="56" t="s">
        <v>1490</v>
      </c>
      <c r="Y69" s="56"/>
      <c r="Z69" s="56"/>
      <c r="AA69" s="56"/>
      <c r="AB69" s="56"/>
      <c r="AC69" s="56"/>
    </row>
    <row r="70" spans="1:29" ht="27.75" customHeight="1">
      <c r="A70" s="65">
        <f t="shared" si="0"/>
        <v>29</v>
      </c>
      <c r="B70" s="56" t="s">
        <v>1548</v>
      </c>
      <c r="C70" s="56" t="s">
        <v>43</v>
      </c>
      <c r="D70" s="56" t="s">
        <v>29</v>
      </c>
      <c r="E70" s="56"/>
      <c r="F70" s="56">
        <v>3</v>
      </c>
      <c r="G70" s="56" t="s">
        <v>262</v>
      </c>
      <c r="H70" s="56" t="s">
        <v>57</v>
      </c>
      <c r="I70" s="56">
        <v>186</v>
      </c>
      <c r="J70" s="56">
        <v>2</v>
      </c>
      <c r="K70" s="56"/>
      <c r="L70" s="56"/>
      <c r="M70" s="56"/>
      <c r="N70" s="56"/>
      <c r="O70" s="56"/>
      <c r="P70" s="56"/>
      <c r="Q70" s="56"/>
      <c r="R70" s="56"/>
      <c r="S70" s="56"/>
      <c r="T70" s="56"/>
      <c r="U70" s="56"/>
      <c r="V70" s="56"/>
      <c r="W70" s="56" t="s">
        <v>173</v>
      </c>
      <c r="X70" s="56" t="s">
        <v>1490</v>
      </c>
      <c r="Y70" s="56"/>
      <c r="Z70" s="56"/>
      <c r="AA70" s="56"/>
      <c r="AB70" s="56"/>
      <c r="AC70" s="56"/>
    </row>
    <row r="71" spans="1:29" ht="27.75" customHeight="1">
      <c r="A71" s="65">
        <f t="shared" si="0"/>
        <v>30</v>
      </c>
      <c r="B71" s="56" t="s">
        <v>1549</v>
      </c>
      <c r="C71" s="56" t="s">
        <v>1550</v>
      </c>
      <c r="D71" s="56" t="s">
        <v>29</v>
      </c>
      <c r="E71" s="56"/>
      <c r="F71" s="56">
        <v>3</v>
      </c>
      <c r="G71" s="56" t="s">
        <v>262</v>
      </c>
      <c r="H71" s="56" t="s">
        <v>57</v>
      </c>
      <c r="I71" s="56">
        <v>186</v>
      </c>
      <c r="J71" s="56">
        <v>2</v>
      </c>
      <c r="K71" s="56"/>
      <c r="L71" s="56"/>
      <c r="M71" s="56"/>
      <c r="N71" s="56"/>
      <c r="O71" s="56"/>
      <c r="P71" s="56"/>
      <c r="Q71" s="56"/>
      <c r="R71" s="56"/>
      <c r="S71" s="56"/>
      <c r="T71" s="56"/>
      <c r="U71" s="56"/>
      <c r="V71" s="56"/>
      <c r="W71" s="56" t="s">
        <v>173</v>
      </c>
      <c r="X71" s="56" t="s">
        <v>1490</v>
      </c>
      <c r="Y71" s="56"/>
      <c r="Z71" s="56"/>
      <c r="AA71" s="56"/>
      <c r="AB71" s="56"/>
      <c r="AC71" s="56"/>
    </row>
    <row r="72" spans="1:29" ht="27.75" customHeight="1">
      <c r="A72" s="65">
        <f t="shared" si="0"/>
        <v>31</v>
      </c>
      <c r="B72" s="56" t="s">
        <v>49</v>
      </c>
      <c r="C72" s="56" t="s">
        <v>30</v>
      </c>
      <c r="D72" s="56"/>
      <c r="E72" s="56"/>
      <c r="F72" s="56">
        <v>3</v>
      </c>
      <c r="G72" s="56" t="s">
        <v>262</v>
      </c>
      <c r="H72" s="56" t="s">
        <v>57</v>
      </c>
      <c r="I72" s="56">
        <v>186</v>
      </c>
      <c r="J72" s="56">
        <v>2</v>
      </c>
      <c r="K72" s="56"/>
      <c r="L72" s="56"/>
      <c r="M72" s="56"/>
      <c r="N72" s="56"/>
      <c r="O72" s="56"/>
      <c r="P72" s="56"/>
      <c r="Q72" s="56"/>
      <c r="R72" s="56"/>
      <c r="S72" s="56"/>
      <c r="T72" s="56"/>
      <c r="U72" s="56"/>
      <c r="V72" s="56"/>
      <c r="W72" s="56" t="s">
        <v>260</v>
      </c>
      <c r="X72" s="56" t="s">
        <v>1490</v>
      </c>
      <c r="Y72" s="56"/>
      <c r="Z72" s="56"/>
      <c r="AA72" s="56"/>
      <c r="AB72" s="56"/>
      <c r="AC72" s="56"/>
    </row>
    <row r="73" spans="1:29" ht="27.75" customHeight="1">
      <c r="A73" s="65">
        <f t="shared" si="0"/>
        <v>32</v>
      </c>
      <c r="B73" s="56" t="s">
        <v>50</v>
      </c>
      <c r="C73" s="56" t="s">
        <v>52</v>
      </c>
      <c r="D73" s="56"/>
      <c r="E73" s="56"/>
      <c r="F73" s="56">
        <v>3</v>
      </c>
      <c r="G73" s="56" t="s">
        <v>262</v>
      </c>
      <c r="H73" s="56" t="s">
        <v>57</v>
      </c>
      <c r="I73" s="56">
        <v>186</v>
      </c>
      <c r="J73" s="56">
        <v>2</v>
      </c>
      <c r="K73" s="56"/>
      <c r="L73" s="56"/>
      <c r="M73" s="56"/>
      <c r="N73" s="56"/>
      <c r="O73" s="56"/>
      <c r="P73" s="56"/>
      <c r="Q73" s="56"/>
      <c r="R73" s="56"/>
      <c r="S73" s="56"/>
      <c r="T73" s="56"/>
      <c r="U73" s="56"/>
      <c r="V73" s="56"/>
      <c r="W73" s="56" t="s">
        <v>216</v>
      </c>
      <c r="X73" s="56" t="s">
        <v>1490</v>
      </c>
      <c r="Y73" s="56"/>
      <c r="Z73" s="56"/>
      <c r="AA73" s="56"/>
      <c r="AB73" s="56"/>
      <c r="AC73" s="56"/>
    </row>
    <row r="74" spans="1:29" ht="27.75" customHeight="1">
      <c r="A74" s="65">
        <f t="shared" si="0"/>
        <v>33</v>
      </c>
      <c r="B74" s="56" t="s">
        <v>51</v>
      </c>
      <c r="C74" s="56" t="s">
        <v>53</v>
      </c>
      <c r="D74" s="56"/>
      <c r="E74" s="56"/>
      <c r="F74" s="56">
        <v>3</v>
      </c>
      <c r="G74" s="56" t="s">
        <v>262</v>
      </c>
      <c r="H74" s="56" t="s">
        <v>57</v>
      </c>
      <c r="I74" s="56">
        <v>186</v>
      </c>
      <c r="J74" s="56">
        <v>2</v>
      </c>
      <c r="K74" s="56"/>
      <c r="L74" s="56"/>
      <c r="M74" s="56"/>
      <c r="N74" s="56"/>
      <c r="O74" s="56"/>
      <c r="P74" s="56"/>
      <c r="Q74" s="56"/>
      <c r="R74" s="56"/>
      <c r="S74" s="56"/>
      <c r="T74" s="56"/>
      <c r="U74" s="56"/>
      <c r="V74" s="56"/>
      <c r="W74" s="56" t="s">
        <v>216</v>
      </c>
      <c r="X74" s="56" t="s">
        <v>1490</v>
      </c>
      <c r="Y74" s="56"/>
      <c r="Z74" s="56"/>
      <c r="AA74" s="56"/>
      <c r="AB74" s="56"/>
      <c r="AC74" s="56"/>
    </row>
    <row r="75" spans="1:29" ht="27.75" customHeight="1">
      <c r="A75" s="65">
        <f t="shared" si="0"/>
        <v>34</v>
      </c>
      <c r="B75" s="56" t="s">
        <v>106</v>
      </c>
      <c r="C75" s="56" t="s">
        <v>54</v>
      </c>
      <c r="D75" s="56"/>
      <c r="E75" s="56"/>
      <c r="F75" s="56">
        <v>3</v>
      </c>
      <c r="G75" s="56" t="s">
        <v>262</v>
      </c>
      <c r="H75" s="56" t="s">
        <v>57</v>
      </c>
      <c r="I75" s="56">
        <v>186</v>
      </c>
      <c r="J75" s="56">
        <v>2</v>
      </c>
      <c r="K75" s="56"/>
      <c r="L75" s="56"/>
      <c r="M75" s="56"/>
      <c r="N75" s="56"/>
      <c r="O75" s="56"/>
      <c r="P75" s="56"/>
      <c r="Q75" s="56"/>
      <c r="R75" s="56"/>
      <c r="S75" s="56"/>
      <c r="T75" s="56"/>
      <c r="U75" s="56"/>
      <c r="V75" s="56"/>
      <c r="W75" s="56" t="s">
        <v>216</v>
      </c>
      <c r="X75" s="56" t="s">
        <v>1490</v>
      </c>
      <c r="Y75" s="56"/>
      <c r="Z75" s="56"/>
      <c r="AA75" s="56"/>
      <c r="AB75" s="56"/>
      <c r="AC75" s="56"/>
    </row>
    <row r="76" spans="1:29" ht="33.75" customHeight="1">
      <c r="A76" s="65">
        <f t="shared" si="0"/>
        <v>35</v>
      </c>
      <c r="B76" s="56" t="s">
        <v>1551</v>
      </c>
      <c r="C76" s="75" t="s">
        <v>1651</v>
      </c>
      <c r="D76" s="56"/>
      <c r="E76" s="56"/>
      <c r="F76" s="56">
        <v>7</v>
      </c>
      <c r="G76" s="56" t="s">
        <v>262</v>
      </c>
      <c r="H76" s="56" t="s">
        <v>57</v>
      </c>
      <c r="I76" s="56">
        <v>186</v>
      </c>
      <c r="J76" s="56">
        <v>2</v>
      </c>
      <c r="K76" s="56"/>
      <c r="L76" s="56"/>
      <c r="M76" s="56"/>
      <c r="N76" s="56"/>
      <c r="O76" s="56"/>
      <c r="P76" s="56"/>
      <c r="Q76" s="56"/>
      <c r="R76" s="56"/>
      <c r="S76" s="56"/>
      <c r="T76" s="56"/>
      <c r="U76" s="56"/>
      <c r="V76" s="56"/>
      <c r="W76" s="75" t="s">
        <v>1649</v>
      </c>
      <c r="X76" s="56" t="s">
        <v>1490</v>
      </c>
      <c r="Y76" s="56"/>
      <c r="Z76" s="56"/>
      <c r="AA76" s="56"/>
      <c r="AB76" s="56"/>
      <c r="AC76" s="56"/>
    </row>
    <row r="77" spans="1:29" s="59" customFormat="1" ht="27.75" customHeight="1">
      <c r="A77" s="73"/>
      <c r="B77" s="55" t="s">
        <v>1554</v>
      </c>
      <c r="C77" s="57"/>
      <c r="D77" s="57"/>
      <c r="E77" s="57"/>
      <c r="F77" s="57"/>
      <c r="G77" s="57"/>
      <c r="H77" s="57"/>
      <c r="I77" s="57"/>
      <c r="J77" s="57"/>
      <c r="K77" s="57"/>
      <c r="L77" s="57"/>
      <c r="M77" s="57"/>
      <c r="N77" s="57"/>
      <c r="O77" s="57"/>
      <c r="P77" s="57"/>
      <c r="Q77" s="57"/>
      <c r="R77" s="57"/>
      <c r="S77" s="57"/>
      <c r="T77" s="57"/>
      <c r="U77" s="58"/>
      <c r="V77" s="58"/>
      <c r="W77" s="58"/>
      <c r="X77" s="58"/>
      <c r="Y77" s="58"/>
      <c r="Z77" s="57"/>
      <c r="AA77" s="57"/>
      <c r="AB77" s="57"/>
      <c r="AC77" s="57"/>
    </row>
    <row r="78" spans="1:29" s="63" customFormat="1" ht="27.75" customHeight="1">
      <c r="A78" s="65" t="e">
        <f>#REF!+1</f>
        <v>#REF!</v>
      </c>
      <c r="B78" s="62" t="s">
        <v>1555</v>
      </c>
      <c r="C78" s="62" t="s">
        <v>1556</v>
      </c>
      <c r="D78" s="62" t="s">
        <v>45</v>
      </c>
      <c r="E78" s="62"/>
      <c r="F78" s="62">
        <v>3</v>
      </c>
      <c r="G78" s="62" t="s">
        <v>168</v>
      </c>
      <c r="H78" s="62" t="s">
        <v>44</v>
      </c>
      <c r="I78" s="62">
        <v>33</v>
      </c>
      <c r="J78" s="56">
        <v>1</v>
      </c>
      <c r="K78" s="62"/>
      <c r="L78" s="62"/>
      <c r="M78" s="62"/>
      <c r="N78" s="62"/>
      <c r="O78" s="62"/>
      <c r="P78" s="62"/>
      <c r="Q78" s="62"/>
      <c r="R78" s="62"/>
      <c r="S78" s="62"/>
      <c r="T78" s="62"/>
      <c r="U78" s="62"/>
      <c r="V78" s="62"/>
      <c r="W78" s="56" t="s">
        <v>173</v>
      </c>
      <c r="X78" s="62"/>
      <c r="Y78" s="62"/>
      <c r="Z78" s="62"/>
      <c r="AA78" s="62"/>
      <c r="AB78" s="62"/>
      <c r="AC78" s="62"/>
    </row>
    <row r="79" spans="1:29" s="63" customFormat="1" ht="27.75" customHeight="1">
      <c r="A79" s="65" t="e">
        <f t="shared" ref="A79:A102" si="1">A78+1</f>
        <v>#REF!</v>
      </c>
      <c r="B79" s="62" t="s">
        <v>1557</v>
      </c>
      <c r="C79" s="62" t="s">
        <v>1558</v>
      </c>
      <c r="D79" s="62" t="s">
        <v>45</v>
      </c>
      <c r="E79" s="62"/>
      <c r="F79" s="62">
        <v>3</v>
      </c>
      <c r="G79" s="62" t="s">
        <v>168</v>
      </c>
      <c r="H79" s="62" t="s">
        <v>44</v>
      </c>
      <c r="I79" s="62">
        <v>33</v>
      </c>
      <c r="J79" s="56">
        <v>1</v>
      </c>
      <c r="K79" s="62"/>
      <c r="L79" s="62"/>
      <c r="M79" s="62"/>
      <c r="N79" s="62"/>
      <c r="O79" s="62"/>
      <c r="P79" s="62"/>
      <c r="Q79" s="62"/>
      <c r="R79" s="62"/>
      <c r="S79" s="62"/>
      <c r="T79" s="62"/>
      <c r="U79" s="62"/>
      <c r="V79" s="62"/>
      <c r="W79" s="56" t="s">
        <v>173</v>
      </c>
      <c r="X79" s="62"/>
      <c r="Y79" s="62"/>
      <c r="Z79" s="62"/>
      <c r="AA79" s="62"/>
      <c r="AB79" s="62"/>
      <c r="AC79" s="62"/>
    </row>
    <row r="80" spans="1:29" ht="27.75" customHeight="1">
      <c r="A80" s="65" t="e">
        <f t="shared" si="1"/>
        <v>#REF!</v>
      </c>
      <c r="B80" s="56" t="s">
        <v>246</v>
      </c>
      <c r="C80" s="56" t="s">
        <v>247</v>
      </c>
      <c r="D80" s="56"/>
      <c r="E80" s="56"/>
      <c r="F80" s="56">
        <v>3</v>
      </c>
      <c r="G80" s="56" t="s">
        <v>199</v>
      </c>
      <c r="H80" s="56" t="s">
        <v>44</v>
      </c>
      <c r="I80" s="56">
        <v>82</v>
      </c>
      <c r="J80" s="56">
        <v>1</v>
      </c>
      <c r="K80" s="56"/>
      <c r="L80" s="56"/>
      <c r="M80" s="56"/>
      <c r="N80" s="56"/>
      <c r="O80" s="56"/>
      <c r="P80" s="56"/>
      <c r="Q80" s="56"/>
      <c r="R80" s="56"/>
      <c r="S80" s="56"/>
      <c r="T80" s="56"/>
      <c r="U80" s="56"/>
      <c r="V80" s="56"/>
      <c r="W80" s="56" t="s">
        <v>216</v>
      </c>
      <c r="X80" s="56" t="s">
        <v>1490</v>
      </c>
      <c r="Y80" s="56"/>
      <c r="Z80" s="56"/>
      <c r="AA80" s="56"/>
      <c r="AB80" s="56"/>
      <c r="AC80" s="56"/>
    </row>
    <row r="81" spans="1:29" ht="27.75" customHeight="1">
      <c r="A81" s="65" t="e">
        <f t="shared" si="1"/>
        <v>#REF!</v>
      </c>
      <c r="B81" s="56" t="s">
        <v>1559</v>
      </c>
      <c r="C81" s="56" t="s">
        <v>1560</v>
      </c>
      <c r="D81" s="56" t="s">
        <v>29</v>
      </c>
      <c r="E81" s="56"/>
      <c r="F81" s="56">
        <v>3</v>
      </c>
      <c r="G81" s="56" t="s">
        <v>199</v>
      </c>
      <c r="H81" s="56" t="s">
        <v>44</v>
      </c>
      <c r="I81" s="56">
        <v>82</v>
      </c>
      <c r="J81" s="56">
        <v>1</v>
      </c>
      <c r="K81" s="56"/>
      <c r="L81" s="56"/>
      <c r="M81" s="56"/>
      <c r="N81" s="56"/>
      <c r="O81" s="56"/>
      <c r="P81" s="56"/>
      <c r="Q81" s="56"/>
      <c r="R81" s="56"/>
      <c r="S81" s="56"/>
      <c r="T81" s="56"/>
      <c r="U81" s="56"/>
      <c r="V81" s="56"/>
      <c r="W81" s="56" t="s">
        <v>173</v>
      </c>
      <c r="X81" s="56" t="s">
        <v>1490</v>
      </c>
      <c r="Y81" s="56"/>
      <c r="Z81" s="56"/>
      <c r="AA81" s="56"/>
      <c r="AB81" s="56"/>
      <c r="AC81" s="56"/>
    </row>
    <row r="82" spans="1:29" ht="27.75" customHeight="1">
      <c r="A82" s="65" t="e">
        <f t="shared" si="1"/>
        <v>#REF!</v>
      </c>
      <c r="B82" s="56" t="s">
        <v>248</v>
      </c>
      <c r="C82" s="56" t="s">
        <v>249</v>
      </c>
      <c r="D82" s="56" t="s">
        <v>62</v>
      </c>
      <c r="E82" s="56"/>
      <c r="F82" s="56">
        <v>3</v>
      </c>
      <c r="G82" s="56" t="s">
        <v>199</v>
      </c>
      <c r="H82" s="56" t="s">
        <v>44</v>
      </c>
      <c r="I82" s="56">
        <v>82</v>
      </c>
      <c r="J82" s="56">
        <v>1</v>
      </c>
      <c r="K82" s="56"/>
      <c r="L82" s="56"/>
      <c r="M82" s="56"/>
      <c r="N82" s="56"/>
      <c r="O82" s="56"/>
      <c r="P82" s="56"/>
      <c r="Q82" s="56"/>
      <c r="R82" s="56"/>
      <c r="S82" s="56"/>
      <c r="T82" s="56"/>
      <c r="U82" s="56"/>
      <c r="V82" s="56"/>
      <c r="W82" s="56" t="s">
        <v>173</v>
      </c>
      <c r="X82" s="56" t="s">
        <v>1490</v>
      </c>
      <c r="Y82" s="56"/>
      <c r="Z82" s="56"/>
      <c r="AA82" s="56"/>
      <c r="AB82" s="56"/>
      <c r="AC82" s="56"/>
    </row>
    <row r="83" spans="1:29" s="63" customFormat="1" ht="27.75" customHeight="1">
      <c r="A83" s="66" t="e">
        <f t="shared" si="1"/>
        <v>#REF!</v>
      </c>
      <c r="B83" s="62" t="s">
        <v>153</v>
      </c>
      <c r="C83" s="62" t="s">
        <v>1561</v>
      </c>
      <c r="D83" s="62" t="s">
        <v>48</v>
      </c>
      <c r="E83" s="62"/>
      <c r="F83" s="62">
        <v>3</v>
      </c>
      <c r="G83" s="62" t="s">
        <v>199</v>
      </c>
      <c r="H83" s="62" t="s">
        <v>44</v>
      </c>
      <c r="I83" s="62">
        <v>82</v>
      </c>
      <c r="J83" s="62">
        <v>1</v>
      </c>
      <c r="K83" s="62"/>
      <c r="L83" s="62"/>
      <c r="M83" s="62"/>
      <c r="N83" s="62"/>
      <c r="O83" s="62"/>
      <c r="P83" s="62"/>
      <c r="Q83" s="62"/>
      <c r="R83" s="62"/>
      <c r="S83" s="62"/>
      <c r="T83" s="62"/>
      <c r="U83" s="62"/>
      <c r="V83" s="62"/>
      <c r="W83" s="62" t="s">
        <v>173</v>
      </c>
      <c r="X83" s="62" t="s">
        <v>1676</v>
      </c>
      <c r="Y83" s="62"/>
      <c r="Z83" s="62"/>
      <c r="AA83" s="62"/>
      <c r="AB83" s="62"/>
      <c r="AC83" s="62"/>
    </row>
    <row r="84" spans="1:29" s="63" customFormat="1" ht="27.75" customHeight="1">
      <c r="A84" s="66" t="e">
        <f t="shared" si="1"/>
        <v>#REF!</v>
      </c>
      <c r="B84" s="62" t="s">
        <v>1562</v>
      </c>
      <c r="C84" s="62" t="s">
        <v>1563</v>
      </c>
      <c r="D84" s="62" t="s">
        <v>48</v>
      </c>
      <c r="E84" s="62"/>
      <c r="F84" s="62">
        <v>3</v>
      </c>
      <c r="G84" s="62" t="s">
        <v>199</v>
      </c>
      <c r="H84" s="62" t="s">
        <v>44</v>
      </c>
      <c r="I84" s="62">
        <v>82</v>
      </c>
      <c r="J84" s="62">
        <v>1</v>
      </c>
      <c r="K84" s="62"/>
      <c r="L84" s="62"/>
      <c r="M84" s="62"/>
      <c r="N84" s="62"/>
      <c r="O84" s="62"/>
      <c r="P84" s="62"/>
      <c r="Q84" s="62"/>
      <c r="R84" s="62"/>
      <c r="S84" s="62"/>
      <c r="T84" s="62"/>
      <c r="U84" s="62"/>
      <c r="V84" s="62"/>
      <c r="W84" s="62" t="s">
        <v>173</v>
      </c>
      <c r="X84" s="62" t="s">
        <v>1676</v>
      </c>
      <c r="Y84" s="62"/>
      <c r="Z84" s="62"/>
      <c r="AA84" s="62"/>
      <c r="AB84" s="62"/>
      <c r="AC84" s="62"/>
    </row>
    <row r="85" spans="1:29" s="63" customFormat="1" ht="27.75" customHeight="1">
      <c r="A85" s="66" t="e">
        <f t="shared" si="1"/>
        <v>#REF!</v>
      </c>
      <c r="B85" s="62" t="s">
        <v>93</v>
      </c>
      <c r="C85" s="62" t="s">
        <v>92</v>
      </c>
      <c r="D85" s="62" t="s">
        <v>48</v>
      </c>
      <c r="E85" s="62"/>
      <c r="F85" s="62">
        <v>3</v>
      </c>
      <c r="G85" s="62" t="s">
        <v>199</v>
      </c>
      <c r="H85" s="62" t="s">
        <v>44</v>
      </c>
      <c r="I85" s="62">
        <v>82</v>
      </c>
      <c r="J85" s="62">
        <v>1</v>
      </c>
      <c r="K85" s="62"/>
      <c r="L85" s="62"/>
      <c r="M85" s="62"/>
      <c r="N85" s="62"/>
      <c r="O85" s="62"/>
      <c r="P85" s="62"/>
      <c r="Q85" s="62"/>
      <c r="R85" s="62"/>
      <c r="S85" s="62"/>
      <c r="T85" s="62"/>
      <c r="U85" s="62"/>
      <c r="V85" s="62"/>
      <c r="W85" s="62" t="s">
        <v>173</v>
      </c>
      <c r="X85" s="62" t="s">
        <v>1676</v>
      </c>
      <c r="Y85" s="62"/>
      <c r="Z85" s="62"/>
      <c r="AA85" s="62"/>
      <c r="AB85" s="62"/>
      <c r="AC85" s="62"/>
    </row>
    <row r="86" spans="1:29" s="63" customFormat="1" ht="27.75" customHeight="1">
      <c r="A86" s="66" t="e">
        <f t="shared" si="1"/>
        <v>#REF!</v>
      </c>
      <c r="B86" s="62" t="s">
        <v>1564</v>
      </c>
      <c r="C86" s="62" t="s">
        <v>1565</v>
      </c>
      <c r="D86" s="62" t="s">
        <v>81</v>
      </c>
      <c r="E86" s="62"/>
      <c r="F86" s="62">
        <v>3</v>
      </c>
      <c r="G86" s="62" t="s">
        <v>199</v>
      </c>
      <c r="H86" s="62" t="s">
        <v>44</v>
      </c>
      <c r="I86" s="62">
        <v>82</v>
      </c>
      <c r="J86" s="62">
        <v>1</v>
      </c>
      <c r="K86" s="62"/>
      <c r="L86" s="62"/>
      <c r="M86" s="62"/>
      <c r="N86" s="62"/>
      <c r="O86" s="62"/>
      <c r="P86" s="62"/>
      <c r="Q86" s="62"/>
      <c r="R86" s="62"/>
      <c r="S86" s="62"/>
      <c r="T86" s="62"/>
      <c r="U86" s="62"/>
      <c r="V86" s="62"/>
      <c r="W86" s="62" t="s">
        <v>173</v>
      </c>
      <c r="X86" s="62" t="s">
        <v>1676</v>
      </c>
      <c r="Y86" s="62"/>
      <c r="Z86" s="62"/>
      <c r="AA86" s="62"/>
      <c r="AB86" s="62"/>
      <c r="AC86" s="62"/>
    </row>
    <row r="87" spans="1:29" s="63" customFormat="1" ht="27.75" customHeight="1">
      <c r="A87" s="66" t="e">
        <f t="shared" si="1"/>
        <v>#REF!</v>
      </c>
      <c r="B87" s="62" t="s">
        <v>97</v>
      </c>
      <c r="C87" s="62" t="s">
        <v>96</v>
      </c>
      <c r="D87" s="62" t="s">
        <v>81</v>
      </c>
      <c r="E87" s="62"/>
      <c r="F87" s="62">
        <v>3</v>
      </c>
      <c r="G87" s="62" t="s">
        <v>199</v>
      </c>
      <c r="H87" s="62" t="s">
        <v>44</v>
      </c>
      <c r="I87" s="62">
        <v>82</v>
      </c>
      <c r="J87" s="62">
        <v>1</v>
      </c>
      <c r="K87" s="62"/>
      <c r="L87" s="62"/>
      <c r="M87" s="62"/>
      <c r="N87" s="62"/>
      <c r="O87" s="62"/>
      <c r="P87" s="62"/>
      <c r="Q87" s="62"/>
      <c r="R87" s="62"/>
      <c r="S87" s="62"/>
      <c r="T87" s="62"/>
      <c r="U87" s="62"/>
      <c r="V87" s="62"/>
      <c r="W87" s="62" t="s">
        <v>173</v>
      </c>
      <c r="X87" s="62" t="s">
        <v>1676</v>
      </c>
      <c r="Y87" s="62"/>
      <c r="Z87" s="62"/>
      <c r="AA87" s="62"/>
      <c r="AB87" s="62"/>
      <c r="AC87" s="62"/>
    </row>
    <row r="88" spans="1:29" s="63" customFormat="1" ht="27.75" customHeight="1">
      <c r="A88" s="66" t="e">
        <f t="shared" si="1"/>
        <v>#REF!</v>
      </c>
      <c r="B88" s="62" t="s">
        <v>1566</v>
      </c>
      <c r="C88" s="62" t="s">
        <v>1567</v>
      </c>
      <c r="D88" s="62" t="s">
        <v>81</v>
      </c>
      <c r="E88" s="62"/>
      <c r="F88" s="62">
        <v>3</v>
      </c>
      <c r="G88" s="62" t="s">
        <v>199</v>
      </c>
      <c r="H88" s="62" t="s">
        <v>44</v>
      </c>
      <c r="I88" s="62">
        <v>82</v>
      </c>
      <c r="J88" s="62">
        <v>1</v>
      </c>
      <c r="K88" s="62"/>
      <c r="L88" s="62"/>
      <c r="M88" s="62"/>
      <c r="N88" s="62"/>
      <c r="O88" s="62"/>
      <c r="P88" s="62"/>
      <c r="Q88" s="62"/>
      <c r="R88" s="62"/>
      <c r="S88" s="62"/>
      <c r="T88" s="62"/>
      <c r="U88" s="62"/>
      <c r="V88" s="62"/>
      <c r="W88" s="62" t="s">
        <v>173</v>
      </c>
      <c r="X88" s="62" t="s">
        <v>1676</v>
      </c>
      <c r="Y88" s="62"/>
      <c r="Z88" s="62"/>
      <c r="AA88" s="62"/>
      <c r="AB88" s="62"/>
      <c r="AC88" s="62"/>
    </row>
    <row r="89" spans="1:29" ht="27.75" customHeight="1">
      <c r="A89" s="65" t="e">
        <f t="shared" si="1"/>
        <v>#REF!</v>
      </c>
      <c r="B89" s="56" t="s">
        <v>1536</v>
      </c>
      <c r="C89" s="56" t="s">
        <v>1568</v>
      </c>
      <c r="D89" s="56"/>
      <c r="E89" s="56"/>
      <c r="F89" s="56">
        <v>2</v>
      </c>
      <c r="G89" s="56" t="s">
        <v>199</v>
      </c>
      <c r="H89" s="56" t="s">
        <v>44</v>
      </c>
      <c r="I89" s="56">
        <v>82</v>
      </c>
      <c r="J89" s="56">
        <v>1</v>
      </c>
      <c r="K89" s="56"/>
      <c r="L89" s="56"/>
      <c r="M89" s="56"/>
      <c r="N89" s="56"/>
      <c r="O89" s="56"/>
      <c r="P89" s="56"/>
      <c r="Q89" s="56"/>
      <c r="R89" s="56"/>
      <c r="S89" s="56"/>
      <c r="T89" s="56"/>
      <c r="U89" s="56"/>
      <c r="V89" s="56"/>
      <c r="W89" s="56" t="s">
        <v>173</v>
      </c>
      <c r="X89" s="56" t="s">
        <v>1490</v>
      </c>
      <c r="Y89" s="56"/>
      <c r="Z89" s="56"/>
      <c r="AA89" s="56"/>
      <c r="AB89" s="56"/>
      <c r="AC89" s="56"/>
    </row>
    <row r="90" spans="1:29" ht="27.75" customHeight="1">
      <c r="A90" s="65" t="e">
        <f t="shared" si="1"/>
        <v>#REF!</v>
      </c>
      <c r="B90" s="56" t="s">
        <v>1538</v>
      </c>
      <c r="C90" s="56" t="s">
        <v>1569</v>
      </c>
      <c r="D90" s="56"/>
      <c r="E90" s="56"/>
      <c r="F90" s="56">
        <v>3</v>
      </c>
      <c r="G90" s="56" t="s">
        <v>199</v>
      </c>
      <c r="H90" s="56" t="s">
        <v>44</v>
      </c>
      <c r="I90" s="56">
        <v>82</v>
      </c>
      <c r="J90" s="56">
        <v>1</v>
      </c>
      <c r="K90" s="56"/>
      <c r="L90" s="56"/>
      <c r="M90" s="56"/>
      <c r="N90" s="56"/>
      <c r="O90" s="56"/>
      <c r="P90" s="56"/>
      <c r="Q90" s="56"/>
      <c r="R90" s="56"/>
      <c r="S90" s="56"/>
      <c r="T90" s="56"/>
      <c r="U90" s="56"/>
      <c r="V90" s="56"/>
      <c r="W90" s="56" t="s">
        <v>173</v>
      </c>
      <c r="X90" s="56" t="s">
        <v>1490</v>
      </c>
      <c r="Y90" s="56"/>
      <c r="Z90" s="56"/>
      <c r="AA90" s="56"/>
      <c r="AB90" s="56"/>
      <c r="AC90" s="56"/>
    </row>
    <row r="91" spans="1:29" ht="27.75" customHeight="1">
      <c r="A91" s="65" t="e">
        <f t="shared" si="1"/>
        <v>#REF!</v>
      </c>
      <c r="B91" s="56" t="s">
        <v>1503</v>
      </c>
      <c r="C91" s="56" t="s">
        <v>1504</v>
      </c>
      <c r="D91" s="56" t="s">
        <v>100</v>
      </c>
      <c r="E91" s="56"/>
      <c r="F91" s="56">
        <v>3</v>
      </c>
      <c r="G91" s="56" t="s">
        <v>240</v>
      </c>
      <c r="H91" s="56" t="s">
        <v>44</v>
      </c>
      <c r="I91" s="56">
        <v>84</v>
      </c>
      <c r="J91" s="56">
        <v>1</v>
      </c>
      <c r="K91" s="56"/>
      <c r="L91" s="56"/>
      <c r="M91" s="56"/>
      <c r="N91" s="56"/>
      <c r="O91" s="56"/>
      <c r="P91" s="56"/>
      <c r="Q91" s="56"/>
      <c r="R91" s="56"/>
      <c r="S91" s="56"/>
      <c r="T91" s="56"/>
      <c r="U91" s="56"/>
      <c r="V91" s="56"/>
      <c r="W91" s="56" t="s">
        <v>144</v>
      </c>
      <c r="X91" s="56" t="s">
        <v>1490</v>
      </c>
      <c r="Y91" s="56"/>
      <c r="Z91" s="56"/>
      <c r="AA91" s="56"/>
      <c r="AB91" s="56"/>
      <c r="AC91" s="56"/>
    </row>
    <row r="92" spans="1:29" ht="27.75" customHeight="1">
      <c r="A92" s="65" t="e">
        <f t="shared" si="1"/>
        <v>#REF!</v>
      </c>
      <c r="B92" s="56" t="s">
        <v>200</v>
      </c>
      <c r="C92" s="56" t="s">
        <v>201</v>
      </c>
      <c r="D92" s="56" t="s">
        <v>191</v>
      </c>
      <c r="E92" s="56"/>
      <c r="F92" s="56">
        <v>5</v>
      </c>
      <c r="G92" s="56" t="s">
        <v>240</v>
      </c>
      <c r="H92" s="56" t="s">
        <v>44</v>
      </c>
      <c r="I92" s="56">
        <v>84</v>
      </c>
      <c r="J92" s="56">
        <v>2</v>
      </c>
      <c r="K92" s="56"/>
      <c r="L92" s="56"/>
      <c r="M92" s="56"/>
      <c r="N92" s="56"/>
      <c r="O92" s="56"/>
      <c r="P92" s="56"/>
      <c r="Q92" s="56"/>
      <c r="R92" s="56"/>
      <c r="S92" s="56"/>
      <c r="T92" s="56"/>
      <c r="U92" s="56"/>
      <c r="V92" s="56"/>
      <c r="W92" s="56" t="s">
        <v>143</v>
      </c>
      <c r="X92" s="56" t="s">
        <v>1490</v>
      </c>
      <c r="Y92" s="56"/>
      <c r="Z92" s="56"/>
      <c r="AA92" s="56"/>
      <c r="AB92" s="56"/>
      <c r="AC92" s="56"/>
    </row>
    <row r="93" spans="1:29" ht="27.75" customHeight="1">
      <c r="A93" s="65" t="e">
        <f t="shared" si="1"/>
        <v>#REF!</v>
      </c>
      <c r="B93" s="56" t="s">
        <v>65</v>
      </c>
      <c r="C93" s="56" t="s">
        <v>66</v>
      </c>
      <c r="D93" s="56" t="s">
        <v>39</v>
      </c>
      <c r="E93" s="56"/>
      <c r="F93" s="56">
        <v>3</v>
      </c>
      <c r="G93" s="56" t="s">
        <v>240</v>
      </c>
      <c r="H93" s="56" t="s">
        <v>44</v>
      </c>
      <c r="I93" s="56">
        <v>84</v>
      </c>
      <c r="J93" s="56">
        <v>1</v>
      </c>
      <c r="K93" s="56"/>
      <c r="L93" s="56"/>
      <c r="M93" s="56"/>
      <c r="N93" s="56"/>
      <c r="O93" s="56"/>
      <c r="P93" s="56"/>
      <c r="Q93" s="56"/>
      <c r="R93" s="56"/>
      <c r="S93" s="56"/>
      <c r="T93" s="56"/>
      <c r="U93" s="56"/>
      <c r="V93" s="56"/>
      <c r="W93" s="56" t="s">
        <v>146</v>
      </c>
      <c r="X93" s="56" t="s">
        <v>1490</v>
      </c>
      <c r="Y93" s="56"/>
      <c r="Z93" s="56"/>
      <c r="AA93" s="56"/>
      <c r="AB93" s="56"/>
      <c r="AC93" s="56"/>
    </row>
    <row r="94" spans="1:29" ht="38.25">
      <c r="A94" s="65" t="e">
        <f t="shared" si="1"/>
        <v>#REF!</v>
      </c>
      <c r="B94" s="56" t="s">
        <v>61</v>
      </c>
      <c r="C94" s="56" t="s">
        <v>62</v>
      </c>
      <c r="D94" s="56" t="s">
        <v>63</v>
      </c>
      <c r="E94" s="56"/>
      <c r="F94" s="56">
        <v>3</v>
      </c>
      <c r="G94" s="56" t="s">
        <v>240</v>
      </c>
      <c r="H94" s="56" t="s">
        <v>44</v>
      </c>
      <c r="I94" s="56">
        <v>84</v>
      </c>
      <c r="J94" s="56">
        <v>1</v>
      </c>
      <c r="K94" s="56"/>
      <c r="L94" s="56"/>
      <c r="M94" s="56"/>
      <c r="N94" s="56"/>
      <c r="O94" s="56"/>
      <c r="P94" s="56"/>
      <c r="Q94" s="56"/>
      <c r="R94" s="56"/>
      <c r="S94" s="56"/>
      <c r="T94" s="56"/>
      <c r="U94" s="56"/>
      <c r="V94" s="56"/>
      <c r="W94" s="56" t="s">
        <v>173</v>
      </c>
      <c r="X94" s="56" t="s">
        <v>1490</v>
      </c>
      <c r="Y94" s="56"/>
      <c r="Z94" s="56"/>
      <c r="AA94" s="56"/>
      <c r="AB94" s="56"/>
      <c r="AC94" s="56"/>
    </row>
    <row r="95" spans="1:29" ht="27.75" customHeight="1">
      <c r="A95" s="65" t="e">
        <f t="shared" si="1"/>
        <v>#REF!</v>
      </c>
      <c r="B95" s="56" t="s">
        <v>44</v>
      </c>
      <c r="C95" s="56" t="s">
        <v>45</v>
      </c>
      <c r="D95" s="56" t="s">
        <v>43</v>
      </c>
      <c r="E95" s="56"/>
      <c r="F95" s="56">
        <v>3</v>
      </c>
      <c r="G95" s="56" t="s">
        <v>240</v>
      </c>
      <c r="H95" s="56" t="s">
        <v>44</v>
      </c>
      <c r="I95" s="56">
        <v>84</v>
      </c>
      <c r="J95" s="56">
        <v>1</v>
      </c>
      <c r="K95" s="56"/>
      <c r="L95" s="56"/>
      <c r="M95" s="56"/>
      <c r="N95" s="56"/>
      <c r="O95" s="56"/>
      <c r="P95" s="56"/>
      <c r="Q95" s="56"/>
      <c r="R95" s="56"/>
      <c r="S95" s="56"/>
      <c r="T95" s="56"/>
      <c r="U95" s="56"/>
      <c r="V95" s="56"/>
      <c r="W95" s="56" t="s">
        <v>173</v>
      </c>
      <c r="X95" s="56" t="s">
        <v>1490</v>
      </c>
      <c r="Y95" s="56"/>
      <c r="Z95" s="56"/>
      <c r="AA95" s="56"/>
      <c r="AB95" s="56"/>
      <c r="AC95" s="56"/>
    </row>
    <row r="96" spans="1:29" ht="27.75" customHeight="1">
      <c r="A96" s="65" t="e">
        <f t="shared" si="1"/>
        <v>#REF!</v>
      </c>
      <c r="B96" s="56" t="s">
        <v>82</v>
      </c>
      <c r="C96" s="56" t="s">
        <v>81</v>
      </c>
      <c r="D96" s="56" t="s">
        <v>43</v>
      </c>
      <c r="E96" s="56"/>
      <c r="F96" s="56">
        <v>3</v>
      </c>
      <c r="G96" s="56" t="s">
        <v>240</v>
      </c>
      <c r="H96" s="56" t="s">
        <v>44</v>
      </c>
      <c r="I96" s="56">
        <v>84</v>
      </c>
      <c r="J96" s="56">
        <v>1</v>
      </c>
      <c r="K96" s="56"/>
      <c r="L96" s="56"/>
      <c r="M96" s="56"/>
      <c r="N96" s="56"/>
      <c r="O96" s="56"/>
      <c r="P96" s="56"/>
      <c r="Q96" s="56"/>
      <c r="R96" s="56"/>
      <c r="S96" s="56"/>
      <c r="T96" s="56"/>
      <c r="U96" s="56"/>
      <c r="V96" s="56"/>
      <c r="W96" s="56" t="s">
        <v>173</v>
      </c>
      <c r="X96" s="56" t="s">
        <v>1490</v>
      </c>
      <c r="Y96" s="56"/>
      <c r="Z96" s="56"/>
      <c r="AA96" s="56"/>
      <c r="AB96" s="56"/>
      <c r="AC96" s="56"/>
    </row>
    <row r="97" spans="1:29" ht="27.75" customHeight="1">
      <c r="A97" s="65" t="e">
        <f t="shared" si="1"/>
        <v>#REF!</v>
      </c>
      <c r="B97" s="56" t="s">
        <v>1544</v>
      </c>
      <c r="C97" s="56" t="s">
        <v>83</v>
      </c>
      <c r="D97" s="56" t="s">
        <v>84</v>
      </c>
      <c r="E97" s="56"/>
      <c r="F97" s="56">
        <v>3</v>
      </c>
      <c r="G97" s="56" t="s">
        <v>262</v>
      </c>
      <c r="H97" s="56" t="s">
        <v>44</v>
      </c>
      <c r="I97" s="56">
        <v>177</v>
      </c>
      <c r="J97" s="56">
        <v>2</v>
      </c>
      <c r="K97" s="56"/>
      <c r="L97" s="56"/>
      <c r="M97" s="56"/>
      <c r="N97" s="56"/>
      <c r="O97" s="56"/>
      <c r="P97" s="56"/>
      <c r="Q97" s="56"/>
      <c r="R97" s="56"/>
      <c r="S97" s="56"/>
      <c r="T97" s="56"/>
      <c r="U97" s="56"/>
      <c r="V97" s="56"/>
      <c r="W97" s="56" t="s">
        <v>144</v>
      </c>
      <c r="X97" s="56" t="s">
        <v>1490</v>
      </c>
      <c r="Y97" s="56"/>
      <c r="Z97" s="56"/>
      <c r="AA97" s="56"/>
      <c r="AB97" s="56"/>
      <c r="AC97" s="56"/>
    </row>
    <row r="98" spans="1:29" ht="27.75" customHeight="1">
      <c r="A98" s="65" t="e">
        <f t="shared" si="1"/>
        <v>#REF!</v>
      </c>
      <c r="B98" s="56" t="s">
        <v>1545</v>
      </c>
      <c r="C98" s="56" t="s">
        <v>1546</v>
      </c>
      <c r="D98" s="56"/>
      <c r="E98" s="56"/>
      <c r="F98" s="56">
        <v>3</v>
      </c>
      <c r="G98" s="56" t="s">
        <v>262</v>
      </c>
      <c r="H98" s="56" t="s">
        <v>44</v>
      </c>
      <c r="I98" s="56">
        <v>177</v>
      </c>
      <c r="J98" s="56">
        <v>2</v>
      </c>
      <c r="K98" s="56"/>
      <c r="L98" s="56"/>
      <c r="M98" s="56"/>
      <c r="N98" s="56"/>
      <c r="O98" s="56"/>
      <c r="P98" s="56"/>
      <c r="Q98" s="56"/>
      <c r="R98" s="56"/>
      <c r="S98" s="56"/>
      <c r="T98" s="56"/>
      <c r="U98" s="56"/>
      <c r="V98" s="56"/>
      <c r="W98" s="56" t="s">
        <v>1652</v>
      </c>
      <c r="X98" s="56" t="s">
        <v>1490</v>
      </c>
      <c r="Y98" s="56"/>
      <c r="Z98" s="56"/>
      <c r="AA98" s="56"/>
      <c r="AB98" s="56"/>
      <c r="AC98" s="56"/>
    </row>
    <row r="99" spans="1:29" ht="27.75" customHeight="1">
      <c r="A99" s="65" t="e">
        <f t="shared" si="1"/>
        <v>#REF!</v>
      </c>
      <c r="B99" s="56" t="s">
        <v>1547</v>
      </c>
      <c r="C99" s="56" t="s">
        <v>40</v>
      </c>
      <c r="D99" s="56" t="s">
        <v>89</v>
      </c>
      <c r="E99" s="56"/>
      <c r="F99" s="56">
        <v>3</v>
      </c>
      <c r="G99" s="56" t="s">
        <v>262</v>
      </c>
      <c r="H99" s="56" t="s">
        <v>44</v>
      </c>
      <c r="I99" s="56">
        <v>177</v>
      </c>
      <c r="J99" s="56">
        <v>2</v>
      </c>
      <c r="K99" s="56"/>
      <c r="L99" s="56"/>
      <c r="M99" s="56"/>
      <c r="N99" s="56"/>
      <c r="O99" s="56"/>
      <c r="P99" s="56"/>
      <c r="Q99" s="56"/>
      <c r="R99" s="56"/>
      <c r="S99" s="56"/>
      <c r="T99" s="56"/>
      <c r="U99" s="56"/>
      <c r="V99" s="56"/>
      <c r="W99" s="56" t="s">
        <v>146</v>
      </c>
      <c r="X99" s="56" t="s">
        <v>1490</v>
      </c>
      <c r="Y99" s="56"/>
      <c r="Z99" s="56"/>
      <c r="AA99" s="56"/>
      <c r="AB99" s="56"/>
      <c r="AC99" s="56"/>
    </row>
    <row r="100" spans="1:29" ht="27.75" customHeight="1">
      <c r="A100" s="65" t="e">
        <f t="shared" si="1"/>
        <v>#REF!</v>
      </c>
      <c r="B100" s="56" t="s">
        <v>1548</v>
      </c>
      <c r="C100" s="56" t="s">
        <v>43</v>
      </c>
      <c r="D100" s="56" t="s">
        <v>29</v>
      </c>
      <c r="E100" s="56"/>
      <c r="F100" s="56">
        <v>3</v>
      </c>
      <c r="G100" s="56" t="s">
        <v>262</v>
      </c>
      <c r="H100" s="56" t="s">
        <v>44</v>
      </c>
      <c r="I100" s="56">
        <v>177</v>
      </c>
      <c r="J100" s="56">
        <v>2</v>
      </c>
      <c r="K100" s="56"/>
      <c r="L100" s="56"/>
      <c r="M100" s="56"/>
      <c r="N100" s="56"/>
      <c r="O100" s="56"/>
      <c r="P100" s="56"/>
      <c r="Q100" s="56"/>
      <c r="R100" s="56"/>
      <c r="S100" s="56"/>
      <c r="T100" s="56"/>
      <c r="U100" s="56"/>
      <c r="V100" s="56"/>
      <c r="W100" s="56" t="s">
        <v>173</v>
      </c>
      <c r="X100" s="56" t="s">
        <v>1490</v>
      </c>
      <c r="Y100" s="56"/>
      <c r="Z100" s="56"/>
      <c r="AA100" s="56"/>
      <c r="AB100" s="56"/>
      <c r="AC100" s="56"/>
    </row>
    <row r="101" spans="1:29" ht="27.75" customHeight="1">
      <c r="A101" s="65" t="e">
        <f t="shared" si="1"/>
        <v>#REF!</v>
      </c>
      <c r="B101" s="56" t="s">
        <v>1549</v>
      </c>
      <c r="C101" s="56" t="s">
        <v>1550</v>
      </c>
      <c r="D101" s="56" t="s">
        <v>29</v>
      </c>
      <c r="E101" s="56"/>
      <c r="F101" s="56">
        <v>3</v>
      </c>
      <c r="G101" s="56" t="s">
        <v>262</v>
      </c>
      <c r="H101" s="56" t="s">
        <v>44</v>
      </c>
      <c r="I101" s="56">
        <v>177</v>
      </c>
      <c r="J101" s="56">
        <v>2</v>
      </c>
      <c r="K101" s="56"/>
      <c r="L101" s="56"/>
      <c r="M101" s="56"/>
      <c r="N101" s="56"/>
      <c r="O101" s="56"/>
      <c r="P101" s="56"/>
      <c r="Q101" s="56"/>
      <c r="R101" s="56"/>
      <c r="S101" s="56"/>
      <c r="T101" s="56"/>
      <c r="U101" s="56"/>
      <c r="V101" s="56"/>
      <c r="W101" s="56" t="s">
        <v>173</v>
      </c>
      <c r="X101" s="56" t="s">
        <v>1490</v>
      </c>
      <c r="Y101" s="56"/>
      <c r="Z101" s="56"/>
      <c r="AA101" s="56"/>
      <c r="AB101" s="56"/>
      <c r="AC101" s="56"/>
    </row>
    <row r="102" spans="1:29" ht="32.25" customHeight="1">
      <c r="A102" s="65" t="e">
        <f t="shared" si="1"/>
        <v>#REF!</v>
      </c>
      <c r="B102" s="56" t="s">
        <v>1551</v>
      </c>
      <c r="C102" s="75" t="s">
        <v>1651</v>
      </c>
      <c r="D102" s="56"/>
      <c r="E102" s="56"/>
      <c r="F102" s="56">
        <v>7</v>
      </c>
      <c r="G102" s="56" t="s">
        <v>262</v>
      </c>
      <c r="H102" s="56" t="s">
        <v>44</v>
      </c>
      <c r="I102" s="56">
        <v>177</v>
      </c>
      <c r="J102" s="56">
        <v>2</v>
      </c>
      <c r="K102" s="56"/>
      <c r="L102" s="56"/>
      <c r="M102" s="56"/>
      <c r="N102" s="56"/>
      <c r="O102" s="56"/>
      <c r="P102" s="56"/>
      <c r="Q102" s="56"/>
      <c r="R102" s="56"/>
      <c r="S102" s="56"/>
      <c r="T102" s="56"/>
      <c r="U102" s="56"/>
      <c r="V102" s="56"/>
      <c r="W102" s="75" t="s">
        <v>1649</v>
      </c>
      <c r="X102" s="56" t="s">
        <v>1490</v>
      </c>
      <c r="Y102" s="56"/>
      <c r="Z102" s="56"/>
      <c r="AA102" s="56"/>
      <c r="AB102" s="56"/>
      <c r="AC102" s="56"/>
    </row>
    <row r="103" spans="1:29" s="59" customFormat="1" ht="24" customHeight="1">
      <c r="A103" s="73"/>
      <c r="B103" s="55" t="s">
        <v>1571</v>
      </c>
      <c r="C103" s="57"/>
      <c r="D103" s="57"/>
      <c r="E103" s="57"/>
      <c r="F103" s="57"/>
      <c r="G103" s="57"/>
      <c r="H103" s="57"/>
      <c r="I103" s="57"/>
      <c r="J103" s="57"/>
      <c r="K103" s="57"/>
      <c r="L103" s="57"/>
      <c r="M103" s="57"/>
      <c r="N103" s="57"/>
      <c r="O103" s="57"/>
      <c r="P103" s="57"/>
      <c r="Q103" s="57"/>
      <c r="R103" s="57"/>
      <c r="S103" s="57"/>
      <c r="T103" s="57"/>
      <c r="U103" s="58"/>
      <c r="V103" s="58"/>
      <c r="W103" s="58"/>
      <c r="X103" s="58"/>
      <c r="Y103" s="58"/>
      <c r="Z103" s="57"/>
      <c r="AA103" s="57"/>
      <c r="AB103" s="57"/>
      <c r="AC103" s="57"/>
    </row>
    <row r="104" spans="1:29" s="63" customFormat="1" ht="27.75" customHeight="1">
      <c r="A104" s="65" t="e">
        <f>#REF!+1</f>
        <v>#REF!</v>
      </c>
      <c r="B104" s="62" t="s">
        <v>696</v>
      </c>
      <c r="C104" s="62" t="s">
        <v>697</v>
      </c>
      <c r="D104" s="62" t="s">
        <v>43</v>
      </c>
      <c r="E104" s="62"/>
      <c r="F104" s="62">
        <v>3</v>
      </c>
      <c r="G104" s="62" t="s">
        <v>169</v>
      </c>
      <c r="H104" s="62" t="s">
        <v>1589</v>
      </c>
      <c r="I104" s="56">
        <v>46</v>
      </c>
      <c r="J104" s="62">
        <v>1</v>
      </c>
      <c r="K104" s="62"/>
      <c r="L104" s="62"/>
      <c r="M104" s="62"/>
      <c r="N104" s="62"/>
      <c r="O104" s="62"/>
      <c r="P104" s="62"/>
      <c r="Q104" s="62"/>
      <c r="R104" s="62"/>
      <c r="S104" s="62"/>
      <c r="T104" s="62"/>
      <c r="U104" s="62"/>
      <c r="V104" s="62"/>
      <c r="W104" s="56" t="s">
        <v>174</v>
      </c>
      <c r="X104" s="62"/>
      <c r="Y104" s="62"/>
      <c r="Z104" s="62"/>
      <c r="AA104" s="62"/>
      <c r="AB104" s="62"/>
      <c r="AC104" s="62"/>
    </row>
    <row r="105" spans="1:29" s="63" customFormat="1" ht="27.75" customHeight="1">
      <c r="A105" s="65" t="e">
        <f t="shared" ref="A105:A185" si="2">A104+1</f>
        <v>#REF!</v>
      </c>
      <c r="B105" s="62" t="s">
        <v>1591</v>
      </c>
      <c r="C105" s="62" t="s">
        <v>700</v>
      </c>
      <c r="D105" s="62" t="s">
        <v>43</v>
      </c>
      <c r="E105" s="62"/>
      <c r="F105" s="62">
        <v>3</v>
      </c>
      <c r="G105" s="62" t="s">
        <v>169</v>
      </c>
      <c r="H105" s="62" t="s">
        <v>1589</v>
      </c>
      <c r="I105" s="56">
        <v>46</v>
      </c>
      <c r="J105" s="62">
        <v>1</v>
      </c>
      <c r="K105" s="62"/>
      <c r="L105" s="62"/>
      <c r="M105" s="62"/>
      <c r="N105" s="62"/>
      <c r="O105" s="62"/>
      <c r="P105" s="62"/>
      <c r="Q105" s="62"/>
      <c r="R105" s="62"/>
      <c r="S105" s="62"/>
      <c r="T105" s="62"/>
      <c r="U105" s="62"/>
      <c r="V105" s="62"/>
      <c r="W105" s="56" t="s">
        <v>174</v>
      </c>
      <c r="X105" s="62"/>
      <c r="Y105" s="62"/>
      <c r="Z105" s="62"/>
      <c r="AA105" s="62"/>
      <c r="AB105" s="62"/>
      <c r="AC105" s="62"/>
    </row>
    <row r="106" spans="1:29" ht="27.75" customHeight="1">
      <c r="A106" s="65" t="e">
        <f t="shared" si="2"/>
        <v>#REF!</v>
      </c>
      <c r="B106" s="56" t="s">
        <v>246</v>
      </c>
      <c r="C106" s="56" t="s">
        <v>247</v>
      </c>
      <c r="D106" s="56"/>
      <c r="E106" s="56"/>
      <c r="F106" s="56">
        <v>3</v>
      </c>
      <c r="G106" s="56" t="s">
        <v>199</v>
      </c>
      <c r="H106" s="56" t="s">
        <v>1589</v>
      </c>
      <c r="I106" s="56">
        <v>70</v>
      </c>
      <c r="J106" s="56">
        <v>1</v>
      </c>
      <c r="K106" s="56"/>
      <c r="L106" s="56"/>
      <c r="M106" s="56"/>
      <c r="N106" s="56"/>
      <c r="O106" s="56"/>
      <c r="P106" s="56"/>
      <c r="Q106" s="56"/>
      <c r="R106" s="56"/>
      <c r="S106" s="56"/>
      <c r="T106" s="56"/>
      <c r="U106" s="56"/>
      <c r="V106" s="56"/>
      <c r="W106" s="56" t="s">
        <v>216</v>
      </c>
      <c r="X106" s="56" t="s">
        <v>1490</v>
      </c>
      <c r="Y106" s="56"/>
      <c r="Z106" s="56"/>
      <c r="AA106" s="56"/>
      <c r="AB106" s="56"/>
      <c r="AC106" s="56"/>
    </row>
    <row r="107" spans="1:29" ht="27.75" customHeight="1">
      <c r="A107" s="65" t="e">
        <f t="shared" si="2"/>
        <v>#REF!</v>
      </c>
      <c r="B107" s="56" t="s">
        <v>160</v>
      </c>
      <c r="C107" s="56" t="s">
        <v>161</v>
      </c>
      <c r="D107" s="56" t="s">
        <v>43</v>
      </c>
      <c r="E107" s="56"/>
      <c r="F107" s="56">
        <v>3</v>
      </c>
      <c r="G107" s="56" t="s">
        <v>199</v>
      </c>
      <c r="H107" s="56" t="s">
        <v>1589</v>
      </c>
      <c r="I107" s="56">
        <v>70</v>
      </c>
      <c r="J107" s="56">
        <v>1</v>
      </c>
      <c r="K107" s="56"/>
      <c r="L107" s="56"/>
      <c r="M107" s="56"/>
      <c r="N107" s="56"/>
      <c r="O107" s="56"/>
      <c r="P107" s="56"/>
      <c r="Q107" s="56"/>
      <c r="R107" s="56"/>
      <c r="S107" s="56"/>
      <c r="T107" s="56"/>
      <c r="U107" s="56"/>
      <c r="V107" s="56"/>
      <c r="W107" s="56" t="s">
        <v>174</v>
      </c>
      <c r="X107" s="56" t="s">
        <v>1490</v>
      </c>
      <c r="Y107" s="56"/>
      <c r="Z107" s="56"/>
      <c r="AA107" s="56"/>
      <c r="AB107" s="56"/>
      <c r="AC107" s="56"/>
    </row>
    <row r="108" spans="1:29" s="79" customFormat="1" ht="27.75" customHeight="1">
      <c r="A108" s="80" t="e">
        <f t="shared" si="2"/>
        <v>#REF!</v>
      </c>
      <c r="B108" s="77" t="s">
        <v>108</v>
      </c>
      <c r="C108" s="77" t="s">
        <v>110</v>
      </c>
      <c r="D108" s="77" t="s">
        <v>43</v>
      </c>
      <c r="E108" s="62"/>
      <c r="F108" s="77">
        <v>3</v>
      </c>
      <c r="G108" s="77" t="s">
        <v>199</v>
      </c>
      <c r="H108" s="77" t="s">
        <v>1589</v>
      </c>
      <c r="I108" s="78">
        <v>70</v>
      </c>
      <c r="J108" s="77">
        <v>1</v>
      </c>
      <c r="K108" s="62"/>
      <c r="L108" s="62"/>
      <c r="M108" s="62"/>
      <c r="N108" s="62"/>
      <c r="O108" s="62"/>
      <c r="P108" s="62"/>
      <c r="Q108" s="62"/>
      <c r="R108" s="62"/>
      <c r="S108" s="62"/>
      <c r="T108" s="62"/>
      <c r="U108" s="62"/>
      <c r="V108" s="62"/>
      <c r="W108" s="56" t="s">
        <v>174</v>
      </c>
      <c r="X108" s="77" t="s">
        <v>1588</v>
      </c>
      <c r="Y108" s="62"/>
      <c r="Z108" s="77"/>
      <c r="AA108" s="77"/>
      <c r="AB108" s="77"/>
      <c r="AC108" s="77"/>
    </row>
    <row r="109" spans="1:29" s="79" customFormat="1" ht="27.75" customHeight="1">
      <c r="A109" s="80" t="e">
        <f t="shared" si="2"/>
        <v>#REF!</v>
      </c>
      <c r="B109" s="77" t="s">
        <v>167</v>
      </c>
      <c r="C109" s="77" t="s">
        <v>1572</v>
      </c>
      <c r="D109" s="77" t="s">
        <v>43</v>
      </c>
      <c r="E109" s="62"/>
      <c r="F109" s="77">
        <v>3</v>
      </c>
      <c r="G109" s="77" t="s">
        <v>199</v>
      </c>
      <c r="H109" s="77" t="s">
        <v>1589</v>
      </c>
      <c r="I109" s="78">
        <v>70</v>
      </c>
      <c r="J109" s="77">
        <v>1</v>
      </c>
      <c r="K109" s="62"/>
      <c r="L109" s="62"/>
      <c r="M109" s="62"/>
      <c r="N109" s="62"/>
      <c r="O109" s="62"/>
      <c r="P109" s="62"/>
      <c r="Q109" s="62"/>
      <c r="R109" s="62"/>
      <c r="S109" s="62"/>
      <c r="T109" s="62"/>
      <c r="U109" s="62"/>
      <c r="V109" s="62"/>
      <c r="W109" s="56" t="s">
        <v>174</v>
      </c>
      <c r="X109" s="77" t="s">
        <v>1588</v>
      </c>
      <c r="Y109" s="62"/>
      <c r="Z109" s="77"/>
      <c r="AA109" s="77"/>
      <c r="AB109" s="77"/>
      <c r="AC109" s="77"/>
    </row>
    <row r="110" spans="1:29" s="79" customFormat="1" ht="27.75" customHeight="1">
      <c r="A110" s="80" t="e">
        <f t="shared" si="2"/>
        <v>#REF!</v>
      </c>
      <c r="B110" s="77" t="s">
        <v>112</v>
      </c>
      <c r="C110" s="77" t="s">
        <v>113</v>
      </c>
      <c r="D110" s="77" t="s">
        <v>43</v>
      </c>
      <c r="E110" s="62"/>
      <c r="F110" s="77">
        <v>3</v>
      </c>
      <c r="G110" s="77" t="s">
        <v>199</v>
      </c>
      <c r="H110" s="77" t="s">
        <v>1589</v>
      </c>
      <c r="I110" s="78">
        <v>70</v>
      </c>
      <c r="J110" s="77">
        <v>1</v>
      </c>
      <c r="K110" s="62"/>
      <c r="L110" s="62"/>
      <c r="M110" s="62"/>
      <c r="N110" s="62"/>
      <c r="O110" s="62"/>
      <c r="P110" s="62"/>
      <c r="Q110" s="62"/>
      <c r="R110" s="62"/>
      <c r="S110" s="62"/>
      <c r="T110" s="62"/>
      <c r="U110" s="62"/>
      <c r="V110" s="62"/>
      <c r="W110" s="56" t="s">
        <v>174</v>
      </c>
      <c r="X110" s="77" t="s">
        <v>1588</v>
      </c>
      <c r="Y110" s="62"/>
      <c r="Z110" s="77"/>
      <c r="AA110" s="77"/>
      <c r="AB110" s="77"/>
      <c r="AC110" s="77"/>
    </row>
    <row r="111" spans="1:29" s="79" customFormat="1" ht="27.75" customHeight="1">
      <c r="A111" s="80" t="e">
        <f t="shared" si="2"/>
        <v>#REF!</v>
      </c>
      <c r="B111" s="77" t="s">
        <v>17</v>
      </c>
      <c r="C111" s="77" t="s">
        <v>18</v>
      </c>
      <c r="D111" s="77" t="s">
        <v>43</v>
      </c>
      <c r="E111" s="62"/>
      <c r="F111" s="77">
        <v>3</v>
      </c>
      <c r="G111" s="77" t="s">
        <v>199</v>
      </c>
      <c r="H111" s="77" t="s">
        <v>1589</v>
      </c>
      <c r="I111" s="78">
        <v>70</v>
      </c>
      <c r="J111" s="77">
        <v>1</v>
      </c>
      <c r="K111" s="62"/>
      <c r="L111" s="62"/>
      <c r="M111" s="62"/>
      <c r="N111" s="62"/>
      <c r="O111" s="62"/>
      <c r="P111" s="62"/>
      <c r="Q111" s="62"/>
      <c r="R111" s="62"/>
      <c r="S111" s="62"/>
      <c r="T111" s="62"/>
      <c r="U111" s="62"/>
      <c r="V111" s="62"/>
      <c r="W111" s="56" t="s">
        <v>174</v>
      </c>
      <c r="X111" s="77" t="s">
        <v>1588</v>
      </c>
      <c r="Y111" s="62"/>
      <c r="Z111" s="77"/>
      <c r="AA111" s="77"/>
      <c r="AB111" s="77"/>
      <c r="AC111" s="77"/>
    </row>
    <row r="112" spans="1:29" ht="27.75" customHeight="1">
      <c r="A112" s="65" t="e">
        <f t="shared" si="2"/>
        <v>#REF!</v>
      </c>
      <c r="B112" s="56" t="s">
        <v>1536</v>
      </c>
      <c r="C112" s="56" t="s">
        <v>1573</v>
      </c>
      <c r="D112" s="56"/>
      <c r="E112" s="56"/>
      <c r="F112" s="56">
        <v>2</v>
      </c>
      <c r="G112" s="56" t="s">
        <v>199</v>
      </c>
      <c r="H112" s="56" t="s">
        <v>1589</v>
      </c>
      <c r="I112" s="56">
        <v>70</v>
      </c>
      <c r="J112" s="56">
        <v>1</v>
      </c>
      <c r="K112" s="56"/>
      <c r="L112" s="56"/>
      <c r="M112" s="56"/>
      <c r="N112" s="56"/>
      <c r="O112" s="56"/>
      <c r="P112" s="56"/>
      <c r="Q112" s="56"/>
      <c r="R112" s="56"/>
      <c r="S112" s="56"/>
      <c r="T112" s="56"/>
      <c r="U112" s="56"/>
      <c r="V112" s="56"/>
      <c r="W112" s="56" t="s">
        <v>174</v>
      </c>
      <c r="X112" s="56" t="s">
        <v>1490</v>
      </c>
      <c r="Y112" s="56"/>
      <c r="Z112" s="56"/>
      <c r="AA112" s="56"/>
      <c r="AB112" s="56"/>
      <c r="AC112" s="56"/>
    </row>
    <row r="113" spans="1:29" ht="27.75" customHeight="1">
      <c r="A113" s="65" t="e">
        <f t="shared" si="2"/>
        <v>#REF!</v>
      </c>
      <c r="B113" s="56" t="s">
        <v>1538</v>
      </c>
      <c r="C113" s="56" t="s">
        <v>1574</v>
      </c>
      <c r="D113" s="56"/>
      <c r="E113" s="56"/>
      <c r="F113" s="56">
        <v>3</v>
      </c>
      <c r="G113" s="56" t="s">
        <v>199</v>
      </c>
      <c r="H113" s="56" t="s">
        <v>1589</v>
      </c>
      <c r="I113" s="56">
        <v>70</v>
      </c>
      <c r="J113" s="56">
        <v>1</v>
      </c>
      <c r="K113" s="56"/>
      <c r="L113" s="56"/>
      <c r="M113" s="56"/>
      <c r="N113" s="56"/>
      <c r="O113" s="56"/>
      <c r="P113" s="56"/>
      <c r="Q113" s="56"/>
      <c r="R113" s="56"/>
      <c r="S113" s="56"/>
      <c r="T113" s="56"/>
      <c r="U113" s="56"/>
      <c r="V113" s="56"/>
      <c r="W113" s="56" t="s">
        <v>174</v>
      </c>
      <c r="X113" s="56" t="s">
        <v>1490</v>
      </c>
      <c r="Y113" s="56"/>
      <c r="Z113" s="56"/>
      <c r="AA113" s="56"/>
      <c r="AB113" s="56"/>
      <c r="AC113" s="56"/>
    </row>
    <row r="114" spans="1:29" ht="27.75" customHeight="1">
      <c r="A114" s="65" t="e">
        <f t="shared" si="2"/>
        <v>#REF!</v>
      </c>
      <c r="B114" s="56" t="s">
        <v>1503</v>
      </c>
      <c r="C114" s="56" t="s">
        <v>1504</v>
      </c>
      <c r="D114" s="56" t="s">
        <v>100</v>
      </c>
      <c r="E114" s="56"/>
      <c r="F114" s="56">
        <v>3</v>
      </c>
      <c r="G114" s="56" t="s">
        <v>240</v>
      </c>
      <c r="H114" s="56" t="s">
        <v>1589</v>
      </c>
      <c r="I114" s="56">
        <v>121</v>
      </c>
      <c r="J114" s="56">
        <v>2</v>
      </c>
      <c r="K114" s="56"/>
      <c r="L114" s="56"/>
      <c r="M114" s="56"/>
      <c r="N114" s="56"/>
      <c r="O114" s="56"/>
      <c r="P114" s="56"/>
      <c r="Q114" s="56"/>
      <c r="R114" s="56"/>
      <c r="S114" s="56"/>
      <c r="T114" s="56"/>
      <c r="U114" s="56"/>
      <c r="V114" s="56"/>
      <c r="W114" s="56" t="s">
        <v>144</v>
      </c>
      <c r="X114" s="56" t="s">
        <v>1490</v>
      </c>
      <c r="Y114" s="56"/>
      <c r="Z114" s="56"/>
      <c r="AA114" s="56"/>
      <c r="AB114" s="56"/>
      <c r="AC114" s="56"/>
    </row>
    <row r="115" spans="1:29" ht="27.75" customHeight="1">
      <c r="A115" s="65" t="e">
        <f t="shared" si="2"/>
        <v>#REF!</v>
      </c>
      <c r="B115" s="56" t="s">
        <v>200</v>
      </c>
      <c r="C115" s="56" t="s">
        <v>201</v>
      </c>
      <c r="D115" s="56" t="s">
        <v>191</v>
      </c>
      <c r="E115" s="56"/>
      <c r="F115" s="56">
        <v>5</v>
      </c>
      <c r="G115" s="56" t="s">
        <v>240</v>
      </c>
      <c r="H115" s="56" t="s">
        <v>1589</v>
      </c>
      <c r="I115" s="56">
        <v>121</v>
      </c>
      <c r="J115" s="56">
        <v>2</v>
      </c>
      <c r="K115" s="56"/>
      <c r="L115" s="56"/>
      <c r="M115" s="56"/>
      <c r="N115" s="56"/>
      <c r="O115" s="56"/>
      <c r="P115" s="56"/>
      <c r="Q115" s="56"/>
      <c r="R115" s="56"/>
      <c r="S115" s="56"/>
      <c r="T115" s="56"/>
      <c r="U115" s="56"/>
      <c r="V115" s="56"/>
      <c r="W115" s="56" t="s">
        <v>143</v>
      </c>
      <c r="X115" s="56" t="s">
        <v>1490</v>
      </c>
      <c r="Y115" s="56"/>
      <c r="Z115" s="56"/>
      <c r="AA115" s="56"/>
      <c r="AB115" s="56"/>
      <c r="AC115" s="56"/>
    </row>
    <row r="116" spans="1:29" ht="27.75" customHeight="1">
      <c r="A116" s="65" t="e">
        <f t="shared" si="2"/>
        <v>#REF!</v>
      </c>
      <c r="B116" s="56" t="s">
        <v>65</v>
      </c>
      <c r="C116" s="56" t="s">
        <v>66</v>
      </c>
      <c r="D116" s="56" t="s">
        <v>39</v>
      </c>
      <c r="E116" s="56"/>
      <c r="F116" s="56">
        <v>3</v>
      </c>
      <c r="G116" s="56" t="s">
        <v>240</v>
      </c>
      <c r="H116" s="56" t="s">
        <v>1589</v>
      </c>
      <c r="I116" s="56">
        <v>121</v>
      </c>
      <c r="J116" s="56">
        <v>2</v>
      </c>
      <c r="K116" s="56"/>
      <c r="L116" s="56"/>
      <c r="M116" s="56"/>
      <c r="N116" s="56"/>
      <c r="O116" s="56"/>
      <c r="P116" s="56"/>
      <c r="Q116" s="56"/>
      <c r="R116" s="56"/>
      <c r="S116" s="56"/>
      <c r="T116" s="56"/>
      <c r="U116" s="56"/>
      <c r="V116" s="56"/>
      <c r="W116" s="56" t="s">
        <v>146</v>
      </c>
      <c r="X116" s="56" t="s">
        <v>1490</v>
      </c>
      <c r="Y116" s="56"/>
      <c r="Z116" s="56"/>
      <c r="AA116" s="56"/>
      <c r="AB116" s="56"/>
      <c r="AC116" s="56"/>
    </row>
    <row r="117" spans="1:29" ht="38.25">
      <c r="A117" s="65" t="e">
        <f t="shared" si="2"/>
        <v>#REF!</v>
      </c>
      <c r="B117" s="56" t="s">
        <v>61</v>
      </c>
      <c r="C117" s="56" t="s">
        <v>62</v>
      </c>
      <c r="D117" s="56" t="s">
        <v>63</v>
      </c>
      <c r="E117" s="56"/>
      <c r="F117" s="56">
        <v>3</v>
      </c>
      <c r="G117" s="56" t="s">
        <v>240</v>
      </c>
      <c r="H117" s="56" t="s">
        <v>1589</v>
      </c>
      <c r="I117" s="56">
        <v>121</v>
      </c>
      <c r="J117" s="56">
        <v>2</v>
      </c>
      <c r="K117" s="56"/>
      <c r="L117" s="56"/>
      <c r="M117" s="56"/>
      <c r="N117" s="56"/>
      <c r="O117" s="56"/>
      <c r="P117" s="56"/>
      <c r="Q117" s="56"/>
      <c r="R117" s="56"/>
      <c r="S117" s="56"/>
      <c r="T117" s="56"/>
      <c r="U117" s="56"/>
      <c r="V117" s="56"/>
      <c r="W117" s="56" t="s">
        <v>173</v>
      </c>
      <c r="X117" s="56" t="s">
        <v>1490</v>
      </c>
      <c r="Y117" s="56"/>
      <c r="Z117" s="56"/>
      <c r="AA117" s="56"/>
      <c r="AB117" s="56"/>
      <c r="AC117" s="56"/>
    </row>
    <row r="118" spans="1:29" ht="27.75" customHeight="1">
      <c r="A118" s="65" t="e">
        <f t="shared" si="2"/>
        <v>#REF!</v>
      </c>
      <c r="B118" s="56" t="s">
        <v>44</v>
      </c>
      <c r="C118" s="56" t="s">
        <v>45</v>
      </c>
      <c r="D118" s="56" t="s">
        <v>43</v>
      </c>
      <c r="E118" s="56"/>
      <c r="F118" s="56">
        <v>3</v>
      </c>
      <c r="G118" s="56" t="s">
        <v>240</v>
      </c>
      <c r="H118" s="56" t="s">
        <v>1589</v>
      </c>
      <c r="I118" s="56">
        <v>121</v>
      </c>
      <c r="J118" s="56">
        <v>2</v>
      </c>
      <c r="K118" s="56"/>
      <c r="L118" s="56"/>
      <c r="M118" s="56"/>
      <c r="N118" s="56"/>
      <c r="O118" s="56"/>
      <c r="P118" s="56"/>
      <c r="Q118" s="56"/>
      <c r="R118" s="56"/>
      <c r="S118" s="56"/>
      <c r="T118" s="56"/>
      <c r="U118" s="56"/>
      <c r="V118" s="56"/>
      <c r="W118" s="56" t="s">
        <v>173</v>
      </c>
      <c r="X118" s="56" t="s">
        <v>1490</v>
      </c>
      <c r="Y118" s="56"/>
      <c r="Z118" s="56"/>
      <c r="AA118" s="56"/>
      <c r="AB118" s="56"/>
      <c r="AC118" s="56"/>
    </row>
    <row r="119" spans="1:29" ht="27.75" customHeight="1">
      <c r="A119" s="65" t="e">
        <f t="shared" si="2"/>
        <v>#REF!</v>
      </c>
      <c r="B119" s="56" t="s">
        <v>1575</v>
      </c>
      <c r="C119" s="56" t="s">
        <v>1576</v>
      </c>
      <c r="D119" s="56" t="s">
        <v>43</v>
      </c>
      <c r="E119" s="56"/>
      <c r="F119" s="56">
        <v>3</v>
      </c>
      <c r="G119" s="56" t="s">
        <v>240</v>
      </c>
      <c r="H119" s="56" t="s">
        <v>1589</v>
      </c>
      <c r="I119" s="56">
        <v>121</v>
      </c>
      <c r="J119" s="56">
        <v>2</v>
      </c>
      <c r="K119" s="56"/>
      <c r="L119" s="56"/>
      <c r="M119" s="56"/>
      <c r="N119" s="56"/>
      <c r="O119" s="56"/>
      <c r="P119" s="56"/>
      <c r="Q119" s="56"/>
      <c r="R119" s="56"/>
      <c r="S119" s="56"/>
      <c r="T119" s="56"/>
      <c r="U119" s="56"/>
      <c r="V119" s="56"/>
      <c r="W119" s="56" t="s">
        <v>174</v>
      </c>
      <c r="X119" s="56" t="s">
        <v>1490</v>
      </c>
      <c r="Y119" s="56"/>
      <c r="Z119" s="56"/>
      <c r="AA119" s="56"/>
      <c r="AB119" s="56"/>
      <c r="AC119" s="56"/>
    </row>
    <row r="120" spans="1:29" ht="27.75" customHeight="1">
      <c r="A120" s="65" t="e">
        <f>#REF!+1</f>
        <v>#REF!</v>
      </c>
      <c r="B120" s="56" t="s">
        <v>246</v>
      </c>
      <c r="C120" s="56" t="s">
        <v>247</v>
      </c>
      <c r="D120" s="56"/>
      <c r="E120" s="56"/>
      <c r="F120" s="56">
        <v>3</v>
      </c>
      <c r="G120" s="56" t="s">
        <v>199</v>
      </c>
      <c r="H120" s="56" t="s">
        <v>1590</v>
      </c>
      <c r="I120" s="56">
        <v>70</v>
      </c>
      <c r="J120" s="56">
        <v>2</v>
      </c>
      <c r="K120" s="56"/>
      <c r="L120" s="56"/>
      <c r="M120" s="56"/>
      <c r="N120" s="56"/>
      <c r="O120" s="56"/>
      <c r="P120" s="56"/>
      <c r="Q120" s="56"/>
      <c r="R120" s="56"/>
      <c r="S120" s="56"/>
      <c r="T120" s="56"/>
      <c r="U120" s="56"/>
      <c r="V120" s="56"/>
      <c r="W120" s="56" t="s">
        <v>216</v>
      </c>
      <c r="X120" s="56" t="s">
        <v>1490</v>
      </c>
      <c r="Y120" s="56"/>
      <c r="Z120" s="56"/>
      <c r="AA120" s="56"/>
      <c r="AB120" s="56"/>
      <c r="AC120" s="56"/>
    </row>
    <row r="121" spans="1:29" ht="27.75" customHeight="1">
      <c r="A121" s="65" t="e">
        <f t="shared" si="2"/>
        <v>#REF!</v>
      </c>
      <c r="B121" s="56" t="s">
        <v>252</v>
      </c>
      <c r="C121" s="56" t="s">
        <v>253</v>
      </c>
      <c r="D121" s="56" t="s">
        <v>205</v>
      </c>
      <c r="E121" s="56"/>
      <c r="F121" s="56">
        <v>3</v>
      </c>
      <c r="G121" s="56" t="s">
        <v>199</v>
      </c>
      <c r="H121" s="56" t="s">
        <v>1590</v>
      </c>
      <c r="I121" s="56">
        <v>70</v>
      </c>
      <c r="J121" s="56">
        <v>2</v>
      </c>
      <c r="K121" s="56"/>
      <c r="L121" s="56"/>
      <c r="M121" s="56"/>
      <c r="N121" s="56"/>
      <c r="O121" s="56"/>
      <c r="P121" s="56"/>
      <c r="Q121" s="56"/>
      <c r="R121" s="56"/>
      <c r="S121" s="56"/>
      <c r="T121" s="56"/>
      <c r="U121" s="56"/>
      <c r="V121" s="56"/>
      <c r="W121" s="56" t="s">
        <v>174</v>
      </c>
      <c r="X121" s="56" t="s">
        <v>1490</v>
      </c>
      <c r="Y121" s="56"/>
      <c r="Z121" s="56"/>
      <c r="AA121" s="56"/>
      <c r="AB121" s="56"/>
      <c r="AC121" s="56"/>
    </row>
    <row r="122" spans="1:29" ht="27.75" customHeight="1">
      <c r="A122" s="65" t="e">
        <f t="shared" si="2"/>
        <v>#REF!</v>
      </c>
      <c r="B122" s="56" t="s">
        <v>254</v>
      </c>
      <c r="C122" s="56" t="s">
        <v>178</v>
      </c>
      <c r="D122" s="56" t="s">
        <v>205</v>
      </c>
      <c r="E122" s="56"/>
      <c r="F122" s="56">
        <v>3</v>
      </c>
      <c r="G122" s="56" t="s">
        <v>199</v>
      </c>
      <c r="H122" s="56" t="s">
        <v>1590</v>
      </c>
      <c r="I122" s="56">
        <v>70</v>
      </c>
      <c r="J122" s="56">
        <v>2</v>
      </c>
      <c r="K122" s="56"/>
      <c r="L122" s="56"/>
      <c r="M122" s="56"/>
      <c r="N122" s="56"/>
      <c r="O122" s="56"/>
      <c r="P122" s="56"/>
      <c r="Q122" s="56"/>
      <c r="R122" s="56"/>
      <c r="S122" s="56"/>
      <c r="T122" s="56"/>
      <c r="U122" s="56"/>
      <c r="V122" s="56"/>
      <c r="W122" s="56" t="s">
        <v>174</v>
      </c>
      <c r="X122" s="56" t="s">
        <v>1490</v>
      </c>
      <c r="Y122" s="56"/>
      <c r="Z122" s="56"/>
      <c r="AA122" s="56"/>
      <c r="AB122" s="56"/>
      <c r="AC122" s="56"/>
    </row>
    <row r="123" spans="1:29" ht="27.75" customHeight="1">
      <c r="A123" s="65" t="e">
        <f t="shared" si="2"/>
        <v>#REF!</v>
      </c>
      <c r="B123" s="56" t="s">
        <v>1577</v>
      </c>
      <c r="C123" s="56" t="s">
        <v>1578</v>
      </c>
      <c r="D123" s="56" t="s">
        <v>205</v>
      </c>
      <c r="E123" s="56"/>
      <c r="F123" s="56">
        <v>3</v>
      </c>
      <c r="G123" s="56" t="s">
        <v>199</v>
      </c>
      <c r="H123" s="56" t="s">
        <v>1590</v>
      </c>
      <c r="I123" s="56">
        <v>70</v>
      </c>
      <c r="J123" s="56">
        <v>2</v>
      </c>
      <c r="K123" s="56"/>
      <c r="L123" s="56"/>
      <c r="M123" s="56"/>
      <c r="N123" s="56"/>
      <c r="O123" s="56"/>
      <c r="P123" s="56"/>
      <c r="Q123" s="56"/>
      <c r="R123" s="56"/>
      <c r="S123" s="56"/>
      <c r="T123" s="56"/>
      <c r="U123" s="56"/>
      <c r="V123" s="56"/>
      <c r="W123" s="56" t="s">
        <v>174</v>
      </c>
      <c r="X123" s="56" t="s">
        <v>1490</v>
      </c>
      <c r="Y123" s="56"/>
      <c r="Z123" s="56"/>
      <c r="AA123" s="56"/>
      <c r="AB123" s="56"/>
      <c r="AC123" s="56"/>
    </row>
    <row r="124" spans="1:29" ht="27.75" customHeight="1">
      <c r="A124" s="65" t="e">
        <f t="shared" si="2"/>
        <v>#REF!</v>
      </c>
      <c r="B124" s="56" t="s">
        <v>1579</v>
      </c>
      <c r="C124" s="56" t="s">
        <v>1580</v>
      </c>
      <c r="D124" s="56" t="s">
        <v>205</v>
      </c>
      <c r="E124" s="56"/>
      <c r="F124" s="56">
        <v>3</v>
      </c>
      <c r="G124" s="56" t="s">
        <v>199</v>
      </c>
      <c r="H124" s="56" t="s">
        <v>1590</v>
      </c>
      <c r="I124" s="56">
        <v>70</v>
      </c>
      <c r="J124" s="56">
        <v>2</v>
      </c>
      <c r="K124" s="56"/>
      <c r="L124" s="56"/>
      <c r="M124" s="56"/>
      <c r="N124" s="56"/>
      <c r="O124" s="56"/>
      <c r="P124" s="56"/>
      <c r="Q124" s="56"/>
      <c r="R124" s="56"/>
      <c r="S124" s="56"/>
      <c r="T124" s="56"/>
      <c r="U124" s="56"/>
      <c r="V124" s="56"/>
      <c r="W124" s="56" t="s">
        <v>174</v>
      </c>
      <c r="X124" s="56" t="s">
        <v>1490</v>
      </c>
      <c r="Y124" s="56"/>
      <c r="Z124" s="56"/>
      <c r="AA124" s="56"/>
      <c r="AB124" s="56"/>
      <c r="AC124" s="56"/>
    </row>
    <row r="125" spans="1:29" s="79" customFormat="1" ht="27.75" customHeight="1">
      <c r="A125" s="80" t="e">
        <f t="shared" si="2"/>
        <v>#REF!</v>
      </c>
      <c r="B125" s="77" t="s">
        <v>108</v>
      </c>
      <c r="C125" s="77" t="s">
        <v>110</v>
      </c>
      <c r="D125" s="77" t="s">
        <v>205</v>
      </c>
      <c r="E125" s="62"/>
      <c r="F125" s="77">
        <v>3</v>
      </c>
      <c r="G125" s="77" t="s">
        <v>199</v>
      </c>
      <c r="H125" s="77" t="s">
        <v>1590</v>
      </c>
      <c r="I125" s="77">
        <v>70</v>
      </c>
      <c r="J125" s="78">
        <v>2</v>
      </c>
      <c r="K125" s="62"/>
      <c r="L125" s="62"/>
      <c r="M125" s="62"/>
      <c r="N125" s="62"/>
      <c r="O125" s="62"/>
      <c r="P125" s="62"/>
      <c r="Q125" s="62"/>
      <c r="R125" s="62"/>
      <c r="S125" s="62"/>
      <c r="T125" s="62"/>
      <c r="U125" s="62"/>
      <c r="V125" s="62"/>
      <c r="W125" s="56" t="s">
        <v>174</v>
      </c>
      <c r="X125" s="77" t="s">
        <v>1587</v>
      </c>
      <c r="Y125" s="62"/>
      <c r="Z125" s="77"/>
      <c r="AA125" s="77"/>
      <c r="AB125" s="77"/>
      <c r="AC125" s="77"/>
    </row>
    <row r="126" spans="1:29" s="79" customFormat="1" ht="27.75" customHeight="1">
      <c r="A126" s="80" t="e">
        <f t="shared" si="2"/>
        <v>#REF!</v>
      </c>
      <c r="B126" s="77" t="s">
        <v>17</v>
      </c>
      <c r="C126" s="77" t="s">
        <v>18</v>
      </c>
      <c r="D126" s="77" t="s">
        <v>205</v>
      </c>
      <c r="E126" s="62"/>
      <c r="F126" s="77">
        <v>3</v>
      </c>
      <c r="G126" s="77" t="s">
        <v>199</v>
      </c>
      <c r="H126" s="77" t="s">
        <v>1590</v>
      </c>
      <c r="I126" s="77">
        <v>70</v>
      </c>
      <c r="J126" s="78">
        <v>2</v>
      </c>
      <c r="K126" s="62"/>
      <c r="L126" s="62"/>
      <c r="M126" s="62"/>
      <c r="N126" s="62"/>
      <c r="O126" s="62"/>
      <c r="P126" s="62"/>
      <c r="Q126" s="62"/>
      <c r="R126" s="62"/>
      <c r="S126" s="62"/>
      <c r="T126" s="62"/>
      <c r="U126" s="62"/>
      <c r="V126" s="62"/>
      <c r="W126" s="56" t="s">
        <v>174</v>
      </c>
      <c r="X126" s="77" t="s">
        <v>1587</v>
      </c>
      <c r="Y126" s="62"/>
      <c r="Z126" s="77"/>
      <c r="AA126" s="77"/>
      <c r="AB126" s="77"/>
      <c r="AC126" s="77"/>
    </row>
    <row r="127" spans="1:29" ht="27.75" customHeight="1">
      <c r="A127" s="65" t="e">
        <f t="shared" si="2"/>
        <v>#REF!</v>
      </c>
      <c r="B127" s="56" t="s">
        <v>1581</v>
      </c>
      <c r="C127" s="56" t="s">
        <v>1623</v>
      </c>
      <c r="D127" s="56"/>
      <c r="E127" s="56"/>
      <c r="F127" s="56">
        <v>3</v>
      </c>
      <c r="G127" s="56" t="s">
        <v>199</v>
      </c>
      <c r="H127" s="56" t="s">
        <v>1590</v>
      </c>
      <c r="I127" s="56">
        <v>70</v>
      </c>
      <c r="J127" s="56">
        <v>2</v>
      </c>
      <c r="K127" s="56"/>
      <c r="L127" s="56"/>
      <c r="M127" s="56"/>
      <c r="N127" s="56"/>
      <c r="O127" s="56"/>
      <c r="P127" s="56"/>
      <c r="Q127" s="56"/>
      <c r="R127" s="56"/>
      <c r="S127" s="56"/>
      <c r="T127" s="56"/>
      <c r="U127" s="56"/>
      <c r="V127" s="56"/>
      <c r="W127" s="56" t="s">
        <v>174</v>
      </c>
      <c r="X127" s="56" t="s">
        <v>1490</v>
      </c>
      <c r="Y127" s="56"/>
      <c r="Z127" s="56"/>
      <c r="AA127" s="56"/>
      <c r="AB127" s="56"/>
      <c r="AC127" s="56"/>
    </row>
    <row r="128" spans="1:29" ht="27.75" customHeight="1">
      <c r="A128" s="65" t="e">
        <f t="shared" si="2"/>
        <v>#REF!</v>
      </c>
      <c r="B128" s="56" t="s">
        <v>1582</v>
      </c>
      <c r="C128" s="56" t="s">
        <v>1583</v>
      </c>
      <c r="D128" s="56"/>
      <c r="E128" s="56"/>
      <c r="F128" s="56">
        <v>4</v>
      </c>
      <c r="G128" s="56" t="s">
        <v>199</v>
      </c>
      <c r="H128" s="56" t="s">
        <v>1590</v>
      </c>
      <c r="I128" s="56">
        <v>70</v>
      </c>
      <c r="J128" s="56">
        <v>2</v>
      </c>
      <c r="K128" s="56"/>
      <c r="L128" s="56"/>
      <c r="M128" s="56"/>
      <c r="N128" s="56"/>
      <c r="O128" s="56"/>
      <c r="P128" s="56"/>
      <c r="Q128" s="56"/>
      <c r="R128" s="56"/>
      <c r="S128" s="56"/>
      <c r="T128" s="56"/>
      <c r="U128" s="56"/>
      <c r="V128" s="56"/>
      <c r="W128" s="56" t="s">
        <v>174</v>
      </c>
      <c r="X128" s="56" t="s">
        <v>1490</v>
      </c>
      <c r="Y128" s="56"/>
      <c r="Z128" s="56"/>
      <c r="AA128" s="56"/>
      <c r="AB128" s="56"/>
      <c r="AC128" s="56"/>
    </row>
    <row r="129" spans="1:29" ht="27.75" customHeight="1">
      <c r="A129" s="65" t="e">
        <f t="shared" si="2"/>
        <v>#REF!</v>
      </c>
      <c r="B129" s="56" t="s">
        <v>1544</v>
      </c>
      <c r="C129" s="56" t="s">
        <v>83</v>
      </c>
      <c r="D129" s="56" t="s">
        <v>84</v>
      </c>
      <c r="E129" s="56"/>
      <c r="F129" s="56">
        <v>3</v>
      </c>
      <c r="G129" s="56" t="s">
        <v>240</v>
      </c>
      <c r="H129" s="56" t="s">
        <v>1590</v>
      </c>
      <c r="I129" s="56">
        <v>93</v>
      </c>
      <c r="J129" s="56">
        <v>2</v>
      </c>
      <c r="K129" s="56"/>
      <c r="L129" s="56"/>
      <c r="M129" s="56"/>
      <c r="N129" s="56"/>
      <c r="O129" s="56"/>
      <c r="P129" s="56"/>
      <c r="Q129" s="56"/>
      <c r="R129" s="56"/>
      <c r="S129" s="56"/>
      <c r="T129" s="56"/>
      <c r="U129" s="56"/>
      <c r="V129" s="56"/>
      <c r="W129" s="56" t="s">
        <v>144</v>
      </c>
      <c r="X129" s="56" t="s">
        <v>1490</v>
      </c>
      <c r="Y129" s="56"/>
      <c r="Z129" s="56"/>
      <c r="AA129" s="56"/>
      <c r="AB129" s="56"/>
      <c r="AC129" s="56"/>
    </row>
    <row r="130" spans="1:29" ht="27.75" customHeight="1">
      <c r="A130" s="65" t="e">
        <f t="shared" si="2"/>
        <v>#REF!</v>
      </c>
      <c r="B130" s="56" t="s">
        <v>1545</v>
      </c>
      <c r="C130" s="56" t="s">
        <v>1546</v>
      </c>
      <c r="D130" s="56"/>
      <c r="E130" s="56"/>
      <c r="F130" s="56">
        <v>3</v>
      </c>
      <c r="G130" s="56" t="s">
        <v>240</v>
      </c>
      <c r="H130" s="56" t="s">
        <v>1590</v>
      </c>
      <c r="I130" s="56">
        <v>93</v>
      </c>
      <c r="J130" s="56">
        <v>2</v>
      </c>
      <c r="K130" s="56"/>
      <c r="L130" s="56"/>
      <c r="M130" s="56"/>
      <c r="N130" s="56"/>
      <c r="O130" s="56"/>
      <c r="P130" s="56"/>
      <c r="Q130" s="56"/>
      <c r="R130" s="56"/>
      <c r="S130" s="56"/>
      <c r="T130" s="56"/>
      <c r="U130" s="56"/>
      <c r="V130" s="56"/>
      <c r="W130" s="56" t="s">
        <v>1652</v>
      </c>
      <c r="X130" s="56" t="s">
        <v>1490</v>
      </c>
      <c r="Y130" s="56"/>
      <c r="Z130" s="56"/>
      <c r="AA130" s="56"/>
      <c r="AB130" s="56"/>
      <c r="AC130" s="56"/>
    </row>
    <row r="131" spans="1:29" ht="27.75" customHeight="1">
      <c r="A131" s="65" t="e">
        <f t="shared" si="2"/>
        <v>#REF!</v>
      </c>
      <c r="B131" s="56" t="s">
        <v>65</v>
      </c>
      <c r="C131" s="56" t="s">
        <v>66</v>
      </c>
      <c r="D131" s="56" t="s">
        <v>39</v>
      </c>
      <c r="E131" s="56"/>
      <c r="F131" s="56">
        <v>3</v>
      </c>
      <c r="G131" s="56" t="s">
        <v>240</v>
      </c>
      <c r="H131" s="56" t="s">
        <v>1590</v>
      </c>
      <c r="I131" s="56">
        <v>93</v>
      </c>
      <c r="J131" s="56">
        <v>2</v>
      </c>
      <c r="K131" s="56"/>
      <c r="L131" s="56"/>
      <c r="M131" s="56"/>
      <c r="N131" s="56"/>
      <c r="O131" s="56"/>
      <c r="P131" s="56"/>
      <c r="Q131" s="56"/>
      <c r="R131" s="56"/>
      <c r="S131" s="56"/>
      <c r="T131" s="56"/>
      <c r="U131" s="56"/>
      <c r="V131" s="56"/>
      <c r="W131" s="56" t="s">
        <v>146</v>
      </c>
      <c r="X131" s="56" t="s">
        <v>1490</v>
      </c>
      <c r="Y131" s="56"/>
      <c r="Z131" s="56"/>
      <c r="AA131" s="56"/>
      <c r="AB131" s="56"/>
      <c r="AC131" s="56"/>
    </row>
    <row r="132" spans="1:29" ht="38.25">
      <c r="A132" s="65" t="e">
        <f t="shared" si="2"/>
        <v>#REF!</v>
      </c>
      <c r="B132" s="56" t="s">
        <v>61</v>
      </c>
      <c r="C132" s="56" t="s">
        <v>62</v>
      </c>
      <c r="D132" s="56" t="s">
        <v>63</v>
      </c>
      <c r="E132" s="56"/>
      <c r="F132" s="56">
        <v>3</v>
      </c>
      <c r="G132" s="56" t="s">
        <v>240</v>
      </c>
      <c r="H132" s="56" t="s">
        <v>1590</v>
      </c>
      <c r="I132" s="56">
        <v>93</v>
      </c>
      <c r="J132" s="56">
        <v>2</v>
      </c>
      <c r="K132" s="56"/>
      <c r="L132" s="56"/>
      <c r="M132" s="56"/>
      <c r="N132" s="56"/>
      <c r="O132" s="56"/>
      <c r="P132" s="56"/>
      <c r="Q132" s="56"/>
      <c r="R132" s="56"/>
      <c r="S132" s="56"/>
      <c r="T132" s="56"/>
      <c r="U132" s="56"/>
      <c r="V132" s="56"/>
      <c r="W132" s="56" t="s">
        <v>173</v>
      </c>
      <c r="X132" s="56" t="s">
        <v>1490</v>
      </c>
      <c r="Y132" s="56"/>
      <c r="Z132" s="56"/>
      <c r="AA132" s="56"/>
      <c r="AB132" s="56"/>
      <c r="AC132" s="56"/>
    </row>
    <row r="133" spans="1:29" ht="27.75" customHeight="1">
      <c r="A133" s="65" t="e">
        <f t="shared" si="2"/>
        <v>#REF!</v>
      </c>
      <c r="B133" s="56" t="s">
        <v>86</v>
      </c>
      <c r="C133" s="56" t="s">
        <v>85</v>
      </c>
      <c r="D133" s="56" t="s">
        <v>205</v>
      </c>
      <c r="E133" s="56"/>
      <c r="F133" s="56">
        <v>3</v>
      </c>
      <c r="G133" s="56" t="s">
        <v>240</v>
      </c>
      <c r="H133" s="56" t="s">
        <v>1590</v>
      </c>
      <c r="I133" s="56">
        <v>93</v>
      </c>
      <c r="J133" s="56">
        <v>2</v>
      </c>
      <c r="K133" s="56"/>
      <c r="L133" s="56"/>
      <c r="M133" s="56"/>
      <c r="N133" s="56"/>
      <c r="O133" s="56"/>
      <c r="P133" s="56"/>
      <c r="Q133" s="56"/>
      <c r="R133" s="56"/>
      <c r="S133" s="56"/>
      <c r="T133" s="56"/>
      <c r="U133" s="56"/>
      <c r="V133" s="56"/>
      <c r="W133" s="56" t="s">
        <v>170</v>
      </c>
      <c r="X133" s="56" t="s">
        <v>1490</v>
      </c>
      <c r="Y133" s="56"/>
      <c r="Z133" s="56"/>
      <c r="AA133" s="56"/>
      <c r="AB133" s="56"/>
      <c r="AC133" s="56"/>
    </row>
    <row r="134" spans="1:29" ht="27.75" customHeight="1">
      <c r="A134" s="65" t="e">
        <f t="shared" si="2"/>
        <v>#REF!</v>
      </c>
      <c r="B134" s="56" t="s">
        <v>157</v>
      </c>
      <c r="C134" s="56" t="s">
        <v>159</v>
      </c>
      <c r="D134" s="56" t="s">
        <v>205</v>
      </c>
      <c r="E134" s="56"/>
      <c r="F134" s="56">
        <v>3</v>
      </c>
      <c r="G134" s="56" t="s">
        <v>240</v>
      </c>
      <c r="H134" s="56" t="s">
        <v>1590</v>
      </c>
      <c r="I134" s="56">
        <v>93</v>
      </c>
      <c r="J134" s="56">
        <v>2</v>
      </c>
      <c r="K134" s="56"/>
      <c r="L134" s="56"/>
      <c r="M134" s="56"/>
      <c r="N134" s="56"/>
      <c r="O134" s="56"/>
      <c r="P134" s="56"/>
      <c r="Q134" s="56"/>
      <c r="R134" s="56"/>
      <c r="S134" s="56"/>
      <c r="T134" s="56"/>
      <c r="U134" s="56"/>
      <c r="V134" s="56"/>
      <c r="W134" s="56" t="s">
        <v>174</v>
      </c>
      <c r="X134" s="56" t="s">
        <v>1490</v>
      </c>
      <c r="Y134" s="56"/>
      <c r="Z134" s="56"/>
      <c r="AA134" s="56"/>
      <c r="AB134" s="56"/>
      <c r="AC134" s="56"/>
    </row>
    <row r="135" spans="1:29" ht="27.75" customHeight="1">
      <c r="A135" s="65" t="e">
        <f t="shared" si="2"/>
        <v>#REF!</v>
      </c>
      <c r="B135" s="56" t="s">
        <v>209</v>
      </c>
      <c r="C135" s="56" t="s">
        <v>202</v>
      </c>
      <c r="D135" s="56" t="s">
        <v>201</v>
      </c>
      <c r="E135" s="56"/>
      <c r="F135" s="56">
        <v>5</v>
      </c>
      <c r="G135" s="56" t="s">
        <v>261</v>
      </c>
      <c r="H135" s="56" t="s">
        <v>1590</v>
      </c>
      <c r="I135" s="56">
        <v>227</v>
      </c>
      <c r="J135" s="56">
        <v>6</v>
      </c>
      <c r="K135" s="56"/>
      <c r="L135" s="56"/>
      <c r="M135" s="56"/>
      <c r="N135" s="56"/>
      <c r="O135" s="56"/>
      <c r="P135" s="56"/>
      <c r="Q135" s="56"/>
      <c r="R135" s="56"/>
      <c r="S135" s="56"/>
      <c r="T135" s="56"/>
      <c r="U135" s="56"/>
      <c r="V135" s="56"/>
      <c r="W135" s="56" t="s">
        <v>143</v>
      </c>
      <c r="X135" s="56" t="s">
        <v>1490</v>
      </c>
      <c r="Y135" s="56"/>
      <c r="Z135" s="56"/>
      <c r="AA135" s="56"/>
      <c r="AB135" s="56"/>
      <c r="AC135" s="56"/>
    </row>
    <row r="136" spans="1:29" ht="27.75" customHeight="1">
      <c r="A136" s="65" t="e">
        <f t="shared" si="2"/>
        <v>#REF!</v>
      </c>
      <c r="B136" s="56" t="s">
        <v>1592</v>
      </c>
      <c r="C136" s="56" t="s">
        <v>1585</v>
      </c>
      <c r="D136" s="56" t="s">
        <v>202</v>
      </c>
      <c r="E136" s="56"/>
      <c r="F136" s="56">
        <v>5</v>
      </c>
      <c r="G136" s="56" t="s">
        <v>261</v>
      </c>
      <c r="H136" s="56" t="s">
        <v>1590</v>
      </c>
      <c r="I136" s="56">
        <v>227</v>
      </c>
      <c r="J136" s="56">
        <v>6</v>
      </c>
      <c r="K136" s="56"/>
      <c r="L136" s="56"/>
      <c r="M136" s="56"/>
      <c r="N136" s="56"/>
      <c r="O136" s="56"/>
      <c r="P136" s="56"/>
      <c r="Q136" s="56"/>
      <c r="R136" s="56"/>
      <c r="S136" s="56"/>
      <c r="T136" s="56"/>
      <c r="U136" s="56"/>
      <c r="V136" s="56"/>
      <c r="W136" s="56" t="s">
        <v>143</v>
      </c>
      <c r="X136" s="56" t="s">
        <v>1490</v>
      </c>
      <c r="Y136" s="56"/>
      <c r="Z136" s="56"/>
      <c r="AA136" s="56"/>
      <c r="AB136" s="56"/>
      <c r="AC136" s="56"/>
    </row>
    <row r="137" spans="1:29" ht="27.75" customHeight="1">
      <c r="A137" s="65" t="e">
        <f t="shared" si="2"/>
        <v>#REF!</v>
      </c>
      <c r="B137" s="56" t="s">
        <v>1547</v>
      </c>
      <c r="C137" s="56" t="s">
        <v>40</v>
      </c>
      <c r="D137" s="56" t="s">
        <v>89</v>
      </c>
      <c r="E137" s="56"/>
      <c r="F137" s="56">
        <v>3</v>
      </c>
      <c r="G137" s="56" t="s">
        <v>261</v>
      </c>
      <c r="H137" s="56" t="s">
        <v>1590</v>
      </c>
      <c r="I137" s="56">
        <v>227</v>
      </c>
      <c r="J137" s="56">
        <v>6</v>
      </c>
      <c r="K137" s="56"/>
      <c r="L137" s="56"/>
      <c r="M137" s="56"/>
      <c r="N137" s="56"/>
      <c r="O137" s="56"/>
      <c r="P137" s="56"/>
      <c r="Q137" s="56"/>
      <c r="R137" s="56"/>
      <c r="S137" s="56"/>
      <c r="T137" s="56"/>
      <c r="U137" s="56"/>
      <c r="V137" s="56"/>
      <c r="W137" s="56" t="s">
        <v>146</v>
      </c>
      <c r="X137" s="56" t="s">
        <v>1490</v>
      </c>
      <c r="Y137" s="56"/>
      <c r="Z137" s="56"/>
      <c r="AA137" s="56"/>
      <c r="AB137" s="56"/>
      <c r="AC137" s="56"/>
    </row>
    <row r="138" spans="1:29" ht="27.75" customHeight="1">
      <c r="A138" s="65" t="e">
        <f t="shared" si="2"/>
        <v>#REF!</v>
      </c>
      <c r="B138" s="56" t="s">
        <v>91</v>
      </c>
      <c r="C138" s="56" t="s">
        <v>60</v>
      </c>
      <c r="D138" s="56"/>
      <c r="E138" s="56"/>
      <c r="F138" s="56">
        <v>2</v>
      </c>
      <c r="G138" s="56" t="s">
        <v>261</v>
      </c>
      <c r="H138" s="56" t="s">
        <v>1590</v>
      </c>
      <c r="I138" s="56">
        <v>227</v>
      </c>
      <c r="J138" s="56">
        <v>6</v>
      </c>
      <c r="K138" s="56"/>
      <c r="L138" s="56"/>
      <c r="M138" s="56"/>
      <c r="N138" s="56"/>
      <c r="O138" s="56"/>
      <c r="P138" s="56"/>
      <c r="Q138" s="56"/>
      <c r="R138" s="56"/>
      <c r="S138" s="56"/>
      <c r="T138" s="56"/>
      <c r="U138" s="56"/>
      <c r="V138" s="56"/>
      <c r="W138" s="56" t="s">
        <v>145</v>
      </c>
      <c r="X138" s="56" t="s">
        <v>1490</v>
      </c>
      <c r="Y138" s="56"/>
      <c r="Z138" s="56"/>
      <c r="AA138" s="56"/>
      <c r="AB138" s="56"/>
      <c r="AC138" s="56"/>
    </row>
    <row r="139" spans="1:29" ht="27.75" customHeight="1">
      <c r="A139" s="65" t="e">
        <f t="shared" si="2"/>
        <v>#REF!</v>
      </c>
      <c r="B139" s="56" t="s">
        <v>1586</v>
      </c>
      <c r="C139" s="56" t="s">
        <v>205</v>
      </c>
      <c r="D139" s="56" t="s">
        <v>197</v>
      </c>
      <c r="E139" s="56"/>
      <c r="F139" s="56">
        <v>4</v>
      </c>
      <c r="G139" s="56" t="s">
        <v>261</v>
      </c>
      <c r="H139" s="56" t="s">
        <v>1590</v>
      </c>
      <c r="I139" s="56">
        <v>227</v>
      </c>
      <c r="J139" s="56">
        <v>6</v>
      </c>
      <c r="K139" s="56"/>
      <c r="L139" s="56"/>
      <c r="M139" s="56"/>
      <c r="N139" s="56"/>
      <c r="O139" s="56"/>
      <c r="P139" s="56"/>
      <c r="Q139" s="56"/>
      <c r="R139" s="56"/>
      <c r="S139" s="56"/>
      <c r="T139" s="56"/>
      <c r="U139" s="56"/>
      <c r="V139" s="56"/>
      <c r="W139" s="56" t="s">
        <v>173</v>
      </c>
      <c r="X139" s="56" t="s">
        <v>1490</v>
      </c>
      <c r="Y139" s="56"/>
      <c r="Z139" s="56"/>
      <c r="AA139" s="56"/>
      <c r="AB139" s="56"/>
      <c r="AC139" s="56"/>
    </row>
    <row r="140" spans="1:29" ht="36.75" customHeight="1">
      <c r="A140" s="65" t="e">
        <f t="shared" si="2"/>
        <v>#REF!</v>
      </c>
      <c r="B140" s="56" t="s">
        <v>1551</v>
      </c>
      <c r="C140" s="75" t="s">
        <v>1651</v>
      </c>
      <c r="D140" s="56"/>
      <c r="E140" s="56"/>
      <c r="F140" s="56">
        <v>7</v>
      </c>
      <c r="G140" s="56" t="s">
        <v>261</v>
      </c>
      <c r="H140" s="56" t="s">
        <v>1590</v>
      </c>
      <c r="I140" s="56">
        <v>227</v>
      </c>
      <c r="J140" s="56">
        <v>6</v>
      </c>
      <c r="K140" s="56"/>
      <c r="L140" s="56"/>
      <c r="M140" s="56"/>
      <c r="N140" s="56"/>
      <c r="O140" s="56"/>
      <c r="P140" s="56"/>
      <c r="Q140" s="56"/>
      <c r="R140" s="56"/>
      <c r="S140" s="56"/>
      <c r="T140" s="56"/>
      <c r="U140" s="56"/>
      <c r="V140" s="56"/>
      <c r="W140" s="75" t="s">
        <v>1649</v>
      </c>
      <c r="X140" s="56" t="s">
        <v>1490</v>
      </c>
      <c r="Y140" s="56"/>
      <c r="Z140" s="56"/>
      <c r="AA140" s="56"/>
      <c r="AB140" s="56"/>
      <c r="AC140" s="56"/>
    </row>
    <row r="141" spans="1:29" s="63" customFormat="1" ht="27.75" customHeight="1">
      <c r="A141" s="65" t="e">
        <f t="shared" si="2"/>
        <v>#REF!</v>
      </c>
      <c r="B141" s="62" t="s">
        <v>696</v>
      </c>
      <c r="C141" s="62" t="s">
        <v>697</v>
      </c>
      <c r="D141" s="62" t="s">
        <v>43</v>
      </c>
      <c r="E141" s="62"/>
      <c r="F141" s="62">
        <v>3</v>
      </c>
      <c r="G141" s="62" t="s">
        <v>169</v>
      </c>
      <c r="H141" s="62" t="s">
        <v>1658</v>
      </c>
      <c r="I141" s="56">
        <v>81</v>
      </c>
      <c r="J141" s="62">
        <v>1</v>
      </c>
      <c r="K141" s="62"/>
      <c r="L141" s="62"/>
      <c r="M141" s="62"/>
      <c r="N141" s="62"/>
      <c r="O141" s="62"/>
      <c r="P141" s="62"/>
      <c r="Q141" s="62"/>
      <c r="R141" s="62"/>
      <c r="S141" s="62"/>
      <c r="T141" s="62"/>
      <c r="U141" s="62"/>
      <c r="V141" s="62"/>
      <c r="W141" s="56" t="s">
        <v>174</v>
      </c>
      <c r="X141" s="62"/>
      <c r="Y141" s="62"/>
      <c r="Z141" s="62"/>
      <c r="AA141" s="62"/>
      <c r="AB141" s="62"/>
      <c r="AC141" s="62"/>
    </row>
    <row r="142" spans="1:29" s="63" customFormat="1" ht="27.75" customHeight="1">
      <c r="A142" s="65" t="e">
        <f t="shared" si="2"/>
        <v>#REF!</v>
      </c>
      <c r="B142" s="62" t="s">
        <v>1591</v>
      </c>
      <c r="C142" s="62" t="s">
        <v>700</v>
      </c>
      <c r="D142" s="62" t="s">
        <v>43</v>
      </c>
      <c r="E142" s="62"/>
      <c r="F142" s="62">
        <v>3</v>
      </c>
      <c r="G142" s="62" t="s">
        <v>169</v>
      </c>
      <c r="H142" s="62" t="s">
        <v>1658</v>
      </c>
      <c r="I142" s="56">
        <v>81</v>
      </c>
      <c r="J142" s="62">
        <v>1</v>
      </c>
      <c r="K142" s="62"/>
      <c r="L142" s="62"/>
      <c r="M142" s="62"/>
      <c r="N142" s="62"/>
      <c r="O142" s="62"/>
      <c r="P142" s="62"/>
      <c r="Q142" s="62"/>
      <c r="R142" s="62"/>
      <c r="S142" s="62"/>
      <c r="T142" s="62"/>
      <c r="U142" s="62"/>
      <c r="V142" s="62"/>
      <c r="W142" s="56" t="s">
        <v>174</v>
      </c>
      <c r="X142" s="62"/>
      <c r="Y142" s="62"/>
      <c r="Z142" s="62"/>
      <c r="AA142" s="62"/>
      <c r="AB142" s="62"/>
      <c r="AC142" s="62"/>
    </row>
    <row r="143" spans="1:29" ht="26.25" customHeight="1">
      <c r="A143" s="65" t="e">
        <f t="shared" si="2"/>
        <v>#REF!</v>
      </c>
      <c r="B143" s="56" t="s">
        <v>1662</v>
      </c>
      <c r="C143" s="56" t="s">
        <v>56</v>
      </c>
      <c r="D143" s="56" t="s">
        <v>43</v>
      </c>
      <c r="E143" s="56"/>
      <c r="F143" s="56">
        <v>3</v>
      </c>
      <c r="G143" s="56" t="s">
        <v>250</v>
      </c>
      <c r="H143" s="56" t="s">
        <v>1658</v>
      </c>
      <c r="I143" s="56">
        <v>79</v>
      </c>
      <c r="J143" s="56">
        <v>1</v>
      </c>
      <c r="K143" s="56"/>
      <c r="L143" s="56"/>
      <c r="M143" s="56"/>
      <c r="N143" s="56"/>
      <c r="O143" s="56"/>
      <c r="P143" s="56"/>
      <c r="Q143" s="56"/>
      <c r="R143" s="56"/>
      <c r="S143" s="56"/>
      <c r="T143" s="56"/>
      <c r="U143" s="56"/>
      <c r="V143" s="56"/>
      <c r="W143" s="75" t="s">
        <v>173</v>
      </c>
      <c r="X143" s="56" t="s">
        <v>1490</v>
      </c>
      <c r="Y143" s="56"/>
      <c r="Z143" s="56"/>
      <c r="AA143" s="56"/>
      <c r="AB143" s="56"/>
      <c r="AC143" s="56"/>
    </row>
    <row r="144" spans="1:29" ht="26.25" customHeight="1">
      <c r="A144" s="65" t="e">
        <f t="shared" si="2"/>
        <v>#REF!</v>
      </c>
      <c r="B144" s="56" t="s">
        <v>117</v>
      </c>
      <c r="C144" s="56" t="s">
        <v>116</v>
      </c>
      <c r="D144" s="56" t="s">
        <v>43</v>
      </c>
      <c r="E144" s="56"/>
      <c r="F144" s="56">
        <v>3</v>
      </c>
      <c r="G144" s="56" t="s">
        <v>250</v>
      </c>
      <c r="H144" s="56" t="s">
        <v>1658</v>
      </c>
      <c r="I144" s="56">
        <v>79</v>
      </c>
      <c r="J144" s="56">
        <v>1</v>
      </c>
      <c r="K144" s="56"/>
      <c r="L144" s="56"/>
      <c r="M144" s="56"/>
      <c r="N144" s="56"/>
      <c r="O144" s="56"/>
      <c r="P144" s="56"/>
      <c r="Q144" s="56"/>
      <c r="R144" s="56"/>
      <c r="S144" s="56"/>
      <c r="T144" s="56"/>
      <c r="U144" s="56"/>
      <c r="V144" s="56"/>
      <c r="W144" s="56" t="s">
        <v>174</v>
      </c>
      <c r="X144" s="56" t="s">
        <v>1490</v>
      </c>
      <c r="Y144" s="56"/>
      <c r="Z144" s="56"/>
      <c r="AA144" s="56"/>
      <c r="AB144" s="56"/>
      <c r="AC144" s="56"/>
    </row>
    <row r="145" spans="1:29" ht="26.25" customHeight="1">
      <c r="A145" s="65" t="e">
        <f t="shared" si="2"/>
        <v>#REF!</v>
      </c>
      <c r="B145" s="56" t="s">
        <v>157</v>
      </c>
      <c r="C145" s="56" t="s">
        <v>159</v>
      </c>
      <c r="D145" s="56" t="s">
        <v>43</v>
      </c>
      <c r="E145" s="56"/>
      <c r="F145" s="56">
        <v>3</v>
      </c>
      <c r="G145" s="56" t="s">
        <v>250</v>
      </c>
      <c r="H145" s="56" t="s">
        <v>1658</v>
      </c>
      <c r="I145" s="56">
        <v>79</v>
      </c>
      <c r="J145" s="56">
        <v>1</v>
      </c>
      <c r="K145" s="56"/>
      <c r="L145" s="56"/>
      <c r="M145" s="56"/>
      <c r="N145" s="56"/>
      <c r="O145" s="56"/>
      <c r="P145" s="56"/>
      <c r="Q145" s="56"/>
      <c r="R145" s="56"/>
      <c r="S145" s="56"/>
      <c r="T145" s="56"/>
      <c r="U145" s="56"/>
      <c r="V145" s="56"/>
      <c r="W145" s="56" t="s">
        <v>174</v>
      </c>
      <c r="X145" s="56" t="s">
        <v>1490</v>
      </c>
      <c r="Y145" s="56"/>
      <c r="Z145" s="56"/>
      <c r="AA145" s="56"/>
      <c r="AB145" s="56"/>
      <c r="AC145" s="56"/>
    </row>
    <row r="146" spans="1:29" ht="26.25" customHeight="1">
      <c r="A146" s="65" t="e">
        <f t="shared" si="2"/>
        <v>#REF!</v>
      </c>
      <c r="B146" s="56" t="s">
        <v>112</v>
      </c>
      <c r="C146" s="56" t="s">
        <v>113</v>
      </c>
      <c r="D146" s="56" t="s">
        <v>43</v>
      </c>
      <c r="E146" s="56"/>
      <c r="F146" s="56">
        <v>3</v>
      </c>
      <c r="G146" s="56" t="s">
        <v>250</v>
      </c>
      <c r="H146" s="56" t="s">
        <v>1658</v>
      </c>
      <c r="I146" s="56">
        <v>79</v>
      </c>
      <c r="J146" s="56">
        <v>1</v>
      </c>
      <c r="K146" s="56"/>
      <c r="L146" s="56"/>
      <c r="M146" s="56"/>
      <c r="N146" s="56"/>
      <c r="O146" s="56"/>
      <c r="P146" s="56"/>
      <c r="Q146" s="56"/>
      <c r="R146" s="56"/>
      <c r="S146" s="56"/>
      <c r="T146" s="56"/>
      <c r="U146" s="56"/>
      <c r="V146" s="56"/>
      <c r="W146" s="56" t="s">
        <v>174</v>
      </c>
      <c r="X146" s="56" t="s">
        <v>1490</v>
      </c>
      <c r="Y146" s="56"/>
      <c r="Z146" s="56"/>
      <c r="AA146" s="56"/>
      <c r="AB146" s="56"/>
      <c r="AC146" s="56"/>
    </row>
    <row r="147" spans="1:29" s="79" customFormat="1" ht="26.25" customHeight="1">
      <c r="A147" s="65" t="e">
        <f t="shared" si="2"/>
        <v>#REF!</v>
      </c>
      <c r="B147" s="77" t="s">
        <v>1663</v>
      </c>
      <c r="C147" s="77" t="s">
        <v>1664</v>
      </c>
      <c r="D147" s="77" t="s">
        <v>43</v>
      </c>
      <c r="E147" s="77"/>
      <c r="F147" s="77">
        <v>3</v>
      </c>
      <c r="G147" s="77" t="s">
        <v>250</v>
      </c>
      <c r="H147" s="77" t="s">
        <v>1658</v>
      </c>
      <c r="I147" s="77">
        <v>79</v>
      </c>
      <c r="J147" s="77">
        <v>1</v>
      </c>
      <c r="K147" s="77"/>
      <c r="L147" s="77"/>
      <c r="M147" s="77"/>
      <c r="N147" s="77"/>
      <c r="O147" s="77"/>
      <c r="P147" s="77"/>
      <c r="Q147" s="77"/>
      <c r="R147" s="77"/>
      <c r="S147" s="77"/>
      <c r="T147" s="77"/>
      <c r="U147" s="77"/>
      <c r="V147" s="77"/>
      <c r="W147" s="82" t="s">
        <v>173</v>
      </c>
      <c r="X147" s="77" t="s">
        <v>1672</v>
      </c>
      <c r="Y147" s="77"/>
      <c r="Z147" s="77"/>
      <c r="AA147" s="77"/>
      <c r="AB147" s="77"/>
      <c r="AC147" s="77"/>
    </row>
    <row r="148" spans="1:29" s="79" customFormat="1" ht="26.25" customHeight="1">
      <c r="A148" s="65" t="e">
        <f t="shared" si="2"/>
        <v>#REF!</v>
      </c>
      <c r="B148" s="77" t="s">
        <v>1665</v>
      </c>
      <c r="C148" s="77" t="s">
        <v>1666</v>
      </c>
      <c r="D148" s="77" t="s">
        <v>43</v>
      </c>
      <c r="E148" s="77"/>
      <c r="F148" s="77">
        <v>3</v>
      </c>
      <c r="G148" s="77" t="s">
        <v>250</v>
      </c>
      <c r="H148" s="77" t="s">
        <v>1658</v>
      </c>
      <c r="I148" s="77">
        <v>79</v>
      </c>
      <c r="J148" s="77">
        <v>1</v>
      </c>
      <c r="K148" s="77"/>
      <c r="L148" s="77"/>
      <c r="M148" s="77"/>
      <c r="N148" s="77"/>
      <c r="O148" s="77"/>
      <c r="P148" s="77"/>
      <c r="Q148" s="77"/>
      <c r="R148" s="77"/>
      <c r="S148" s="77"/>
      <c r="T148" s="77"/>
      <c r="U148" s="77"/>
      <c r="V148" s="77"/>
      <c r="W148" s="56" t="s">
        <v>174</v>
      </c>
      <c r="X148" s="77" t="s">
        <v>1672</v>
      </c>
      <c r="Y148" s="77"/>
      <c r="Z148" s="77"/>
      <c r="AA148" s="77"/>
      <c r="AB148" s="77"/>
      <c r="AC148" s="77"/>
    </row>
    <row r="149" spans="1:29" s="79" customFormat="1" ht="26.25" customHeight="1">
      <c r="A149" s="65" t="e">
        <f t="shared" si="2"/>
        <v>#REF!</v>
      </c>
      <c r="B149" s="77" t="s">
        <v>114</v>
      </c>
      <c r="C149" s="77" t="s">
        <v>115</v>
      </c>
      <c r="D149" s="77" t="s">
        <v>43</v>
      </c>
      <c r="E149" s="77"/>
      <c r="F149" s="77">
        <v>3</v>
      </c>
      <c r="G149" s="77" t="s">
        <v>250</v>
      </c>
      <c r="H149" s="77" t="s">
        <v>1658</v>
      </c>
      <c r="I149" s="77">
        <v>79</v>
      </c>
      <c r="J149" s="77">
        <v>1</v>
      </c>
      <c r="K149" s="77"/>
      <c r="L149" s="77"/>
      <c r="M149" s="77"/>
      <c r="N149" s="77"/>
      <c r="O149" s="77"/>
      <c r="P149" s="77"/>
      <c r="Q149" s="77"/>
      <c r="R149" s="77"/>
      <c r="S149" s="77"/>
      <c r="T149" s="77"/>
      <c r="U149" s="77"/>
      <c r="V149" s="77"/>
      <c r="W149" s="82" t="s">
        <v>173</v>
      </c>
      <c r="X149" s="77" t="s">
        <v>1672</v>
      </c>
      <c r="Y149" s="77"/>
      <c r="Z149" s="77"/>
      <c r="AA149" s="77"/>
      <c r="AB149" s="77"/>
      <c r="AC149" s="77"/>
    </row>
    <row r="150" spans="1:29" s="79" customFormat="1" ht="26.25" customHeight="1">
      <c r="A150" s="65" t="e">
        <f t="shared" si="2"/>
        <v>#REF!</v>
      </c>
      <c r="B150" s="77" t="s">
        <v>1667</v>
      </c>
      <c r="C150" s="77" t="s">
        <v>33</v>
      </c>
      <c r="D150" s="77" t="s">
        <v>43</v>
      </c>
      <c r="E150" s="77"/>
      <c r="F150" s="77">
        <v>3</v>
      </c>
      <c r="G150" s="77" t="s">
        <v>250</v>
      </c>
      <c r="H150" s="77" t="s">
        <v>1658</v>
      </c>
      <c r="I150" s="77">
        <v>79</v>
      </c>
      <c r="J150" s="77">
        <v>1</v>
      </c>
      <c r="K150" s="77"/>
      <c r="L150" s="77"/>
      <c r="M150" s="77"/>
      <c r="N150" s="77"/>
      <c r="O150" s="77"/>
      <c r="P150" s="77"/>
      <c r="Q150" s="77"/>
      <c r="R150" s="77"/>
      <c r="S150" s="77"/>
      <c r="T150" s="77"/>
      <c r="U150" s="77"/>
      <c r="V150" s="77"/>
      <c r="W150" s="56" t="s">
        <v>175</v>
      </c>
      <c r="X150" s="77" t="s">
        <v>1672</v>
      </c>
      <c r="Y150" s="77"/>
      <c r="Z150" s="77"/>
      <c r="AA150" s="77"/>
      <c r="AB150" s="77"/>
      <c r="AC150" s="77"/>
    </row>
    <row r="151" spans="1:29" s="79" customFormat="1" ht="26.25" customHeight="1">
      <c r="A151" s="65" t="e">
        <f t="shared" si="2"/>
        <v>#REF!</v>
      </c>
      <c r="B151" s="77" t="s">
        <v>1668</v>
      </c>
      <c r="C151" s="77" t="s">
        <v>1669</v>
      </c>
      <c r="D151" s="77" t="s">
        <v>43</v>
      </c>
      <c r="E151" s="77"/>
      <c r="F151" s="77">
        <v>3</v>
      </c>
      <c r="G151" s="77" t="s">
        <v>250</v>
      </c>
      <c r="H151" s="77" t="s">
        <v>1658</v>
      </c>
      <c r="I151" s="77">
        <v>79</v>
      </c>
      <c r="J151" s="77">
        <v>1</v>
      </c>
      <c r="K151" s="77"/>
      <c r="L151" s="77"/>
      <c r="M151" s="77"/>
      <c r="N151" s="77"/>
      <c r="O151" s="77"/>
      <c r="P151" s="77"/>
      <c r="Q151" s="77"/>
      <c r="R151" s="77"/>
      <c r="S151" s="77"/>
      <c r="T151" s="77"/>
      <c r="U151" s="77"/>
      <c r="V151" s="77"/>
      <c r="W151" s="56" t="s">
        <v>174</v>
      </c>
      <c r="X151" s="77" t="s">
        <v>1672</v>
      </c>
      <c r="Y151" s="77"/>
      <c r="Z151" s="77"/>
      <c r="AA151" s="77"/>
      <c r="AB151" s="77"/>
      <c r="AC151" s="77"/>
    </row>
    <row r="152" spans="1:29" s="79" customFormat="1" ht="26.25" customHeight="1">
      <c r="A152" s="65" t="e">
        <f t="shared" si="2"/>
        <v>#REF!</v>
      </c>
      <c r="B152" s="77" t="s">
        <v>1670</v>
      </c>
      <c r="C152" s="77" t="s">
        <v>1671</v>
      </c>
      <c r="D152" s="77" t="s">
        <v>43</v>
      </c>
      <c r="E152" s="77"/>
      <c r="F152" s="77">
        <v>3</v>
      </c>
      <c r="G152" s="77" t="s">
        <v>250</v>
      </c>
      <c r="H152" s="77" t="s">
        <v>1658</v>
      </c>
      <c r="I152" s="77">
        <v>79</v>
      </c>
      <c r="J152" s="77">
        <v>1</v>
      </c>
      <c r="K152" s="77"/>
      <c r="L152" s="77"/>
      <c r="M152" s="77"/>
      <c r="N152" s="77"/>
      <c r="O152" s="77"/>
      <c r="P152" s="77"/>
      <c r="Q152" s="77"/>
      <c r="R152" s="77"/>
      <c r="S152" s="77"/>
      <c r="T152" s="77"/>
      <c r="U152" s="77"/>
      <c r="V152" s="77"/>
      <c r="W152" s="56" t="s">
        <v>216</v>
      </c>
      <c r="X152" s="77" t="s">
        <v>1672</v>
      </c>
      <c r="Y152" s="77"/>
      <c r="Z152" s="77"/>
      <c r="AA152" s="77"/>
      <c r="AB152" s="77"/>
      <c r="AC152" s="77"/>
    </row>
    <row r="153" spans="1:29" ht="26.25" customHeight="1">
      <c r="A153" s="65" t="e">
        <f t="shared" si="2"/>
        <v>#REF!</v>
      </c>
      <c r="B153" s="56" t="s">
        <v>86</v>
      </c>
      <c r="C153" s="56" t="s">
        <v>85</v>
      </c>
      <c r="D153" s="56" t="s">
        <v>43</v>
      </c>
      <c r="E153" s="56"/>
      <c r="F153" s="56">
        <v>3</v>
      </c>
      <c r="G153" s="56" t="s">
        <v>250</v>
      </c>
      <c r="H153" s="56" t="s">
        <v>1658</v>
      </c>
      <c r="I153" s="56">
        <v>79</v>
      </c>
      <c r="J153" s="56">
        <v>1</v>
      </c>
      <c r="K153" s="56"/>
      <c r="L153" s="56"/>
      <c r="M153" s="56"/>
      <c r="N153" s="56"/>
      <c r="O153" s="56"/>
      <c r="P153" s="56"/>
      <c r="Q153" s="56"/>
      <c r="R153" s="56"/>
      <c r="S153" s="56"/>
      <c r="T153" s="56"/>
      <c r="U153" s="56"/>
      <c r="V153" s="56"/>
      <c r="W153" s="75" t="s">
        <v>170</v>
      </c>
      <c r="X153" s="56" t="s">
        <v>1490</v>
      </c>
      <c r="Y153" s="56"/>
      <c r="Z153" s="56"/>
      <c r="AA153" s="56"/>
      <c r="AB153" s="56"/>
      <c r="AC153" s="56"/>
    </row>
    <row r="154" spans="1:29" ht="26.25" customHeight="1">
      <c r="A154" s="65" t="e">
        <f t="shared" si="2"/>
        <v>#REF!</v>
      </c>
      <c r="B154" s="56" t="s">
        <v>176</v>
      </c>
      <c r="C154" s="56" t="s">
        <v>156</v>
      </c>
      <c r="D154" s="56" t="s">
        <v>43</v>
      </c>
      <c r="E154" s="56"/>
      <c r="F154" s="56">
        <v>3</v>
      </c>
      <c r="G154" s="56" t="s">
        <v>250</v>
      </c>
      <c r="H154" s="56" t="s">
        <v>1658</v>
      </c>
      <c r="I154" s="56">
        <v>79</v>
      </c>
      <c r="J154" s="56">
        <v>1</v>
      </c>
      <c r="K154" s="56"/>
      <c r="L154" s="56"/>
      <c r="M154" s="56"/>
      <c r="N154" s="56"/>
      <c r="O154" s="56"/>
      <c r="P154" s="56"/>
      <c r="Q154" s="56"/>
      <c r="R154" s="56"/>
      <c r="S154" s="56"/>
      <c r="T154" s="56"/>
      <c r="U154" s="56"/>
      <c r="V154" s="56"/>
      <c r="W154" s="56" t="s">
        <v>174</v>
      </c>
      <c r="X154" s="56" t="s">
        <v>1490</v>
      </c>
      <c r="Y154" s="56"/>
      <c r="Z154" s="56"/>
      <c r="AA154" s="56"/>
      <c r="AB154" s="56"/>
      <c r="AC154" s="56"/>
    </row>
    <row r="155" spans="1:29" ht="26.25" customHeight="1">
      <c r="A155" s="65" t="e">
        <f t="shared" si="2"/>
        <v>#REF!</v>
      </c>
      <c r="B155" s="56" t="s">
        <v>167</v>
      </c>
      <c r="C155" s="56" t="s">
        <v>1572</v>
      </c>
      <c r="D155" s="56"/>
      <c r="E155" s="56"/>
      <c r="F155" s="56">
        <v>3</v>
      </c>
      <c r="G155" s="56" t="s">
        <v>250</v>
      </c>
      <c r="H155" s="56" t="s">
        <v>1658</v>
      </c>
      <c r="I155" s="56">
        <v>79</v>
      </c>
      <c r="J155" s="56">
        <v>1</v>
      </c>
      <c r="K155" s="56"/>
      <c r="L155" s="56"/>
      <c r="M155" s="56"/>
      <c r="N155" s="56"/>
      <c r="O155" s="56"/>
      <c r="P155" s="56"/>
      <c r="Q155" s="56"/>
      <c r="R155" s="56"/>
      <c r="S155" s="56"/>
      <c r="T155" s="56"/>
      <c r="U155" s="56"/>
      <c r="V155" s="56"/>
      <c r="W155" s="56" t="s">
        <v>174</v>
      </c>
      <c r="X155" s="56" t="s">
        <v>1490</v>
      </c>
      <c r="Y155" s="56"/>
      <c r="Z155" s="56"/>
      <c r="AA155" s="56"/>
      <c r="AB155" s="56"/>
      <c r="AC155" s="56"/>
    </row>
    <row r="156" spans="1:29" ht="26.25" customHeight="1">
      <c r="A156" s="65" t="e">
        <f t="shared" si="2"/>
        <v>#REF!</v>
      </c>
      <c r="B156" s="56" t="s">
        <v>1548</v>
      </c>
      <c r="C156" s="56" t="s">
        <v>43</v>
      </c>
      <c r="D156" s="56" t="s">
        <v>29</v>
      </c>
      <c r="E156" s="56"/>
      <c r="F156" s="56">
        <v>3</v>
      </c>
      <c r="G156" s="56" t="s">
        <v>261</v>
      </c>
      <c r="H156" s="56" t="s">
        <v>1658</v>
      </c>
      <c r="I156" s="56">
        <v>58</v>
      </c>
      <c r="J156" s="56">
        <v>1</v>
      </c>
      <c r="K156" s="56"/>
      <c r="L156" s="56"/>
      <c r="M156" s="56"/>
      <c r="N156" s="56"/>
      <c r="O156" s="56"/>
      <c r="P156" s="56"/>
      <c r="Q156" s="56"/>
      <c r="R156" s="56"/>
      <c r="S156" s="56"/>
      <c r="T156" s="56"/>
      <c r="U156" s="56"/>
      <c r="V156" s="56"/>
      <c r="W156" s="56" t="s">
        <v>173</v>
      </c>
      <c r="X156" s="56" t="s">
        <v>1490</v>
      </c>
      <c r="Y156" s="56"/>
      <c r="Z156" s="56"/>
      <c r="AA156" s="56"/>
      <c r="AB156" s="56"/>
      <c r="AC156" s="56"/>
    </row>
    <row r="157" spans="1:29" ht="26.25" customHeight="1">
      <c r="A157" s="65" t="e">
        <f t="shared" si="2"/>
        <v>#REF!</v>
      </c>
      <c r="B157" s="56" t="s">
        <v>1549</v>
      </c>
      <c r="C157" s="56" t="s">
        <v>1550</v>
      </c>
      <c r="D157" s="56" t="s">
        <v>29</v>
      </c>
      <c r="E157" s="56"/>
      <c r="F157" s="56">
        <v>3</v>
      </c>
      <c r="G157" s="56" t="s">
        <v>261</v>
      </c>
      <c r="H157" s="56" t="s">
        <v>1658</v>
      </c>
      <c r="I157" s="56">
        <v>58</v>
      </c>
      <c r="J157" s="56">
        <v>1</v>
      </c>
      <c r="K157" s="56"/>
      <c r="L157" s="56"/>
      <c r="M157" s="56"/>
      <c r="N157" s="56"/>
      <c r="O157" s="56"/>
      <c r="P157" s="56"/>
      <c r="Q157" s="56"/>
      <c r="R157" s="56"/>
      <c r="S157" s="56"/>
      <c r="T157" s="56"/>
      <c r="U157" s="56"/>
      <c r="V157" s="56"/>
      <c r="W157" s="56" t="s">
        <v>173</v>
      </c>
      <c r="X157" s="56" t="s">
        <v>1490</v>
      </c>
      <c r="Y157" s="56"/>
      <c r="Z157" s="56"/>
      <c r="AA157" s="56"/>
      <c r="AB157" s="56"/>
      <c r="AC157" s="56"/>
    </row>
    <row r="158" spans="1:29" s="79" customFormat="1" ht="26.25" customHeight="1">
      <c r="A158" s="65" t="e">
        <f t="shared" si="2"/>
        <v>#REF!</v>
      </c>
      <c r="B158" s="77" t="s">
        <v>103</v>
      </c>
      <c r="C158" s="77" t="s">
        <v>1653</v>
      </c>
      <c r="D158" s="77"/>
      <c r="E158" s="77"/>
      <c r="F158" s="77">
        <v>2</v>
      </c>
      <c r="G158" s="77" t="s">
        <v>261</v>
      </c>
      <c r="H158" s="77" t="s">
        <v>1658</v>
      </c>
      <c r="I158" s="77">
        <v>58</v>
      </c>
      <c r="J158" s="77">
        <v>1</v>
      </c>
      <c r="K158" s="77"/>
      <c r="L158" s="77"/>
      <c r="M158" s="77"/>
      <c r="N158" s="77"/>
      <c r="O158" s="77"/>
      <c r="P158" s="77"/>
      <c r="Q158" s="77"/>
      <c r="R158" s="77"/>
      <c r="S158" s="77"/>
      <c r="T158" s="77"/>
      <c r="U158" s="77"/>
      <c r="V158" s="77"/>
      <c r="W158" s="56" t="s">
        <v>216</v>
      </c>
      <c r="X158" s="77" t="s">
        <v>1659</v>
      </c>
      <c r="Y158" s="77"/>
      <c r="Z158" s="77"/>
      <c r="AA158" s="77"/>
      <c r="AB158" s="77"/>
      <c r="AC158" s="77"/>
    </row>
    <row r="159" spans="1:29" s="79" customFormat="1" ht="26.25" customHeight="1">
      <c r="A159" s="65" t="e">
        <f t="shared" si="2"/>
        <v>#REF!</v>
      </c>
      <c r="B159" s="77" t="s">
        <v>102</v>
      </c>
      <c r="C159" s="77" t="s">
        <v>101</v>
      </c>
      <c r="D159" s="77"/>
      <c r="E159" s="77"/>
      <c r="F159" s="77">
        <v>2</v>
      </c>
      <c r="G159" s="77" t="s">
        <v>261</v>
      </c>
      <c r="H159" s="77" t="s">
        <v>1658</v>
      </c>
      <c r="I159" s="77">
        <v>58</v>
      </c>
      <c r="J159" s="77">
        <v>1</v>
      </c>
      <c r="K159" s="77"/>
      <c r="L159" s="77"/>
      <c r="M159" s="77"/>
      <c r="N159" s="77"/>
      <c r="O159" s="77"/>
      <c r="P159" s="77"/>
      <c r="Q159" s="77"/>
      <c r="R159" s="77"/>
      <c r="S159" s="77"/>
      <c r="T159" s="77"/>
      <c r="U159" s="77"/>
      <c r="V159" s="77"/>
      <c r="W159" s="82" t="s">
        <v>144</v>
      </c>
      <c r="X159" s="77" t="s">
        <v>1659</v>
      </c>
      <c r="Y159" s="77"/>
      <c r="Z159" s="77"/>
      <c r="AA159" s="77"/>
      <c r="AB159" s="77"/>
      <c r="AC159" s="77"/>
    </row>
    <row r="160" spans="1:29" s="79" customFormat="1" ht="26.25" customHeight="1">
      <c r="A160" s="65" t="e">
        <f t="shared" si="2"/>
        <v>#REF!</v>
      </c>
      <c r="B160" s="77" t="s">
        <v>1654</v>
      </c>
      <c r="C160" s="77" t="s">
        <v>1655</v>
      </c>
      <c r="D160" s="77"/>
      <c r="E160" s="77"/>
      <c r="F160" s="77">
        <v>2</v>
      </c>
      <c r="G160" s="77" t="s">
        <v>261</v>
      </c>
      <c r="H160" s="77" t="s">
        <v>1658</v>
      </c>
      <c r="I160" s="77">
        <v>58</v>
      </c>
      <c r="J160" s="77">
        <v>1</v>
      </c>
      <c r="K160" s="77"/>
      <c r="L160" s="77"/>
      <c r="M160" s="77"/>
      <c r="N160" s="77"/>
      <c r="O160" s="77"/>
      <c r="P160" s="77"/>
      <c r="Q160" s="77"/>
      <c r="R160" s="77"/>
      <c r="S160" s="77"/>
      <c r="T160" s="77"/>
      <c r="U160" s="77"/>
      <c r="V160" s="77"/>
      <c r="W160" s="82" t="s">
        <v>144</v>
      </c>
      <c r="X160" s="77" t="s">
        <v>1659</v>
      </c>
      <c r="Y160" s="77"/>
      <c r="Z160" s="77"/>
      <c r="AA160" s="77"/>
      <c r="AB160" s="77"/>
      <c r="AC160" s="77"/>
    </row>
    <row r="161" spans="1:29" s="79" customFormat="1" ht="26.25" customHeight="1">
      <c r="A161" s="65" t="e">
        <f t="shared" si="2"/>
        <v>#REF!</v>
      </c>
      <c r="B161" s="77" t="s">
        <v>1656</v>
      </c>
      <c r="C161" s="77" t="s">
        <v>1657</v>
      </c>
      <c r="D161" s="77"/>
      <c r="E161" s="77"/>
      <c r="F161" s="77">
        <v>2</v>
      </c>
      <c r="G161" s="77" t="s">
        <v>261</v>
      </c>
      <c r="H161" s="77" t="s">
        <v>1658</v>
      </c>
      <c r="I161" s="77">
        <v>58</v>
      </c>
      <c r="J161" s="77">
        <v>1</v>
      </c>
      <c r="K161" s="77"/>
      <c r="L161" s="77"/>
      <c r="M161" s="77"/>
      <c r="N161" s="77"/>
      <c r="O161" s="77"/>
      <c r="P161" s="77"/>
      <c r="Q161" s="77"/>
      <c r="R161" s="77"/>
      <c r="S161" s="77"/>
      <c r="T161" s="77"/>
      <c r="U161" s="77"/>
      <c r="V161" s="77"/>
      <c r="W161" s="82" t="s">
        <v>144</v>
      </c>
      <c r="X161" s="77" t="s">
        <v>1659</v>
      </c>
      <c r="Y161" s="77"/>
      <c r="Z161" s="77"/>
      <c r="AA161" s="77"/>
      <c r="AB161" s="77"/>
      <c r="AC161" s="77"/>
    </row>
    <row r="162" spans="1:29" s="59" customFormat="1" ht="24" customHeight="1">
      <c r="A162" s="73"/>
      <c r="B162" s="55" t="s">
        <v>1594</v>
      </c>
      <c r="C162" s="57"/>
      <c r="D162" s="57"/>
      <c r="E162" s="57"/>
      <c r="F162" s="57"/>
      <c r="G162" s="57"/>
      <c r="H162" s="57"/>
      <c r="I162" s="57"/>
      <c r="J162" s="57"/>
      <c r="K162" s="57"/>
      <c r="L162" s="57"/>
      <c r="M162" s="57"/>
      <c r="N162" s="57"/>
      <c r="O162" s="57"/>
      <c r="P162" s="57"/>
      <c r="Q162" s="57"/>
      <c r="R162" s="57"/>
      <c r="S162" s="57"/>
      <c r="T162" s="57"/>
      <c r="U162" s="58"/>
      <c r="V162" s="58"/>
      <c r="W162" s="58"/>
      <c r="X162" s="58"/>
      <c r="Y162" s="58"/>
      <c r="Z162" s="57"/>
      <c r="AA162" s="57"/>
      <c r="AB162" s="57"/>
      <c r="AC162" s="57"/>
    </row>
    <row r="163" spans="1:29" s="63" customFormat="1" ht="31.5" customHeight="1">
      <c r="A163" s="65" t="e">
        <f>#REF!+1</f>
        <v>#REF!</v>
      </c>
      <c r="B163" s="62" t="s">
        <v>1595</v>
      </c>
      <c r="C163" s="62" t="s">
        <v>1596</v>
      </c>
      <c r="D163" s="62"/>
      <c r="E163" s="62"/>
      <c r="F163" s="62">
        <v>3</v>
      </c>
      <c r="G163" s="62" t="s">
        <v>168</v>
      </c>
      <c r="H163" s="62" t="s">
        <v>1611</v>
      </c>
      <c r="I163" s="62">
        <v>20</v>
      </c>
      <c r="J163" s="62">
        <v>1</v>
      </c>
      <c r="K163" s="62"/>
      <c r="L163" s="62"/>
      <c r="M163" s="62"/>
      <c r="N163" s="62"/>
      <c r="O163" s="62"/>
      <c r="P163" s="62"/>
      <c r="Q163" s="62"/>
      <c r="R163" s="62"/>
      <c r="S163" s="62"/>
      <c r="T163" s="62"/>
      <c r="U163" s="62"/>
      <c r="V163" s="62"/>
      <c r="W163" s="56" t="s">
        <v>216</v>
      </c>
      <c r="X163" s="62"/>
      <c r="Y163" s="62"/>
      <c r="Z163" s="62"/>
      <c r="AA163" s="62"/>
      <c r="AB163" s="62"/>
      <c r="AC163" s="62"/>
    </row>
    <row r="164" spans="1:29" s="63" customFormat="1" ht="31.5" customHeight="1">
      <c r="A164" s="65" t="e">
        <f t="shared" si="2"/>
        <v>#REF!</v>
      </c>
      <c r="B164" s="62" t="s">
        <v>1597</v>
      </c>
      <c r="C164" s="62" t="s">
        <v>1598</v>
      </c>
      <c r="D164" s="62" t="s">
        <v>53</v>
      </c>
      <c r="E164" s="62"/>
      <c r="F164" s="62">
        <v>3</v>
      </c>
      <c r="G164" s="62" t="s">
        <v>168</v>
      </c>
      <c r="H164" s="62" t="s">
        <v>1611</v>
      </c>
      <c r="I164" s="62">
        <v>20</v>
      </c>
      <c r="J164" s="62">
        <v>1</v>
      </c>
      <c r="K164" s="62"/>
      <c r="L164" s="62"/>
      <c r="M164" s="62"/>
      <c r="N164" s="62"/>
      <c r="O164" s="62"/>
      <c r="P164" s="62"/>
      <c r="Q164" s="62"/>
      <c r="R164" s="62"/>
      <c r="S164" s="62"/>
      <c r="T164" s="62"/>
      <c r="U164" s="62"/>
      <c r="V164" s="62"/>
      <c r="W164" s="56" t="s">
        <v>216</v>
      </c>
      <c r="X164" s="62"/>
      <c r="Y164" s="62"/>
      <c r="Z164" s="62"/>
      <c r="AA164" s="62"/>
      <c r="AB164" s="62"/>
      <c r="AC164" s="62"/>
    </row>
    <row r="165" spans="1:29" ht="31.5" customHeight="1">
      <c r="A165" s="65" t="e">
        <f t="shared" si="2"/>
        <v>#REF!</v>
      </c>
      <c r="B165" s="56" t="s">
        <v>246</v>
      </c>
      <c r="C165" s="56" t="s">
        <v>247</v>
      </c>
      <c r="D165" s="56"/>
      <c r="E165" s="56"/>
      <c r="F165" s="56">
        <v>3</v>
      </c>
      <c r="G165" s="56" t="s">
        <v>199</v>
      </c>
      <c r="H165" s="56" t="s">
        <v>1611</v>
      </c>
      <c r="I165" s="56">
        <v>114</v>
      </c>
      <c r="J165" s="56">
        <v>2</v>
      </c>
      <c r="K165" s="56"/>
      <c r="L165" s="56"/>
      <c r="M165" s="56"/>
      <c r="N165" s="56"/>
      <c r="O165" s="56"/>
      <c r="P165" s="56"/>
      <c r="Q165" s="56"/>
      <c r="R165" s="56"/>
      <c r="S165" s="56"/>
      <c r="T165" s="56"/>
      <c r="U165" s="56"/>
      <c r="V165" s="56"/>
      <c r="W165" s="56" t="s">
        <v>216</v>
      </c>
      <c r="X165" s="56" t="s">
        <v>1490</v>
      </c>
      <c r="Y165" s="56"/>
      <c r="Z165" s="56"/>
      <c r="AA165" s="56"/>
      <c r="AB165" s="56"/>
      <c r="AC165" s="56"/>
    </row>
    <row r="166" spans="1:29" ht="31.5" customHeight="1">
      <c r="A166" s="65" t="e">
        <f t="shared" si="2"/>
        <v>#REF!</v>
      </c>
      <c r="B166" s="56" t="s">
        <v>106</v>
      </c>
      <c r="C166" s="56" t="s">
        <v>54</v>
      </c>
      <c r="D166" s="56"/>
      <c r="E166" s="56"/>
      <c r="F166" s="56">
        <v>3</v>
      </c>
      <c r="G166" s="56" t="s">
        <v>199</v>
      </c>
      <c r="H166" s="56" t="s">
        <v>1611</v>
      </c>
      <c r="I166" s="56">
        <v>114</v>
      </c>
      <c r="J166" s="56">
        <v>2</v>
      </c>
      <c r="K166" s="56"/>
      <c r="L166" s="56"/>
      <c r="M166" s="56"/>
      <c r="N166" s="56"/>
      <c r="O166" s="56"/>
      <c r="P166" s="56"/>
      <c r="Q166" s="56"/>
      <c r="R166" s="56"/>
      <c r="S166" s="56"/>
      <c r="T166" s="56"/>
      <c r="U166" s="56"/>
      <c r="V166" s="56"/>
      <c r="W166" s="56" t="s">
        <v>216</v>
      </c>
      <c r="X166" s="56" t="s">
        <v>1490</v>
      </c>
      <c r="Y166" s="56"/>
      <c r="Z166" s="56"/>
      <c r="AA166" s="56"/>
      <c r="AB166" s="56"/>
      <c r="AC166" s="56"/>
    </row>
    <row r="167" spans="1:29" ht="31.5" customHeight="1">
      <c r="A167" s="65" t="e">
        <f t="shared" si="2"/>
        <v>#REF!</v>
      </c>
      <c r="B167" s="56" t="s">
        <v>212</v>
      </c>
      <c r="C167" s="56" t="s">
        <v>213</v>
      </c>
      <c r="D167" s="56"/>
      <c r="E167" s="56"/>
      <c r="F167" s="56">
        <v>3</v>
      </c>
      <c r="G167" s="56" t="s">
        <v>199</v>
      </c>
      <c r="H167" s="56" t="s">
        <v>1611</v>
      </c>
      <c r="I167" s="56">
        <v>114</v>
      </c>
      <c r="J167" s="56">
        <v>2</v>
      </c>
      <c r="K167" s="56"/>
      <c r="L167" s="56"/>
      <c r="M167" s="56"/>
      <c r="N167" s="56"/>
      <c r="O167" s="56"/>
      <c r="P167" s="56"/>
      <c r="Q167" s="56"/>
      <c r="R167" s="56"/>
      <c r="S167" s="56"/>
      <c r="T167" s="56"/>
      <c r="U167" s="56"/>
      <c r="V167" s="56"/>
      <c r="W167" s="56" t="s">
        <v>216</v>
      </c>
      <c r="X167" s="56" t="s">
        <v>1490</v>
      </c>
      <c r="Y167" s="56"/>
      <c r="Z167" s="56"/>
      <c r="AA167" s="56"/>
      <c r="AB167" s="56"/>
      <c r="AC167" s="56"/>
    </row>
    <row r="168" spans="1:29" ht="31.5" customHeight="1">
      <c r="A168" s="65" t="e">
        <f t="shared" si="2"/>
        <v>#REF!</v>
      </c>
      <c r="B168" s="56" t="s">
        <v>214</v>
      </c>
      <c r="C168" s="56" t="s">
        <v>215</v>
      </c>
      <c r="D168" s="56"/>
      <c r="E168" s="56"/>
      <c r="F168" s="56">
        <v>3</v>
      </c>
      <c r="G168" s="56" t="s">
        <v>199</v>
      </c>
      <c r="H168" s="56" t="s">
        <v>1611</v>
      </c>
      <c r="I168" s="56">
        <v>114</v>
      </c>
      <c r="J168" s="56">
        <v>2</v>
      </c>
      <c r="K168" s="56"/>
      <c r="L168" s="56"/>
      <c r="M168" s="56"/>
      <c r="N168" s="56"/>
      <c r="O168" s="56"/>
      <c r="P168" s="56"/>
      <c r="Q168" s="56"/>
      <c r="R168" s="56"/>
      <c r="S168" s="56"/>
      <c r="T168" s="56"/>
      <c r="U168" s="56"/>
      <c r="V168" s="56"/>
      <c r="W168" s="56" t="s">
        <v>216</v>
      </c>
      <c r="X168" s="56" t="s">
        <v>1490</v>
      </c>
      <c r="Y168" s="56"/>
      <c r="Z168" s="56"/>
      <c r="AA168" s="56"/>
      <c r="AB168" s="56"/>
      <c r="AC168" s="56"/>
    </row>
    <row r="169" spans="1:29" ht="31.5" customHeight="1">
      <c r="A169" s="65" t="e">
        <f t="shared" si="2"/>
        <v>#REF!</v>
      </c>
      <c r="B169" s="56" t="s">
        <v>1597</v>
      </c>
      <c r="C169" s="56" t="s">
        <v>1598</v>
      </c>
      <c r="D169" s="56" t="s">
        <v>53</v>
      </c>
      <c r="E169" s="56"/>
      <c r="F169" s="56">
        <v>3</v>
      </c>
      <c r="G169" s="56" t="s">
        <v>199</v>
      </c>
      <c r="H169" s="56" t="s">
        <v>1611</v>
      </c>
      <c r="I169" s="56">
        <v>114</v>
      </c>
      <c r="J169" s="56">
        <v>2</v>
      </c>
      <c r="K169" s="56"/>
      <c r="L169" s="56"/>
      <c r="M169" s="56"/>
      <c r="N169" s="56"/>
      <c r="O169" s="56"/>
      <c r="P169" s="56"/>
      <c r="Q169" s="56"/>
      <c r="R169" s="56"/>
      <c r="S169" s="56"/>
      <c r="T169" s="56"/>
      <c r="U169" s="56"/>
      <c r="V169" s="56"/>
      <c r="W169" s="56" t="s">
        <v>216</v>
      </c>
      <c r="X169" s="56" t="s">
        <v>1490</v>
      </c>
      <c r="Y169" s="56"/>
      <c r="Z169" s="56"/>
      <c r="AA169" s="56"/>
      <c r="AB169" s="56"/>
      <c r="AC169" s="56"/>
    </row>
    <row r="170" spans="1:29" ht="31.5" customHeight="1">
      <c r="A170" s="65" t="e">
        <f t="shared" si="2"/>
        <v>#REF!</v>
      </c>
      <c r="B170" s="56" t="s">
        <v>224</v>
      </c>
      <c r="C170" s="56" t="s">
        <v>228</v>
      </c>
      <c r="D170" s="56" t="s">
        <v>1608</v>
      </c>
      <c r="E170" s="56"/>
      <c r="F170" s="56">
        <v>3</v>
      </c>
      <c r="G170" s="56" t="s">
        <v>199</v>
      </c>
      <c r="H170" s="56" t="s">
        <v>1611</v>
      </c>
      <c r="I170" s="56">
        <v>114</v>
      </c>
      <c r="J170" s="56">
        <v>2</v>
      </c>
      <c r="K170" s="56"/>
      <c r="L170" s="56"/>
      <c r="M170" s="56"/>
      <c r="N170" s="56"/>
      <c r="O170" s="56"/>
      <c r="P170" s="56"/>
      <c r="Q170" s="56"/>
      <c r="R170" s="56"/>
      <c r="S170" s="56"/>
      <c r="T170" s="56"/>
      <c r="U170" s="56"/>
      <c r="V170" s="56"/>
      <c r="W170" s="56" t="s">
        <v>216</v>
      </c>
      <c r="X170" s="56" t="s">
        <v>1490</v>
      </c>
      <c r="Y170" s="56"/>
      <c r="Z170" s="56"/>
      <c r="AA170" s="56"/>
      <c r="AB170" s="56"/>
      <c r="AC170" s="56"/>
    </row>
    <row r="171" spans="1:29" ht="31.5" customHeight="1">
      <c r="A171" s="65" t="e">
        <f t="shared" si="2"/>
        <v>#REF!</v>
      </c>
      <c r="B171" s="56" t="s">
        <v>1503</v>
      </c>
      <c r="C171" s="56" t="s">
        <v>1504</v>
      </c>
      <c r="D171" s="56" t="s">
        <v>100</v>
      </c>
      <c r="E171" s="56"/>
      <c r="F171" s="56">
        <v>3</v>
      </c>
      <c r="G171" s="56" t="s">
        <v>250</v>
      </c>
      <c r="H171" s="56" t="s">
        <v>1611</v>
      </c>
      <c r="I171" s="56">
        <v>80</v>
      </c>
      <c r="J171" s="56">
        <v>1</v>
      </c>
      <c r="K171" s="56"/>
      <c r="L171" s="56"/>
      <c r="M171" s="56"/>
      <c r="N171" s="56"/>
      <c r="O171" s="56"/>
      <c r="P171" s="56"/>
      <c r="Q171" s="56"/>
      <c r="R171" s="56"/>
      <c r="S171" s="56"/>
      <c r="T171" s="56"/>
      <c r="U171" s="56"/>
      <c r="V171" s="56"/>
      <c r="W171" s="56" t="s">
        <v>144</v>
      </c>
      <c r="X171" s="56" t="s">
        <v>1490</v>
      </c>
      <c r="Y171" s="56"/>
      <c r="Z171" s="56"/>
      <c r="AA171" s="56"/>
      <c r="AB171" s="56"/>
      <c r="AC171" s="56"/>
    </row>
    <row r="172" spans="1:29" ht="31.5" customHeight="1">
      <c r="A172" s="65" t="e">
        <f t="shared" si="2"/>
        <v>#REF!</v>
      </c>
      <c r="B172" s="56" t="s">
        <v>209</v>
      </c>
      <c r="C172" s="56" t="s">
        <v>202</v>
      </c>
      <c r="D172" s="56" t="s">
        <v>201</v>
      </c>
      <c r="E172" s="56"/>
      <c r="F172" s="56">
        <v>5</v>
      </c>
      <c r="G172" s="56" t="s">
        <v>250</v>
      </c>
      <c r="H172" s="56" t="s">
        <v>1611</v>
      </c>
      <c r="I172" s="56">
        <v>80</v>
      </c>
      <c r="J172" s="56">
        <v>2</v>
      </c>
      <c r="K172" s="56"/>
      <c r="L172" s="56"/>
      <c r="M172" s="56"/>
      <c r="N172" s="56"/>
      <c r="O172" s="56"/>
      <c r="P172" s="56"/>
      <c r="Q172" s="56"/>
      <c r="R172" s="56"/>
      <c r="S172" s="56"/>
      <c r="T172" s="56"/>
      <c r="U172" s="56"/>
      <c r="V172" s="56"/>
      <c r="W172" s="56" t="s">
        <v>143</v>
      </c>
      <c r="X172" s="56" t="s">
        <v>1490</v>
      </c>
      <c r="Y172" s="56"/>
      <c r="Z172" s="56"/>
      <c r="AA172" s="56"/>
      <c r="AB172" s="56"/>
      <c r="AC172" s="56"/>
    </row>
    <row r="173" spans="1:29" ht="31.5" customHeight="1">
      <c r="A173" s="65" t="e">
        <f t="shared" si="2"/>
        <v>#REF!</v>
      </c>
      <c r="B173" s="56" t="s">
        <v>65</v>
      </c>
      <c r="C173" s="56" t="s">
        <v>66</v>
      </c>
      <c r="D173" s="56" t="s">
        <v>39</v>
      </c>
      <c r="E173" s="56"/>
      <c r="F173" s="56">
        <v>3</v>
      </c>
      <c r="G173" s="56" t="s">
        <v>250</v>
      </c>
      <c r="H173" s="56" t="s">
        <v>1611</v>
      </c>
      <c r="I173" s="56">
        <v>80</v>
      </c>
      <c r="J173" s="56">
        <v>1</v>
      </c>
      <c r="K173" s="56"/>
      <c r="L173" s="56"/>
      <c r="M173" s="56"/>
      <c r="N173" s="56"/>
      <c r="O173" s="56"/>
      <c r="P173" s="56"/>
      <c r="Q173" s="56"/>
      <c r="R173" s="56"/>
      <c r="S173" s="56"/>
      <c r="T173" s="56"/>
      <c r="U173" s="56"/>
      <c r="V173" s="56"/>
      <c r="W173" s="56" t="s">
        <v>146</v>
      </c>
      <c r="X173" s="56" t="s">
        <v>1490</v>
      </c>
      <c r="Y173" s="56"/>
      <c r="Z173" s="56"/>
      <c r="AA173" s="56"/>
      <c r="AB173" s="56"/>
      <c r="AC173" s="56"/>
    </row>
    <row r="174" spans="1:29" ht="39.75" customHeight="1">
      <c r="A174" s="65" t="e">
        <f t="shared" si="2"/>
        <v>#REF!</v>
      </c>
      <c r="B174" s="56" t="s">
        <v>61</v>
      </c>
      <c r="C174" s="56" t="s">
        <v>62</v>
      </c>
      <c r="D174" s="56" t="s">
        <v>63</v>
      </c>
      <c r="E174" s="56"/>
      <c r="F174" s="56">
        <v>3</v>
      </c>
      <c r="G174" s="56" t="s">
        <v>250</v>
      </c>
      <c r="H174" s="56" t="s">
        <v>1611</v>
      </c>
      <c r="I174" s="56">
        <v>80</v>
      </c>
      <c r="J174" s="56">
        <v>1</v>
      </c>
      <c r="K174" s="56"/>
      <c r="L174" s="56"/>
      <c r="M174" s="56"/>
      <c r="N174" s="56"/>
      <c r="O174" s="56"/>
      <c r="P174" s="56"/>
      <c r="Q174" s="56"/>
      <c r="R174" s="56"/>
      <c r="S174" s="56"/>
      <c r="T174" s="56"/>
      <c r="U174" s="56"/>
      <c r="V174" s="56"/>
      <c r="W174" s="56" t="s">
        <v>173</v>
      </c>
      <c r="X174" s="56" t="s">
        <v>1490</v>
      </c>
      <c r="Y174" s="56"/>
      <c r="Z174" s="56"/>
      <c r="AA174" s="56"/>
      <c r="AB174" s="56"/>
      <c r="AC174" s="56"/>
    </row>
    <row r="175" spans="1:29" ht="31.5" customHeight="1">
      <c r="A175" s="65" t="e">
        <f t="shared" si="2"/>
        <v>#REF!</v>
      </c>
      <c r="B175" s="56" t="s">
        <v>204</v>
      </c>
      <c r="C175" s="56" t="s">
        <v>203</v>
      </c>
      <c r="D175" s="56"/>
      <c r="E175" s="56"/>
      <c r="F175" s="56">
        <v>3</v>
      </c>
      <c r="G175" s="56" t="s">
        <v>250</v>
      </c>
      <c r="H175" s="56" t="s">
        <v>1611</v>
      </c>
      <c r="I175" s="56">
        <v>80</v>
      </c>
      <c r="J175" s="56">
        <v>1</v>
      </c>
      <c r="K175" s="56"/>
      <c r="L175" s="56"/>
      <c r="M175" s="56"/>
      <c r="N175" s="56"/>
      <c r="O175" s="56"/>
      <c r="P175" s="56"/>
      <c r="Q175" s="56"/>
      <c r="R175" s="56"/>
      <c r="S175" s="56"/>
      <c r="T175" s="56"/>
      <c r="U175" s="56"/>
      <c r="V175" s="56"/>
      <c r="W175" s="56" t="s">
        <v>216</v>
      </c>
      <c r="X175" s="56" t="s">
        <v>1490</v>
      </c>
      <c r="Y175" s="56"/>
      <c r="Z175" s="56"/>
      <c r="AA175" s="56"/>
      <c r="AB175" s="56"/>
      <c r="AC175" s="56"/>
    </row>
    <row r="176" spans="1:29" ht="31.5" customHeight="1">
      <c r="A176" s="65" t="e">
        <f t="shared" si="2"/>
        <v>#REF!</v>
      </c>
      <c r="B176" s="56" t="s">
        <v>1599</v>
      </c>
      <c r="C176" s="56" t="s">
        <v>1600</v>
      </c>
      <c r="D176" s="56"/>
      <c r="E176" s="56"/>
      <c r="F176" s="56">
        <v>3</v>
      </c>
      <c r="G176" s="56" t="s">
        <v>250</v>
      </c>
      <c r="H176" s="56" t="s">
        <v>1611</v>
      </c>
      <c r="I176" s="56">
        <v>80</v>
      </c>
      <c r="J176" s="56">
        <v>1</v>
      </c>
      <c r="K176" s="56"/>
      <c r="L176" s="56"/>
      <c r="M176" s="56"/>
      <c r="N176" s="56"/>
      <c r="O176" s="56"/>
      <c r="P176" s="56"/>
      <c r="Q176" s="56"/>
      <c r="R176" s="56"/>
      <c r="S176" s="56"/>
      <c r="T176" s="56"/>
      <c r="U176" s="56"/>
      <c r="V176" s="56"/>
      <c r="W176" s="56" t="s">
        <v>216</v>
      </c>
      <c r="X176" s="56" t="s">
        <v>1490</v>
      </c>
      <c r="Y176" s="56"/>
      <c r="Z176" s="56"/>
      <c r="AA176" s="56"/>
      <c r="AB176" s="56"/>
      <c r="AC176" s="56"/>
    </row>
    <row r="177" spans="1:29" ht="31.5" customHeight="1">
      <c r="A177" s="65" t="e">
        <f t="shared" si="2"/>
        <v>#REF!</v>
      </c>
      <c r="B177" s="56" t="s">
        <v>1536</v>
      </c>
      <c r="C177" s="56" t="s">
        <v>1601</v>
      </c>
      <c r="D177" s="56"/>
      <c r="E177" s="56"/>
      <c r="F177" s="56">
        <v>2</v>
      </c>
      <c r="G177" s="56" t="s">
        <v>250</v>
      </c>
      <c r="H177" s="56" t="s">
        <v>1611</v>
      </c>
      <c r="I177" s="56">
        <v>80</v>
      </c>
      <c r="J177" s="56">
        <v>1</v>
      </c>
      <c r="K177" s="56"/>
      <c r="L177" s="56"/>
      <c r="M177" s="56"/>
      <c r="N177" s="56"/>
      <c r="O177" s="56"/>
      <c r="P177" s="56"/>
      <c r="Q177" s="56"/>
      <c r="R177" s="56"/>
      <c r="S177" s="56"/>
      <c r="T177" s="56"/>
      <c r="U177" s="56"/>
      <c r="V177" s="56"/>
      <c r="W177" s="56" t="s">
        <v>216</v>
      </c>
      <c r="X177" s="56" t="s">
        <v>1490</v>
      </c>
      <c r="Y177" s="56"/>
      <c r="Z177" s="56"/>
      <c r="AA177" s="56"/>
      <c r="AB177" s="56"/>
      <c r="AC177" s="56"/>
    </row>
    <row r="178" spans="1:29" ht="31.5" customHeight="1">
      <c r="A178" s="65" t="e">
        <f>#REF!+1</f>
        <v>#REF!</v>
      </c>
      <c r="B178" s="56" t="s">
        <v>1503</v>
      </c>
      <c r="C178" s="56" t="s">
        <v>1504</v>
      </c>
      <c r="D178" s="56" t="s">
        <v>100</v>
      </c>
      <c r="E178" s="56"/>
      <c r="F178" s="56">
        <v>3</v>
      </c>
      <c r="G178" s="56" t="s">
        <v>192</v>
      </c>
      <c r="H178" s="56" t="s">
        <v>1610</v>
      </c>
      <c r="I178" s="56">
        <v>51</v>
      </c>
      <c r="J178" s="56">
        <v>1</v>
      </c>
      <c r="K178" s="56"/>
      <c r="L178" s="56"/>
      <c r="M178" s="56"/>
      <c r="N178" s="56"/>
      <c r="O178" s="56"/>
      <c r="P178" s="56"/>
      <c r="Q178" s="56"/>
      <c r="R178" s="56"/>
      <c r="S178" s="56"/>
      <c r="T178" s="56"/>
      <c r="U178" s="56"/>
      <c r="V178" s="56"/>
      <c r="W178" s="56" t="s">
        <v>144</v>
      </c>
      <c r="X178" s="56" t="s">
        <v>1490</v>
      </c>
      <c r="Y178" s="56"/>
      <c r="Z178" s="56"/>
      <c r="AA178" s="56"/>
      <c r="AB178" s="56"/>
      <c r="AC178" s="56"/>
    </row>
    <row r="179" spans="1:29" ht="31.5" customHeight="1">
      <c r="A179" s="65" t="e">
        <f t="shared" si="2"/>
        <v>#REF!</v>
      </c>
      <c r="B179" s="56" t="s">
        <v>366</v>
      </c>
      <c r="C179" s="56" t="s">
        <v>1612</v>
      </c>
      <c r="D179" s="56"/>
      <c r="E179" s="56"/>
      <c r="F179" s="56">
        <v>3</v>
      </c>
      <c r="G179" s="56" t="s">
        <v>192</v>
      </c>
      <c r="H179" s="56" t="s">
        <v>1610</v>
      </c>
      <c r="I179" s="56">
        <v>51</v>
      </c>
      <c r="J179" s="56">
        <v>1</v>
      </c>
      <c r="K179" s="56"/>
      <c r="L179" s="56"/>
      <c r="M179" s="56"/>
      <c r="N179" s="56"/>
      <c r="O179" s="56"/>
      <c r="P179" s="56"/>
      <c r="Q179" s="56"/>
      <c r="R179" s="56"/>
      <c r="S179" s="56"/>
      <c r="T179" s="56"/>
      <c r="U179" s="56"/>
      <c r="V179" s="56"/>
      <c r="W179" s="56" t="s">
        <v>216</v>
      </c>
      <c r="X179" s="56" t="s">
        <v>1490</v>
      </c>
      <c r="Y179" s="56"/>
      <c r="Z179" s="56"/>
      <c r="AA179" s="56"/>
      <c r="AB179" s="56"/>
      <c r="AC179" s="56"/>
    </row>
    <row r="180" spans="1:29" ht="31.5" customHeight="1">
      <c r="A180" s="65" t="e">
        <f t="shared" si="2"/>
        <v>#REF!</v>
      </c>
      <c r="B180" s="56" t="s">
        <v>1613</v>
      </c>
      <c r="C180" s="56" t="s">
        <v>1614</v>
      </c>
      <c r="D180" s="56"/>
      <c r="E180" s="56"/>
      <c r="F180" s="56">
        <v>3</v>
      </c>
      <c r="G180" s="56" t="s">
        <v>192</v>
      </c>
      <c r="H180" s="56" t="s">
        <v>1610</v>
      </c>
      <c r="I180" s="56">
        <v>51</v>
      </c>
      <c r="J180" s="56">
        <v>1</v>
      </c>
      <c r="K180" s="56"/>
      <c r="L180" s="56"/>
      <c r="M180" s="56"/>
      <c r="N180" s="56"/>
      <c r="O180" s="56"/>
      <c r="P180" s="56"/>
      <c r="Q180" s="56"/>
      <c r="R180" s="56"/>
      <c r="S180" s="56"/>
      <c r="T180" s="56"/>
      <c r="U180" s="56"/>
      <c r="V180" s="56"/>
      <c r="W180" s="56" t="s">
        <v>216</v>
      </c>
      <c r="X180" s="56" t="s">
        <v>1490</v>
      </c>
      <c r="Y180" s="56"/>
      <c r="Z180" s="56"/>
      <c r="AA180" s="56"/>
      <c r="AB180" s="56"/>
      <c r="AC180" s="56"/>
    </row>
    <row r="181" spans="1:29" s="79" customFormat="1" ht="31.5" customHeight="1">
      <c r="A181" s="80" t="e">
        <f t="shared" si="2"/>
        <v>#REF!</v>
      </c>
      <c r="B181" s="77" t="s">
        <v>1615</v>
      </c>
      <c r="C181" s="77" t="s">
        <v>1616</v>
      </c>
      <c r="D181" s="77"/>
      <c r="E181" s="62"/>
      <c r="F181" s="77">
        <v>3</v>
      </c>
      <c r="G181" s="77" t="s">
        <v>192</v>
      </c>
      <c r="H181" s="77" t="s">
        <v>1610</v>
      </c>
      <c r="I181" s="77">
        <v>51</v>
      </c>
      <c r="J181" s="78">
        <v>1</v>
      </c>
      <c r="K181" s="62"/>
      <c r="L181" s="62"/>
      <c r="M181" s="62"/>
      <c r="N181" s="62"/>
      <c r="O181" s="62"/>
      <c r="P181" s="62"/>
      <c r="Q181" s="62"/>
      <c r="R181" s="62"/>
      <c r="S181" s="62"/>
      <c r="T181" s="62"/>
      <c r="U181" s="62"/>
      <c r="V181" s="62"/>
      <c r="W181" s="56" t="s">
        <v>216</v>
      </c>
      <c r="X181" s="77" t="s">
        <v>1617</v>
      </c>
      <c r="Y181" s="62"/>
      <c r="Z181" s="77"/>
      <c r="AA181" s="77"/>
      <c r="AB181" s="77"/>
      <c r="AC181" s="77"/>
    </row>
    <row r="182" spans="1:29" s="79" customFormat="1" ht="31.5" customHeight="1">
      <c r="A182" s="80" t="e">
        <f t="shared" si="2"/>
        <v>#REF!</v>
      </c>
      <c r="B182" s="77" t="s">
        <v>221</v>
      </c>
      <c r="C182" s="77" t="s">
        <v>226</v>
      </c>
      <c r="D182" s="77" t="s">
        <v>181</v>
      </c>
      <c r="E182" s="62"/>
      <c r="F182" s="77">
        <v>3</v>
      </c>
      <c r="G182" s="77" t="s">
        <v>192</v>
      </c>
      <c r="H182" s="77" t="s">
        <v>1610</v>
      </c>
      <c r="I182" s="77">
        <v>51</v>
      </c>
      <c r="J182" s="78">
        <v>1</v>
      </c>
      <c r="K182" s="62"/>
      <c r="L182" s="62"/>
      <c r="M182" s="62"/>
      <c r="N182" s="62"/>
      <c r="O182" s="62"/>
      <c r="P182" s="62"/>
      <c r="Q182" s="62"/>
      <c r="R182" s="62"/>
      <c r="S182" s="62"/>
      <c r="T182" s="62"/>
      <c r="U182" s="62"/>
      <c r="V182" s="62"/>
      <c r="W182" s="56" t="s">
        <v>216</v>
      </c>
      <c r="X182" s="77" t="s">
        <v>1617</v>
      </c>
      <c r="Y182" s="62"/>
      <c r="Z182" s="77"/>
      <c r="AA182" s="77"/>
      <c r="AB182" s="77"/>
      <c r="AC182" s="77"/>
    </row>
    <row r="183" spans="1:29" s="63" customFormat="1" ht="31.5" customHeight="1">
      <c r="A183" s="65" t="e">
        <f t="shared" si="2"/>
        <v>#REF!</v>
      </c>
      <c r="B183" s="62" t="s">
        <v>1618</v>
      </c>
      <c r="C183" s="62" t="s">
        <v>1619</v>
      </c>
      <c r="D183" s="62"/>
      <c r="E183" s="62"/>
      <c r="F183" s="62">
        <v>3</v>
      </c>
      <c r="G183" s="62" t="s">
        <v>192</v>
      </c>
      <c r="H183" s="62" t="s">
        <v>1610</v>
      </c>
      <c r="I183" s="62">
        <v>51</v>
      </c>
      <c r="J183" s="56">
        <v>1</v>
      </c>
      <c r="K183" s="62"/>
      <c r="L183" s="62"/>
      <c r="M183" s="62"/>
      <c r="N183" s="62"/>
      <c r="O183" s="62"/>
      <c r="P183" s="62"/>
      <c r="Q183" s="62"/>
      <c r="R183" s="62"/>
      <c r="S183" s="62"/>
      <c r="T183" s="62"/>
      <c r="U183" s="62"/>
      <c r="V183" s="62"/>
      <c r="W183" s="56" t="s">
        <v>216</v>
      </c>
      <c r="X183" s="56" t="s">
        <v>1490</v>
      </c>
      <c r="Y183" s="62"/>
      <c r="Z183" s="62"/>
      <c r="AA183" s="62"/>
      <c r="AB183" s="62"/>
      <c r="AC183" s="62"/>
    </row>
    <row r="184" spans="1:29" ht="31.5" customHeight="1">
      <c r="A184" s="65" t="e">
        <f t="shared" si="2"/>
        <v>#REF!</v>
      </c>
      <c r="B184" s="56" t="s">
        <v>1620</v>
      </c>
      <c r="C184" s="56" t="s">
        <v>1621</v>
      </c>
      <c r="D184" s="56"/>
      <c r="E184" s="56"/>
      <c r="F184" s="56">
        <v>3</v>
      </c>
      <c r="G184" s="56" t="s">
        <v>192</v>
      </c>
      <c r="H184" s="56" t="s">
        <v>1610</v>
      </c>
      <c r="I184" s="56">
        <v>51</v>
      </c>
      <c r="J184" s="56">
        <v>1</v>
      </c>
      <c r="K184" s="56"/>
      <c r="L184" s="56"/>
      <c r="M184" s="56"/>
      <c r="N184" s="56"/>
      <c r="O184" s="56"/>
      <c r="P184" s="56"/>
      <c r="Q184" s="56"/>
      <c r="R184" s="56"/>
      <c r="S184" s="56"/>
      <c r="T184" s="56"/>
      <c r="U184" s="56"/>
      <c r="V184" s="56"/>
      <c r="W184" s="56" t="s">
        <v>216</v>
      </c>
      <c r="X184" s="56" t="s">
        <v>1490</v>
      </c>
      <c r="Y184" s="56"/>
      <c r="Z184" s="56"/>
      <c r="AA184" s="56"/>
      <c r="AB184" s="56"/>
      <c r="AC184" s="56"/>
    </row>
    <row r="185" spans="1:29" ht="31.5" customHeight="1">
      <c r="A185" s="65" t="e">
        <f t="shared" si="2"/>
        <v>#REF!</v>
      </c>
      <c r="B185" s="56" t="s">
        <v>1538</v>
      </c>
      <c r="C185" s="56" t="s">
        <v>1622</v>
      </c>
      <c r="D185" s="56"/>
      <c r="E185" s="56"/>
      <c r="F185" s="56">
        <v>3</v>
      </c>
      <c r="G185" s="56" t="s">
        <v>192</v>
      </c>
      <c r="H185" s="56" t="s">
        <v>1610</v>
      </c>
      <c r="I185" s="56">
        <v>51</v>
      </c>
      <c r="J185" s="56">
        <v>1</v>
      </c>
      <c r="K185" s="56"/>
      <c r="L185" s="56"/>
      <c r="M185" s="56"/>
      <c r="N185" s="56"/>
      <c r="O185" s="56"/>
      <c r="P185" s="56"/>
      <c r="Q185" s="56"/>
      <c r="R185" s="56"/>
      <c r="S185" s="56"/>
      <c r="T185" s="56"/>
      <c r="U185" s="56"/>
      <c r="V185" s="56"/>
      <c r="W185" s="56" t="s">
        <v>216</v>
      </c>
      <c r="X185" s="56" t="s">
        <v>1490</v>
      </c>
      <c r="Y185" s="56"/>
      <c r="Z185" s="56"/>
      <c r="AA185" s="56"/>
      <c r="AB185" s="56"/>
      <c r="AC185" s="56"/>
    </row>
    <row r="186" spans="1:29" ht="31.5" customHeight="1">
      <c r="A186" s="65" t="e">
        <f t="shared" ref="A186:A249" si="3">A185+1</f>
        <v>#REF!</v>
      </c>
      <c r="B186" s="56" t="s">
        <v>1544</v>
      </c>
      <c r="C186" s="56" t="s">
        <v>83</v>
      </c>
      <c r="D186" s="56" t="s">
        <v>84</v>
      </c>
      <c r="E186" s="56"/>
      <c r="F186" s="56">
        <v>3</v>
      </c>
      <c r="G186" s="56" t="s">
        <v>250</v>
      </c>
      <c r="H186" s="56" t="s">
        <v>1610</v>
      </c>
      <c r="I186" s="56">
        <v>54</v>
      </c>
      <c r="J186" s="56">
        <v>1</v>
      </c>
      <c r="K186" s="56"/>
      <c r="L186" s="56"/>
      <c r="M186" s="56"/>
      <c r="N186" s="56"/>
      <c r="O186" s="56"/>
      <c r="P186" s="56"/>
      <c r="Q186" s="56"/>
      <c r="R186" s="56"/>
      <c r="S186" s="56"/>
      <c r="T186" s="56"/>
      <c r="U186" s="56"/>
      <c r="V186" s="56"/>
      <c r="W186" s="56" t="s">
        <v>144</v>
      </c>
      <c r="X186" s="56" t="s">
        <v>1490</v>
      </c>
      <c r="Y186" s="56"/>
      <c r="Z186" s="56"/>
      <c r="AA186" s="56"/>
      <c r="AB186" s="56"/>
      <c r="AC186" s="56"/>
    </row>
    <row r="187" spans="1:29" ht="39.75" customHeight="1">
      <c r="A187" s="65" t="e">
        <f t="shared" si="3"/>
        <v>#REF!</v>
      </c>
      <c r="B187" s="56" t="s">
        <v>61</v>
      </c>
      <c r="C187" s="56" t="s">
        <v>62</v>
      </c>
      <c r="D187" s="56" t="s">
        <v>63</v>
      </c>
      <c r="E187" s="56"/>
      <c r="F187" s="56">
        <v>3</v>
      </c>
      <c r="G187" s="56" t="s">
        <v>250</v>
      </c>
      <c r="H187" s="56" t="s">
        <v>1610</v>
      </c>
      <c r="I187" s="56">
        <v>54</v>
      </c>
      <c r="J187" s="56">
        <v>1</v>
      </c>
      <c r="K187" s="56"/>
      <c r="L187" s="56"/>
      <c r="M187" s="56"/>
      <c r="N187" s="56"/>
      <c r="O187" s="56"/>
      <c r="P187" s="56"/>
      <c r="Q187" s="56"/>
      <c r="R187" s="56"/>
      <c r="S187" s="56"/>
      <c r="T187" s="56"/>
      <c r="U187" s="56"/>
      <c r="V187" s="56"/>
      <c r="W187" s="56" t="s">
        <v>173</v>
      </c>
      <c r="X187" s="56" t="s">
        <v>1490</v>
      </c>
      <c r="Y187" s="56"/>
      <c r="Z187" s="56"/>
      <c r="AA187" s="56"/>
      <c r="AB187" s="56"/>
      <c r="AC187" s="56"/>
    </row>
    <row r="188" spans="1:29" ht="31.5" customHeight="1">
      <c r="A188" s="65" t="e">
        <f t="shared" si="3"/>
        <v>#REF!</v>
      </c>
      <c r="B188" s="56" t="s">
        <v>49</v>
      </c>
      <c r="C188" s="56" t="s">
        <v>30</v>
      </c>
      <c r="D188" s="56"/>
      <c r="E188" s="56"/>
      <c r="F188" s="56">
        <v>3</v>
      </c>
      <c r="G188" s="56" t="s">
        <v>250</v>
      </c>
      <c r="H188" s="56" t="s">
        <v>1610</v>
      </c>
      <c r="I188" s="56">
        <v>54</v>
      </c>
      <c r="J188" s="56">
        <v>1</v>
      </c>
      <c r="K188" s="56"/>
      <c r="L188" s="56"/>
      <c r="M188" s="56"/>
      <c r="N188" s="56"/>
      <c r="O188" s="56"/>
      <c r="P188" s="56"/>
      <c r="Q188" s="56"/>
      <c r="R188" s="56"/>
      <c r="S188" s="56"/>
      <c r="T188" s="56"/>
      <c r="U188" s="56"/>
      <c r="V188" s="56"/>
      <c r="W188" s="56" t="s">
        <v>260</v>
      </c>
      <c r="X188" s="56" t="s">
        <v>1490</v>
      </c>
      <c r="Y188" s="56"/>
      <c r="Z188" s="56"/>
      <c r="AA188" s="56"/>
      <c r="AB188" s="56"/>
      <c r="AC188" s="56"/>
    </row>
    <row r="189" spans="1:29" ht="31.5" customHeight="1">
      <c r="A189" s="65" t="e">
        <f t="shared" si="3"/>
        <v>#REF!</v>
      </c>
      <c r="B189" s="56" t="s">
        <v>1602</v>
      </c>
      <c r="C189" s="56" t="s">
        <v>1603</v>
      </c>
      <c r="D189" s="56"/>
      <c r="E189" s="56"/>
      <c r="F189" s="56">
        <v>3</v>
      </c>
      <c r="G189" s="56" t="s">
        <v>250</v>
      </c>
      <c r="H189" s="56" t="s">
        <v>1610</v>
      </c>
      <c r="I189" s="56">
        <v>54</v>
      </c>
      <c r="J189" s="56">
        <v>1</v>
      </c>
      <c r="K189" s="56"/>
      <c r="L189" s="56"/>
      <c r="M189" s="56"/>
      <c r="N189" s="56"/>
      <c r="O189" s="56"/>
      <c r="P189" s="56"/>
      <c r="Q189" s="56"/>
      <c r="R189" s="56"/>
      <c r="S189" s="56"/>
      <c r="T189" s="56"/>
      <c r="U189" s="56"/>
      <c r="V189" s="56"/>
      <c r="W189" s="56" t="s">
        <v>216</v>
      </c>
      <c r="X189" s="56" t="s">
        <v>1490</v>
      </c>
      <c r="Y189" s="56"/>
      <c r="Z189" s="56"/>
      <c r="AA189" s="56"/>
      <c r="AB189" s="56"/>
      <c r="AC189" s="56"/>
    </row>
    <row r="190" spans="1:29" ht="31.5" customHeight="1">
      <c r="A190" s="65" t="e">
        <f t="shared" si="3"/>
        <v>#REF!</v>
      </c>
      <c r="B190" s="56" t="s">
        <v>1604</v>
      </c>
      <c r="C190" s="56" t="s">
        <v>1605</v>
      </c>
      <c r="D190" s="56"/>
      <c r="E190" s="56"/>
      <c r="F190" s="56">
        <v>3</v>
      </c>
      <c r="G190" s="56" t="s">
        <v>250</v>
      </c>
      <c r="H190" s="56" t="s">
        <v>1610</v>
      </c>
      <c r="I190" s="56">
        <v>54</v>
      </c>
      <c r="J190" s="56">
        <v>1</v>
      </c>
      <c r="K190" s="56"/>
      <c r="L190" s="56"/>
      <c r="M190" s="56"/>
      <c r="N190" s="56"/>
      <c r="O190" s="56"/>
      <c r="P190" s="56"/>
      <c r="Q190" s="56"/>
      <c r="R190" s="56"/>
      <c r="S190" s="56"/>
      <c r="T190" s="56"/>
      <c r="U190" s="56"/>
      <c r="V190" s="56"/>
      <c r="W190" s="56" t="s">
        <v>216</v>
      </c>
      <c r="X190" s="56" t="s">
        <v>1490</v>
      </c>
      <c r="Y190" s="56"/>
      <c r="Z190" s="56"/>
      <c r="AA190" s="56"/>
      <c r="AB190" s="56"/>
      <c r="AC190" s="56"/>
    </row>
    <row r="191" spans="1:29" ht="31.5" customHeight="1">
      <c r="A191" s="65" t="e">
        <f t="shared" si="3"/>
        <v>#REF!</v>
      </c>
      <c r="B191" s="56" t="s">
        <v>167</v>
      </c>
      <c r="C191" s="56" t="s">
        <v>1606</v>
      </c>
      <c r="D191" s="56" t="s">
        <v>1546</v>
      </c>
      <c r="E191" s="56"/>
      <c r="F191" s="56">
        <v>3</v>
      </c>
      <c r="G191" s="56" t="s">
        <v>250</v>
      </c>
      <c r="H191" s="56" t="s">
        <v>1610</v>
      </c>
      <c r="I191" s="56">
        <v>54</v>
      </c>
      <c r="J191" s="56">
        <v>1</v>
      </c>
      <c r="K191" s="56"/>
      <c r="L191" s="56"/>
      <c r="M191" s="56"/>
      <c r="N191" s="56"/>
      <c r="O191" s="56"/>
      <c r="P191" s="56"/>
      <c r="Q191" s="56"/>
      <c r="R191" s="56"/>
      <c r="S191" s="56"/>
      <c r="T191" s="56"/>
      <c r="U191" s="56"/>
      <c r="V191" s="56"/>
      <c r="W191" s="56" t="s">
        <v>174</v>
      </c>
      <c r="X191" s="56" t="s">
        <v>1490</v>
      </c>
      <c r="Y191" s="56"/>
      <c r="Z191" s="56"/>
      <c r="AA191" s="56"/>
      <c r="AB191" s="56"/>
      <c r="AC191" s="56"/>
    </row>
    <row r="192" spans="1:29" ht="31.5" customHeight="1">
      <c r="A192" s="65" t="e">
        <f t="shared" si="3"/>
        <v>#REF!</v>
      </c>
      <c r="B192" s="56" t="s">
        <v>1607</v>
      </c>
      <c r="C192" s="56" t="s">
        <v>1601</v>
      </c>
      <c r="D192" s="56"/>
      <c r="E192" s="56"/>
      <c r="F192" s="56">
        <v>2</v>
      </c>
      <c r="G192" s="56" t="s">
        <v>250</v>
      </c>
      <c r="H192" s="56" t="s">
        <v>1610</v>
      </c>
      <c r="I192" s="56">
        <v>54</v>
      </c>
      <c r="J192" s="56">
        <v>1</v>
      </c>
      <c r="K192" s="56"/>
      <c r="L192" s="56"/>
      <c r="M192" s="56"/>
      <c r="N192" s="56"/>
      <c r="O192" s="56"/>
      <c r="P192" s="56"/>
      <c r="Q192" s="56"/>
      <c r="R192" s="56"/>
      <c r="S192" s="56"/>
      <c r="T192" s="56"/>
      <c r="U192" s="56"/>
      <c r="V192" s="56"/>
      <c r="W192" s="56" t="s">
        <v>216</v>
      </c>
      <c r="X192" s="56" t="s">
        <v>1490</v>
      </c>
      <c r="Y192" s="56"/>
      <c r="Z192" s="56"/>
      <c r="AA192" s="56"/>
      <c r="AB192" s="56"/>
      <c r="AC192" s="56"/>
    </row>
    <row r="193" spans="1:29" ht="31.5" customHeight="1">
      <c r="A193" s="65" t="e">
        <f t="shared" si="3"/>
        <v>#REF!</v>
      </c>
      <c r="B193" s="56" t="s">
        <v>1545</v>
      </c>
      <c r="C193" s="56" t="s">
        <v>1546</v>
      </c>
      <c r="D193" s="56"/>
      <c r="E193" s="56"/>
      <c r="F193" s="56">
        <v>3</v>
      </c>
      <c r="G193" s="56" t="s">
        <v>261</v>
      </c>
      <c r="H193" s="56" t="s">
        <v>1610</v>
      </c>
      <c r="I193" s="56">
        <v>159</v>
      </c>
      <c r="J193" s="56">
        <v>4</v>
      </c>
      <c r="K193" s="56"/>
      <c r="L193" s="56"/>
      <c r="M193" s="56"/>
      <c r="N193" s="56"/>
      <c r="O193" s="56"/>
      <c r="P193" s="56"/>
      <c r="Q193" s="56"/>
      <c r="R193" s="56"/>
      <c r="S193" s="56"/>
      <c r="T193" s="56"/>
      <c r="U193" s="56"/>
      <c r="V193" s="56"/>
      <c r="W193" s="56" t="s">
        <v>1652</v>
      </c>
      <c r="X193" s="56" t="s">
        <v>1490</v>
      </c>
      <c r="Y193" s="56"/>
      <c r="Z193" s="56"/>
      <c r="AA193" s="56"/>
      <c r="AB193" s="56"/>
      <c r="AC193" s="56"/>
    </row>
    <row r="194" spans="1:29" ht="31.5" customHeight="1">
      <c r="A194" s="65" t="e">
        <f t="shared" si="3"/>
        <v>#REF!</v>
      </c>
      <c r="B194" s="56" t="s">
        <v>209</v>
      </c>
      <c r="C194" s="56" t="s">
        <v>202</v>
      </c>
      <c r="D194" s="56" t="s">
        <v>201</v>
      </c>
      <c r="E194" s="56"/>
      <c r="F194" s="56">
        <v>5</v>
      </c>
      <c r="G194" s="56" t="s">
        <v>261</v>
      </c>
      <c r="H194" s="56" t="s">
        <v>1610</v>
      </c>
      <c r="I194" s="56">
        <v>159</v>
      </c>
      <c r="J194" s="56">
        <v>4</v>
      </c>
      <c r="K194" s="56"/>
      <c r="L194" s="56"/>
      <c r="M194" s="56"/>
      <c r="N194" s="56"/>
      <c r="O194" s="56"/>
      <c r="P194" s="56"/>
      <c r="Q194" s="56"/>
      <c r="R194" s="56"/>
      <c r="S194" s="56"/>
      <c r="T194" s="56"/>
      <c r="U194" s="56"/>
      <c r="V194" s="56"/>
      <c r="W194" s="56" t="s">
        <v>143</v>
      </c>
      <c r="X194" s="56" t="s">
        <v>1490</v>
      </c>
      <c r="Y194" s="56"/>
      <c r="Z194" s="56"/>
      <c r="AA194" s="56"/>
      <c r="AB194" s="56"/>
      <c r="AC194" s="56"/>
    </row>
    <row r="195" spans="1:29" ht="31.5" customHeight="1">
      <c r="A195" s="65" t="e">
        <f t="shared" si="3"/>
        <v>#REF!</v>
      </c>
      <c r="B195" s="56" t="s">
        <v>1584</v>
      </c>
      <c r="C195" s="56" t="s">
        <v>1585</v>
      </c>
      <c r="D195" s="56" t="s">
        <v>202</v>
      </c>
      <c r="E195" s="56"/>
      <c r="F195" s="56">
        <v>5</v>
      </c>
      <c r="G195" s="56" t="s">
        <v>261</v>
      </c>
      <c r="H195" s="56" t="s">
        <v>1610</v>
      </c>
      <c r="I195" s="56">
        <v>159</v>
      </c>
      <c r="J195" s="56">
        <v>4</v>
      </c>
      <c r="K195" s="56"/>
      <c r="L195" s="56"/>
      <c r="M195" s="56"/>
      <c r="N195" s="56"/>
      <c r="O195" s="56"/>
      <c r="P195" s="56"/>
      <c r="Q195" s="56"/>
      <c r="R195" s="56"/>
      <c r="S195" s="56"/>
      <c r="T195" s="56"/>
      <c r="U195" s="56"/>
      <c r="V195" s="56"/>
      <c r="W195" s="56" t="s">
        <v>143</v>
      </c>
      <c r="X195" s="56" t="s">
        <v>1490</v>
      </c>
      <c r="Y195" s="56"/>
      <c r="Z195" s="56"/>
      <c r="AA195" s="56"/>
      <c r="AB195" s="56"/>
      <c r="AC195" s="56"/>
    </row>
    <row r="196" spans="1:29" ht="31.5" customHeight="1">
      <c r="A196" s="65" t="e">
        <f t="shared" si="3"/>
        <v>#REF!</v>
      </c>
      <c r="B196" s="56" t="s">
        <v>1547</v>
      </c>
      <c r="C196" s="56" t="s">
        <v>40</v>
      </c>
      <c r="D196" s="56" t="s">
        <v>89</v>
      </c>
      <c r="E196" s="56"/>
      <c r="F196" s="56">
        <v>3</v>
      </c>
      <c r="G196" s="56" t="s">
        <v>261</v>
      </c>
      <c r="H196" s="56" t="s">
        <v>1610</v>
      </c>
      <c r="I196" s="56">
        <v>159</v>
      </c>
      <c r="J196" s="56">
        <v>4</v>
      </c>
      <c r="K196" s="56"/>
      <c r="L196" s="56"/>
      <c r="M196" s="56"/>
      <c r="N196" s="56"/>
      <c r="O196" s="56"/>
      <c r="P196" s="56"/>
      <c r="Q196" s="56"/>
      <c r="R196" s="56"/>
      <c r="S196" s="56"/>
      <c r="T196" s="56"/>
      <c r="U196" s="56"/>
      <c r="V196" s="56"/>
      <c r="W196" s="56" t="s">
        <v>146</v>
      </c>
      <c r="X196" s="56" t="s">
        <v>1490</v>
      </c>
      <c r="Y196" s="56"/>
      <c r="Z196" s="56"/>
      <c r="AA196" s="56"/>
      <c r="AB196" s="56"/>
      <c r="AC196" s="56"/>
    </row>
    <row r="197" spans="1:29" ht="31.5" customHeight="1">
      <c r="A197" s="65" t="e">
        <f t="shared" si="3"/>
        <v>#REF!</v>
      </c>
      <c r="B197" s="56" t="s">
        <v>91</v>
      </c>
      <c r="C197" s="56" t="s">
        <v>60</v>
      </c>
      <c r="D197" s="56"/>
      <c r="E197" s="56"/>
      <c r="F197" s="56">
        <v>2</v>
      </c>
      <c r="G197" s="56" t="s">
        <v>261</v>
      </c>
      <c r="H197" s="56" t="s">
        <v>1610</v>
      </c>
      <c r="I197" s="56">
        <v>159</v>
      </c>
      <c r="J197" s="56">
        <v>4</v>
      </c>
      <c r="K197" s="56"/>
      <c r="L197" s="56"/>
      <c r="M197" s="56"/>
      <c r="N197" s="56"/>
      <c r="O197" s="56"/>
      <c r="P197" s="56"/>
      <c r="Q197" s="56"/>
      <c r="R197" s="56"/>
      <c r="S197" s="56"/>
      <c r="T197" s="56"/>
      <c r="U197" s="56"/>
      <c r="V197" s="56"/>
      <c r="W197" s="56" t="s">
        <v>1650</v>
      </c>
      <c r="X197" s="56" t="s">
        <v>1490</v>
      </c>
      <c r="Y197" s="56"/>
      <c r="Z197" s="56"/>
      <c r="AA197" s="56"/>
      <c r="AB197" s="56"/>
      <c r="AC197" s="56"/>
    </row>
    <row r="198" spans="1:29" ht="31.5" customHeight="1">
      <c r="A198" s="65" t="e">
        <f t="shared" si="3"/>
        <v>#REF!</v>
      </c>
      <c r="B198" s="56" t="s">
        <v>1586</v>
      </c>
      <c r="C198" s="56" t="s">
        <v>205</v>
      </c>
      <c r="D198" s="56" t="s">
        <v>197</v>
      </c>
      <c r="E198" s="56"/>
      <c r="F198" s="56">
        <v>4</v>
      </c>
      <c r="G198" s="56" t="s">
        <v>261</v>
      </c>
      <c r="H198" s="56" t="s">
        <v>1610</v>
      </c>
      <c r="I198" s="56">
        <v>159</v>
      </c>
      <c r="J198" s="56">
        <v>4</v>
      </c>
      <c r="K198" s="56"/>
      <c r="L198" s="56"/>
      <c r="M198" s="56"/>
      <c r="N198" s="56"/>
      <c r="O198" s="56"/>
      <c r="P198" s="56"/>
      <c r="Q198" s="56"/>
      <c r="R198" s="56"/>
      <c r="S198" s="56"/>
      <c r="T198" s="56"/>
      <c r="U198" s="56"/>
      <c r="V198" s="56"/>
      <c r="W198" s="56" t="s">
        <v>173</v>
      </c>
      <c r="X198" s="56" t="s">
        <v>1490</v>
      </c>
      <c r="Y198" s="56"/>
      <c r="Z198" s="56"/>
      <c r="AA198" s="56"/>
      <c r="AB198" s="56"/>
      <c r="AC198" s="56"/>
    </row>
    <row r="199" spans="1:29" ht="37.5" customHeight="1">
      <c r="A199" s="65" t="e">
        <f t="shared" si="3"/>
        <v>#REF!</v>
      </c>
      <c r="B199" s="56" t="s">
        <v>1551</v>
      </c>
      <c r="C199" s="75" t="s">
        <v>1651</v>
      </c>
      <c r="D199" s="56"/>
      <c r="E199" s="56"/>
      <c r="F199" s="56">
        <v>7</v>
      </c>
      <c r="G199" s="56" t="s">
        <v>261</v>
      </c>
      <c r="H199" s="56" t="s">
        <v>1610</v>
      </c>
      <c r="I199" s="56">
        <v>159</v>
      </c>
      <c r="J199" s="56">
        <v>4</v>
      </c>
      <c r="K199" s="56"/>
      <c r="L199" s="56"/>
      <c r="M199" s="56"/>
      <c r="N199" s="56"/>
      <c r="O199" s="56"/>
      <c r="P199" s="56"/>
      <c r="Q199" s="56"/>
      <c r="R199" s="56"/>
      <c r="S199" s="56"/>
      <c r="T199" s="56"/>
      <c r="U199" s="56"/>
      <c r="V199" s="56"/>
      <c r="W199" s="75" t="s">
        <v>1649</v>
      </c>
      <c r="X199" s="56" t="s">
        <v>1490</v>
      </c>
      <c r="Y199" s="56"/>
      <c r="Z199" s="56"/>
      <c r="AA199" s="56"/>
      <c r="AB199" s="56"/>
      <c r="AC199" s="56"/>
    </row>
    <row r="200" spans="1:29" s="59" customFormat="1" ht="24" customHeight="1">
      <c r="A200" s="73"/>
      <c r="B200" s="55" t="s">
        <v>1624</v>
      </c>
      <c r="C200" s="57"/>
      <c r="D200" s="57"/>
      <c r="E200" s="57"/>
      <c r="F200" s="57"/>
      <c r="G200" s="57"/>
      <c r="H200" s="57"/>
      <c r="I200" s="57"/>
      <c r="J200" s="57"/>
      <c r="K200" s="57"/>
      <c r="L200" s="57"/>
      <c r="M200" s="57"/>
      <c r="N200" s="57"/>
      <c r="O200" s="57"/>
      <c r="P200" s="57"/>
      <c r="Q200" s="57"/>
      <c r="R200" s="57"/>
      <c r="S200" s="57"/>
      <c r="T200" s="57"/>
      <c r="U200" s="58"/>
      <c r="V200" s="58"/>
      <c r="W200" s="58"/>
      <c r="X200" s="58"/>
      <c r="Y200" s="58"/>
      <c r="Z200" s="57"/>
      <c r="AA200" s="57"/>
      <c r="AB200" s="57"/>
      <c r="AC200" s="57"/>
    </row>
    <row r="201" spans="1:29" s="63" customFormat="1" ht="28.5" customHeight="1">
      <c r="A201" s="65" t="e">
        <f>#REF!+1</f>
        <v>#REF!</v>
      </c>
      <c r="B201" s="62" t="s">
        <v>276</v>
      </c>
      <c r="C201" s="62" t="s">
        <v>1645</v>
      </c>
      <c r="D201" s="62" t="s">
        <v>33</v>
      </c>
      <c r="E201" s="62"/>
      <c r="F201" s="62">
        <v>3</v>
      </c>
      <c r="G201" s="62" t="s">
        <v>168</v>
      </c>
      <c r="H201" s="62" t="s">
        <v>1644</v>
      </c>
      <c r="I201" s="56">
        <v>28</v>
      </c>
      <c r="J201" s="62">
        <v>1</v>
      </c>
      <c r="K201" s="62"/>
      <c r="L201" s="62"/>
      <c r="M201" s="62"/>
      <c r="N201" s="62"/>
      <c r="O201" s="62"/>
      <c r="P201" s="62"/>
      <c r="Q201" s="62"/>
      <c r="R201" s="62"/>
      <c r="S201" s="62"/>
      <c r="T201" s="62"/>
      <c r="U201" s="62"/>
      <c r="V201" s="62"/>
      <c r="W201" s="56" t="s">
        <v>175</v>
      </c>
      <c r="X201" s="62"/>
      <c r="Y201" s="62"/>
      <c r="Z201" s="62"/>
      <c r="AA201" s="62"/>
      <c r="AB201" s="62"/>
      <c r="AC201" s="62"/>
    </row>
    <row r="202" spans="1:29" s="63" customFormat="1" ht="28.5" customHeight="1">
      <c r="A202" s="65" t="e">
        <f t="shared" si="3"/>
        <v>#REF!</v>
      </c>
      <c r="B202" s="62" t="s">
        <v>1633</v>
      </c>
      <c r="C202" s="62" t="s">
        <v>1646</v>
      </c>
      <c r="D202" s="62" t="s">
        <v>27</v>
      </c>
      <c r="E202" s="62"/>
      <c r="F202" s="62">
        <v>3</v>
      </c>
      <c r="G202" s="62" t="s">
        <v>168</v>
      </c>
      <c r="H202" s="62" t="s">
        <v>1644</v>
      </c>
      <c r="I202" s="56">
        <v>28</v>
      </c>
      <c r="J202" s="62">
        <v>1</v>
      </c>
      <c r="K202" s="62"/>
      <c r="L202" s="62"/>
      <c r="M202" s="62"/>
      <c r="N202" s="62"/>
      <c r="O202" s="62"/>
      <c r="P202" s="62"/>
      <c r="Q202" s="62"/>
      <c r="R202" s="62"/>
      <c r="S202" s="62"/>
      <c r="T202" s="62"/>
      <c r="U202" s="62"/>
      <c r="V202" s="62"/>
      <c r="W202" s="56" t="s">
        <v>175</v>
      </c>
      <c r="X202" s="62"/>
      <c r="Y202" s="62"/>
      <c r="Z202" s="62"/>
      <c r="AA202" s="62"/>
      <c r="AB202" s="62"/>
      <c r="AC202" s="62"/>
    </row>
    <row r="203" spans="1:29" ht="28.5" customHeight="1">
      <c r="A203" s="65" t="e">
        <f t="shared" si="3"/>
        <v>#REF!</v>
      </c>
      <c r="B203" s="56" t="s">
        <v>246</v>
      </c>
      <c r="C203" s="56" t="s">
        <v>247</v>
      </c>
      <c r="D203" s="56"/>
      <c r="E203" s="56"/>
      <c r="F203" s="56">
        <v>3</v>
      </c>
      <c r="G203" s="56" t="s">
        <v>199</v>
      </c>
      <c r="H203" s="56" t="s">
        <v>1644</v>
      </c>
      <c r="I203" s="56">
        <v>92</v>
      </c>
      <c r="J203" s="56">
        <v>1</v>
      </c>
      <c r="K203" s="56"/>
      <c r="L203" s="56"/>
      <c r="M203" s="56"/>
      <c r="N203" s="56"/>
      <c r="O203" s="56"/>
      <c r="P203" s="56"/>
      <c r="Q203" s="56"/>
      <c r="R203" s="56"/>
      <c r="S203" s="56"/>
      <c r="T203" s="56"/>
      <c r="U203" s="56"/>
      <c r="V203" s="56"/>
      <c r="W203" s="56" t="s">
        <v>216</v>
      </c>
      <c r="X203" s="56" t="s">
        <v>1490</v>
      </c>
      <c r="Y203" s="56"/>
      <c r="Z203" s="56"/>
      <c r="AA203" s="56"/>
      <c r="AB203" s="56"/>
      <c r="AC203" s="56"/>
    </row>
    <row r="204" spans="1:29" ht="28.5" customHeight="1">
      <c r="A204" s="65" t="e">
        <f t="shared" si="3"/>
        <v>#REF!</v>
      </c>
      <c r="B204" s="56" t="s">
        <v>36</v>
      </c>
      <c r="C204" s="56" t="s">
        <v>37</v>
      </c>
      <c r="D204" s="56" t="s">
        <v>43</v>
      </c>
      <c r="E204" s="56"/>
      <c r="F204" s="56">
        <v>3</v>
      </c>
      <c r="G204" s="56" t="s">
        <v>199</v>
      </c>
      <c r="H204" s="56" t="s">
        <v>1644</v>
      </c>
      <c r="I204" s="56">
        <v>92</v>
      </c>
      <c r="J204" s="56">
        <v>1</v>
      </c>
      <c r="K204" s="56"/>
      <c r="L204" s="56"/>
      <c r="M204" s="56"/>
      <c r="N204" s="56"/>
      <c r="O204" s="56"/>
      <c r="P204" s="56"/>
      <c r="Q204" s="56"/>
      <c r="R204" s="56"/>
      <c r="S204" s="56"/>
      <c r="T204" s="56"/>
      <c r="U204" s="56"/>
      <c r="V204" s="56"/>
      <c r="W204" s="56" t="s">
        <v>174</v>
      </c>
      <c r="X204" s="56" t="s">
        <v>1490</v>
      </c>
      <c r="Y204" s="56"/>
      <c r="Z204" s="56"/>
      <c r="AA204" s="56"/>
      <c r="AB204" s="56"/>
      <c r="AC204" s="56"/>
    </row>
    <row r="205" spans="1:29" ht="28.5" customHeight="1">
      <c r="A205" s="65" t="e">
        <f t="shared" si="3"/>
        <v>#REF!</v>
      </c>
      <c r="B205" s="56" t="s">
        <v>165</v>
      </c>
      <c r="C205" s="56" t="s">
        <v>236</v>
      </c>
      <c r="D205" s="56" t="s">
        <v>27</v>
      </c>
      <c r="E205" s="56"/>
      <c r="F205" s="56">
        <v>3</v>
      </c>
      <c r="G205" s="56" t="s">
        <v>199</v>
      </c>
      <c r="H205" s="56" t="s">
        <v>1644</v>
      </c>
      <c r="I205" s="56">
        <v>92</v>
      </c>
      <c r="J205" s="56">
        <v>1</v>
      </c>
      <c r="K205" s="56"/>
      <c r="L205" s="56"/>
      <c r="M205" s="56"/>
      <c r="N205" s="56"/>
      <c r="O205" s="56"/>
      <c r="P205" s="56"/>
      <c r="Q205" s="56"/>
      <c r="R205" s="56"/>
      <c r="S205" s="56"/>
      <c r="T205" s="56"/>
      <c r="U205" s="56"/>
      <c r="V205" s="56"/>
      <c r="W205" s="56" t="s">
        <v>175</v>
      </c>
      <c r="X205" s="56" t="s">
        <v>1490</v>
      </c>
      <c r="Y205" s="56"/>
      <c r="Z205" s="56"/>
      <c r="AA205" s="56"/>
      <c r="AB205" s="56"/>
      <c r="AC205" s="56"/>
    </row>
    <row r="206" spans="1:29" s="79" customFormat="1" ht="28.5" customHeight="1">
      <c r="A206" s="80" t="e">
        <f t="shared" si="3"/>
        <v>#REF!</v>
      </c>
      <c r="B206" s="77" t="s">
        <v>1625</v>
      </c>
      <c r="C206" s="77" t="s">
        <v>1626</v>
      </c>
      <c r="D206" s="77" t="s">
        <v>34</v>
      </c>
      <c r="E206" s="62"/>
      <c r="F206" s="77">
        <v>3</v>
      </c>
      <c r="G206" s="77" t="s">
        <v>199</v>
      </c>
      <c r="H206" s="77" t="s">
        <v>1644</v>
      </c>
      <c r="I206" s="78">
        <v>92</v>
      </c>
      <c r="J206" s="77">
        <v>1</v>
      </c>
      <c r="K206" s="62"/>
      <c r="L206" s="62"/>
      <c r="M206" s="62"/>
      <c r="N206" s="62"/>
      <c r="O206" s="62"/>
      <c r="P206" s="62"/>
      <c r="Q206" s="62"/>
      <c r="R206" s="62"/>
      <c r="S206" s="62"/>
      <c r="T206" s="62"/>
      <c r="U206" s="62"/>
      <c r="V206" s="62"/>
      <c r="W206" s="56" t="s">
        <v>175</v>
      </c>
      <c r="X206" s="77" t="s">
        <v>1640</v>
      </c>
      <c r="Y206" s="62"/>
      <c r="Z206" s="77"/>
      <c r="AA206" s="77"/>
      <c r="AB206" s="77"/>
      <c r="AC206" s="77"/>
    </row>
    <row r="207" spans="1:29" s="79" customFormat="1" ht="28.5" customHeight="1">
      <c r="A207" s="80" t="e">
        <f t="shared" si="3"/>
        <v>#REF!</v>
      </c>
      <c r="B207" s="77" t="s">
        <v>1627</v>
      </c>
      <c r="C207" s="77" t="s">
        <v>1628</v>
      </c>
      <c r="D207" s="77" t="s">
        <v>33</v>
      </c>
      <c r="E207" s="62"/>
      <c r="F207" s="77">
        <v>3</v>
      </c>
      <c r="G207" s="77" t="s">
        <v>199</v>
      </c>
      <c r="H207" s="77" t="s">
        <v>1644</v>
      </c>
      <c r="I207" s="78">
        <v>92</v>
      </c>
      <c r="J207" s="77">
        <v>1</v>
      </c>
      <c r="K207" s="62"/>
      <c r="L207" s="62"/>
      <c r="M207" s="62"/>
      <c r="N207" s="62"/>
      <c r="O207" s="62"/>
      <c r="P207" s="62"/>
      <c r="Q207" s="62"/>
      <c r="R207" s="62"/>
      <c r="S207" s="62"/>
      <c r="T207" s="62"/>
      <c r="U207" s="62"/>
      <c r="V207" s="62"/>
      <c r="W207" s="56" t="s">
        <v>175</v>
      </c>
      <c r="X207" s="77" t="s">
        <v>1640</v>
      </c>
      <c r="Y207" s="62"/>
      <c r="Z207" s="77"/>
      <c r="AA207" s="77"/>
      <c r="AB207" s="77"/>
      <c r="AC207" s="77"/>
    </row>
    <row r="208" spans="1:29" s="79" customFormat="1" ht="28.5" customHeight="1">
      <c r="A208" s="80" t="e">
        <f t="shared" si="3"/>
        <v>#REF!</v>
      </c>
      <c r="B208" s="77" t="s">
        <v>138</v>
      </c>
      <c r="C208" s="77" t="s">
        <v>1629</v>
      </c>
      <c r="D208" s="77" t="s">
        <v>1635</v>
      </c>
      <c r="E208" s="62"/>
      <c r="F208" s="77">
        <v>3</v>
      </c>
      <c r="G208" s="77" t="s">
        <v>199</v>
      </c>
      <c r="H208" s="77" t="s">
        <v>1644</v>
      </c>
      <c r="I208" s="78">
        <v>92</v>
      </c>
      <c r="J208" s="77">
        <v>1</v>
      </c>
      <c r="K208" s="62"/>
      <c r="L208" s="62"/>
      <c r="M208" s="62"/>
      <c r="N208" s="62"/>
      <c r="O208" s="62"/>
      <c r="P208" s="62"/>
      <c r="Q208" s="62"/>
      <c r="R208" s="62"/>
      <c r="S208" s="62"/>
      <c r="T208" s="62"/>
      <c r="U208" s="62"/>
      <c r="V208" s="62"/>
      <c r="W208" s="56" t="s">
        <v>175</v>
      </c>
      <c r="X208" s="77" t="s">
        <v>1640</v>
      </c>
      <c r="Y208" s="62"/>
      <c r="Z208" s="77"/>
      <c r="AA208" s="77"/>
      <c r="AB208" s="77"/>
      <c r="AC208" s="77"/>
    </row>
    <row r="209" spans="1:29" s="79" customFormat="1" ht="28.5" customHeight="1">
      <c r="A209" s="80" t="e">
        <f t="shared" si="3"/>
        <v>#REF!</v>
      </c>
      <c r="B209" s="77" t="s">
        <v>1630</v>
      </c>
      <c r="C209" s="77" t="s">
        <v>1631</v>
      </c>
      <c r="D209" s="77" t="s">
        <v>53</v>
      </c>
      <c r="E209" s="62"/>
      <c r="F209" s="77">
        <v>3</v>
      </c>
      <c r="G209" s="77" t="s">
        <v>199</v>
      </c>
      <c r="H209" s="77" t="s">
        <v>1644</v>
      </c>
      <c r="I209" s="78">
        <v>92</v>
      </c>
      <c r="J209" s="77">
        <v>1</v>
      </c>
      <c r="K209" s="62"/>
      <c r="L209" s="62"/>
      <c r="M209" s="62"/>
      <c r="N209" s="62"/>
      <c r="O209" s="62"/>
      <c r="P209" s="62"/>
      <c r="Q209" s="62"/>
      <c r="R209" s="62"/>
      <c r="S209" s="62"/>
      <c r="T209" s="62"/>
      <c r="U209" s="62"/>
      <c r="V209" s="62"/>
      <c r="W209" s="56" t="s">
        <v>216</v>
      </c>
      <c r="X209" s="77" t="s">
        <v>1640</v>
      </c>
      <c r="Y209" s="62"/>
      <c r="Z209" s="77"/>
      <c r="AA209" s="77"/>
      <c r="AB209" s="77"/>
      <c r="AC209" s="77"/>
    </row>
    <row r="210" spans="1:29" s="79" customFormat="1" ht="28.5" customHeight="1">
      <c r="A210" s="80" t="e">
        <f t="shared" si="3"/>
        <v>#REF!</v>
      </c>
      <c r="B210" s="77" t="s">
        <v>885</v>
      </c>
      <c r="C210" s="77" t="s">
        <v>887</v>
      </c>
      <c r="D210" s="77" t="s">
        <v>27</v>
      </c>
      <c r="E210" s="62"/>
      <c r="F210" s="77">
        <v>3</v>
      </c>
      <c r="G210" s="77" t="s">
        <v>199</v>
      </c>
      <c r="H210" s="77" t="s">
        <v>1644</v>
      </c>
      <c r="I210" s="78">
        <v>92</v>
      </c>
      <c r="J210" s="77">
        <v>1</v>
      </c>
      <c r="K210" s="62"/>
      <c r="L210" s="62"/>
      <c r="M210" s="62"/>
      <c r="N210" s="62"/>
      <c r="O210" s="62"/>
      <c r="P210" s="62"/>
      <c r="Q210" s="62"/>
      <c r="R210" s="62"/>
      <c r="S210" s="62"/>
      <c r="T210" s="62"/>
      <c r="U210" s="62"/>
      <c r="V210" s="62"/>
      <c r="W210" s="56" t="s">
        <v>175</v>
      </c>
      <c r="X210" s="77" t="s">
        <v>1640</v>
      </c>
      <c r="Y210" s="62"/>
      <c r="Z210" s="77"/>
      <c r="AA210" s="77"/>
      <c r="AB210" s="77"/>
      <c r="AC210" s="77"/>
    </row>
    <row r="211" spans="1:29" s="79" customFormat="1" ht="28.5" customHeight="1">
      <c r="A211" s="80" t="e">
        <f t="shared" si="3"/>
        <v>#REF!</v>
      </c>
      <c r="B211" s="77" t="s">
        <v>884</v>
      </c>
      <c r="C211" s="77" t="s">
        <v>886</v>
      </c>
      <c r="D211" s="77" t="s">
        <v>27</v>
      </c>
      <c r="E211" s="62"/>
      <c r="F211" s="77">
        <v>3</v>
      </c>
      <c r="G211" s="77" t="s">
        <v>199</v>
      </c>
      <c r="H211" s="77" t="s">
        <v>1644</v>
      </c>
      <c r="I211" s="78">
        <v>92</v>
      </c>
      <c r="J211" s="77">
        <v>1</v>
      </c>
      <c r="K211" s="62"/>
      <c r="L211" s="62"/>
      <c r="M211" s="62"/>
      <c r="N211" s="62"/>
      <c r="O211" s="62"/>
      <c r="P211" s="62"/>
      <c r="Q211" s="62"/>
      <c r="R211" s="62"/>
      <c r="S211" s="62"/>
      <c r="T211" s="62"/>
      <c r="U211" s="62"/>
      <c r="V211" s="62"/>
      <c r="W211" s="56" t="s">
        <v>175</v>
      </c>
      <c r="X211" s="77" t="s">
        <v>1640</v>
      </c>
      <c r="Y211" s="62"/>
      <c r="Z211" s="77"/>
      <c r="AA211" s="77"/>
      <c r="AB211" s="77"/>
      <c r="AC211" s="77"/>
    </row>
    <row r="212" spans="1:29" s="79" customFormat="1" ht="28.5" customHeight="1">
      <c r="A212" s="80" t="e">
        <f t="shared" si="3"/>
        <v>#REF!</v>
      </c>
      <c r="B212" s="77" t="s">
        <v>1505</v>
      </c>
      <c r="C212" s="77" t="s">
        <v>1506</v>
      </c>
      <c r="D212" s="77" t="s">
        <v>27</v>
      </c>
      <c r="E212" s="62"/>
      <c r="F212" s="77">
        <v>3</v>
      </c>
      <c r="G212" s="77" t="s">
        <v>199</v>
      </c>
      <c r="H212" s="77" t="s">
        <v>1644</v>
      </c>
      <c r="I212" s="78">
        <v>92</v>
      </c>
      <c r="J212" s="77">
        <v>1</v>
      </c>
      <c r="K212" s="62"/>
      <c r="L212" s="62"/>
      <c r="M212" s="62"/>
      <c r="N212" s="62"/>
      <c r="O212" s="62"/>
      <c r="P212" s="62"/>
      <c r="Q212" s="62"/>
      <c r="R212" s="62"/>
      <c r="S212" s="62"/>
      <c r="T212" s="62"/>
      <c r="U212" s="62"/>
      <c r="V212" s="62"/>
      <c r="W212" s="56" t="s">
        <v>175</v>
      </c>
      <c r="X212" s="77" t="s">
        <v>1640</v>
      </c>
      <c r="Y212" s="62"/>
      <c r="Z212" s="77"/>
      <c r="AA212" s="77"/>
      <c r="AB212" s="77"/>
      <c r="AC212" s="77"/>
    </row>
    <row r="213" spans="1:29" s="79" customFormat="1" ht="28.5" customHeight="1">
      <c r="A213" s="80" t="e">
        <f t="shared" si="3"/>
        <v>#REF!</v>
      </c>
      <c r="B213" s="77" t="s">
        <v>255</v>
      </c>
      <c r="C213" s="77" t="s">
        <v>256</v>
      </c>
      <c r="D213" s="77"/>
      <c r="E213" s="62"/>
      <c r="F213" s="77">
        <v>3</v>
      </c>
      <c r="G213" s="77" t="s">
        <v>199</v>
      </c>
      <c r="H213" s="77" t="s">
        <v>1644</v>
      </c>
      <c r="I213" s="78">
        <v>92</v>
      </c>
      <c r="J213" s="77">
        <v>1</v>
      </c>
      <c r="K213" s="62"/>
      <c r="L213" s="62"/>
      <c r="M213" s="62"/>
      <c r="N213" s="62"/>
      <c r="O213" s="62"/>
      <c r="P213" s="62"/>
      <c r="Q213" s="62"/>
      <c r="R213" s="62"/>
      <c r="S213" s="62"/>
      <c r="T213" s="62"/>
      <c r="U213" s="62"/>
      <c r="V213" s="62"/>
      <c r="W213" s="56" t="s">
        <v>175</v>
      </c>
      <c r="X213" s="77" t="s">
        <v>1640</v>
      </c>
      <c r="Y213" s="62"/>
      <c r="Z213" s="77"/>
      <c r="AA213" s="77"/>
      <c r="AB213" s="77"/>
      <c r="AC213" s="77"/>
    </row>
    <row r="214" spans="1:29" ht="28.5" customHeight="1">
      <c r="A214" s="65" t="e">
        <f t="shared" si="3"/>
        <v>#REF!</v>
      </c>
      <c r="B214" s="56" t="s">
        <v>1503</v>
      </c>
      <c r="C214" s="56" t="s">
        <v>1504</v>
      </c>
      <c r="D214" s="56" t="s">
        <v>100</v>
      </c>
      <c r="E214" s="56"/>
      <c r="F214" s="56">
        <v>3</v>
      </c>
      <c r="G214" s="56" t="s">
        <v>250</v>
      </c>
      <c r="H214" s="56" t="s">
        <v>1644</v>
      </c>
      <c r="I214" s="56">
        <v>66</v>
      </c>
      <c r="J214" s="56">
        <v>1</v>
      </c>
      <c r="K214" s="56"/>
      <c r="L214" s="56"/>
      <c r="M214" s="56"/>
      <c r="N214" s="56"/>
      <c r="O214" s="56"/>
      <c r="P214" s="56"/>
      <c r="Q214" s="56"/>
      <c r="R214" s="56"/>
      <c r="S214" s="56"/>
      <c r="T214" s="56"/>
      <c r="U214" s="56"/>
      <c r="V214" s="56"/>
      <c r="W214" s="56" t="s">
        <v>144</v>
      </c>
      <c r="X214" s="56" t="s">
        <v>1490</v>
      </c>
      <c r="Y214" s="56"/>
      <c r="Z214" s="56"/>
      <c r="AA214" s="56"/>
      <c r="AB214" s="56"/>
      <c r="AC214" s="56"/>
    </row>
    <row r="215" spans="1:29" ht="28.5" customHeight="1">
      <c r="A215" s="65" t="e">
        <f t="shared" si="3"/>
        <v>#REF!</v>
      </c>
      <c r="B215" s="56" t="s">
        <v>200</v>
      </c>
      <c r="C215" s="56" t="s">
        <v>201</v>
      </c>
      <c r="D215" s="56" t="s">
        <v>191</v>
      </c>
      <c r="E215" s="56"/>
      <c r="F215" s="56">
        <v>5</v>
      </c>
      <c r="G215" s="56" t="s">
        <v>250</v>
      </c>
      <c r="H215" s="56" t="s">
        <v>1644</v>
      </c>
      <c r="I215" s="56">
        <v>66</v>
      </c>
      <c r="J215" s="56">
        <v>1</v>
      </c>
      <c r="K215" s="56"/>
      <c r="L215" s="56"/>
      <c r="M215" s="56"/>
      <c r="N215" s="56"/>
      <c r="O215" s="56"/>
      <c r="P215" s="56"/>
      <c r="Q215" s="56"/>
      <c r="R215" s="56"/>
      <c r="S215" s="56"/>
      <c r="T215" s="56"/>
      <c r="U215" s="56"/>
      <c r="V215" s="56"/>
      <c r="W215" s="56" t="s">
        <v>143</v>
      </c>
      <c r="X215" s="56" t="s">
        <v>1490</v>
      </c>
      <c r="Y215" s="56"/>
      <c r="Z215" s="56"/>
      <c r="AA215" s="56"/>
      <c r="AB215" s="56"/>
      <c r="AC215" s="56"/>
    </row>
    <row r="216" spans="1:29" ht="28.5" customHeight="1">
      <c r="A216" s="65" t="e">
        <f t="shared" si="3"/>
        <v>#REF!</v>
      </c>
      <c r="B216" s="56" t="s">
        <v>65</v>
      </c>
      <c r="C216" s="56" t="s">
        <v>66</v>
      </c>
      <c r="D216" s="56" t="s">
        <v>39</v>
      </c>
      <c r="E216" s="56"/>
      <c r="F216" s="56">
        <v>3</v>
      </c>
      <c r="G216" s="56" t="s">
        <v>250</v>
      </c>
      <c r="H216" s="56" t="s">
        <v>1644</v>
      </c>
      <c r="I216" s="56">
        <v>66</v>
      </c>
      <c r="J216" s="56">
        <v>1</v>
      </c>
      <c r="K216" s="56"/>
      <c r="L216" s="56"/>
      <c r="M216" s="56"/>
      <c r="N216" s="56"/>
      <c r="O216" s="56"/>
      <c r="P216" s="56"/>
      <c r="Q216" s="56"/>
      <c r="R216" s="56"/>
      <c r="S216" s="56"/>
      <c r="T216" s="56"/>
      <c r="U216" s="56"/>
      <c r="V216" s="56"/>
      <c r="W216" s="56" t="s">
        <v>146</v>
      </c>
      <c r="X216" s="56" t="s">
        <v>1490</v>
      </c>
      <c r="Y216" s="56"/>
      <c r="Z216" s="56"/>
      <c r="AA216" s="56"/>
      <c r="AB216" s="56"/>
      <c r="AC216" s="56"/>
    </row>
    <row r="217" spans="1:29" s="79" customFormat="1" ht="28.5" customHeight="1">
      <c r="A217" s="80" t="e">
        <f t="shared" si="3"/>
        <v>#REF!</v>
      </c>
      <c r="B217" s="77" t="s">
        <v>204</v>
      </c>
      <c r="C217" s="77" t="s">
        <v>203</v>
      </c>
      <c r="D217" s="77"/>
      <c r="E217" s="62"/>
      <c r="F217" s="77">
        <v>3</v>
      </c>
      <c r="G217" s="77" t="s">
        <v>250</v>
      </c>
      <c r="H217" s="77" t="s">
        <v>1644</v>
      </c>
      <c r="I217" s="78">
        <v>66</v>
      </c>
      <c r="J217" s="77">
        <v>1</v>
      </c>
      <c r="K217" s="62"/>
      <c r="L217" s="62"/>
      <c r="M217" s="62"/>
      <c r="N217" s="62"/>
      <c r="O217" s="62"/>
      <c r="P217" s="62"/>
      <c r="Q217" s="62"/>
      <c r="R217" s="62"/>
      <c r="S217" s="62"/>
      <c r="T217" s="62"/>
      <c r="U217" s="62"/>
      <c r="V217" s="62"/>
      <c r="W217" s="56" t="s">
        <v>216</v>
      </c>
      <c r="X217" s="77" t="s">
        <v>1641</v>
      </c>
      <c r="Y217" s="62"/>
      <c r="Z217" s="77"/>
      <c r="AA217" s="77"/>
      <c r="AB217" s="77"/>
      <c r="AC217" s="77"/>
    </row>
    <row r="218" spans="1:29" s="79" customFormat="1" ht="28.5" customHeight="1">
      <c r="A218" s="80" t="e">
        <f t="shared" si="3"/>
        <v>#REF!</v>
      </c>
      <c r="B218" s="77" t="s">
        <v>55</v>
      </c>
      <c r="C218" s="77" t="s">
        <v>26</v>
      </c>
      <c r="D218" s="77" t="s">
        <v>43</v>
      </c>
      <c r="E218" s="62"/>
      <c r="F218" s="77">
        <v>3</v>
      </c>
      <c r="G218" s="77" t="s">
        <v>250</v>
      </c>
      <c r="H218" s="77" t="s">
        <v>1644</v>
      </c>
      <c r="I218" s="78">
        <v>66</v>
      </c>
      <c r="J218" s="77">
        <v>1</v>
      </c>
      <c r="K218" s="62"/>
      <c r="L218" s="62"/>
      <c r="M218" s="62"/>
      <c r="N218" s="62"/>
      <c r="O218" s="62"/>
      <c r="P218" s="62"/>
      <c r="Q218" s="62"/>
      <c r="R218" s="62"/>
      <c r="S218" s="62"/>
      <c r="T218" s="62"/>
      <c r="U218" s="62"/>
      <c r="V218" s="62"/>
      <c r="W218" s="56" t="s">
        <v>174</v>
      </c>
      <c r="X218" s="77" t="s">
        <v>1641</v>
      </c>
      <c r="Y218" s="62"/>
      <c r="Z218" s="77"/>
      <c r="AA218" s="77"/>
      <c r="AB218" s="77"/>
      <c r="AC218" s="77"/>
    </row>
    <row r="219" spans="1:29" s="79" customFormat="1" ht="28.5" customHeight="1">
      <c r="A219" s="80" t="e">
        <f t="shared" si="3"/>
        <v>#REF!</v>
      </c>
      <c r="B219" s="77" t="s">
        <v>44</v>
      </c>
      <c r="C219" s="77" t="s">
        <v>45</v>
      </c>
      <c r="D219" s="77" t="s">
        <v>43</v>
      </c>
      <c r="E219" s="62"/>
      <c r="F219" s="77">
        <v>3</v>
      </c>
      <c r="G219" s="77" t="s">
        <v>250</v>
      </c>
      <c r="H219" s="77" t="s">
        <v>1644</v>
      </c>
      <c r="I219" s="78">
        <v>66</v>
      </c>
      <c r="J219" s="77">
        <v>1</v>
      </c>
      <c r="K219" s="62"/>
      <c r="L219" s="62"/>
      <c r="M219" s="62"/>
      <c r="N219" s="62"/>
      <c r="O219" s="62"/>
      <c r="P219" s="62"/>
      <c r="Q219" s="62"/>
      <c r="R219" s="62"/>
      <c r="S219" s="62"/>
      <c r="T219" s="62"/>
      <c r="U219" s="62"/>
      <c r="V219" s="62"/>
      <c r="W219" s="78" t="s">
        <v>173</v>
      </c>
      <c r="X219" s="77" t="s">
        <v>1641</v>
      </c>
      <c r="Y219" s="62"/>
      <c r="Z219" s="77"/>
      <c r="AA219" s="77"/>
      <c r="AB219" s="77"/>
      <c r="AC219" s="77"/>
    </row>
    <row r="220" spans="1:29" s="79" customFormat="1" ht="28.5" customHeight="1">
      <c r="A220" s="80" t="e">
        <f t="shared" si="3"/>
        <v>#REF!</v>
      </c>
      <c r="B220" s="77" t="s">
        <v>207</v>
      </c>
      <c r="C220" s="77" t="s">
        <v>123</v>
      </c>
      <c r="D220" s="77"/>
      <c r="E220" s="62"/>
      <c r="F220" s="77">
        <v>3</v>
      </c>
      <c r="G220" s="77" t="s">
        <v>250</v>
      </c>
      <c r="H220" s="77" t="s">
        <v>1644</v>
      </c>
      <c r="I220" s="78">
        <v>66</v>
      </c>
      <c r="J220" s="77">
        <v>1</v>
      </c>
      <c r="K220" s="62"/>
      <c r="L220" s="62"/>
      <c r="M220" s="62"/>
      <c r="N220" s="62"/>
      <c r="O220" s="62"/>
      <c r="P220" s="62"/>
      <c r="Q220" s="62"/>
      <c r="R220" s="62"/>
      <c r="S220" s="62"/>
      <c r="T220" s="62"/>
      <c r="U220" s="62"/>
      <c r="V220" s="62"/>
      <c r="W220" s="56" t="s">
        <v>216</v>
      </c>
      <c r="X220" s="77" t="s">
        <v>1641</v>
      </c>
      <c r="Y220" s="62"/>
      <c r="Z220" s="77"/>
      <c r="AA220" s="77"/>
      <c r="AB220" s="77"/>
      <c r="AC220" s="77"/>
    </row>
    <row r="221" spans="1:29" ht="28.5" customHeight="1">
      <c r="A221" s="65" t="e">
        <f t="shared" si="3"/>
        <v>#REF!</v>
      </c>
      <c r="B221" s="56" t="s">
        <v>35</v>
      </c>
      <c r="C221" s="56" t="s">
        <v>28</v>
      </c>
      <c r="D221" s="56" t="s">
        <v>33</v>
      </c>
      <c r="E221" s="56"/>
      <c r="F221" s="56">
        <v>3</v>
      </c>
      <c r="G221" s="56" t="s">
        <v>250</v>
      </c>
      <c r="H221" s="56" t="s">
        <v>1644</v>
      </c>
      <c r="I221" s="56">
        <v>66</v>
      </c>
      <c r="J221" s="56">
        <v>1</v>
      </c>
      <c r="K221" s="56"/>
      <c r="L221" s="56"/>
      <c r="M221" s="56"/>
      <c r="N221" s="56"/>
      <c r="O221" s="56"/>
      <c r="P221" s="56"/>
      <c r="Q221" s="56"/>
      <c r="R221" s="56"/>
      <c r="S221" s="56"/>
      <c r="T221" s="56"/>
      <c r="U221" s="56"/>
      <c r="V221" s="56"/>
      <c r="W221" s="56" t="s">
        <v>175</v>
      </c>
      <c r="X221" s="56" t="s">
        <v>1490</v>
      </c>
      <c r="Y221" s="56"/>
      <c r="Z221" s="56"/>
      <c r="AA221" s="56"/>
      <c r="AB221" s="56"/>
      <c r="AC221" s="56"/>
    </row>
    <row r="222" spans="1:29" ht="28.5" customHeight="1">
      <c r="A222" s="65" t="e">
        <f t="shared" si="3"/>
        <v>#REF!</v>
      </c>
      <c r="B222" s="56" t="s">
        <v>64</v>
      </c>
      <c r="C222" s="56" t="s">
        <v>27</v>
      </c>
      <c r="D222" s="56" t="s">
        <v>30</v>
      </c>
      <c r="E222" s="56"/>
      <c r="F222" s="56">
        <v>3</v>
      </c>
      <c r="G222" s="56" t="s">
        <v>250</v>
      </c>
      <c r="H222" s="56" t="s">
        <v>1644</v>
      </c>
      <c r="I222" s="56">
        <v>66</v>
      </c>
      <c r="J222" s="56">
        <v>1</v>
      </c>
      <c r="K222" s="56"/>
      <c r="L222" s="56"/>
      <c r="M222" s="56"/>
      <c r="N222" s="56"/>
      <c r="O222" s="56"/>
      <c r="P222" s="56"/>
      <c r="Q222" s="56"/>
      <c r="R222" s="56"/>
      <c r="S222" s="56"/>
      <c r="T222" s="56"/>
      <c r="U222" s="56"/>
      <c r="V222" s="56"/>
      <c r="W222" s="56" t="s">
        <v>175</v>
      </c>
      <c r="X222" s="56" t="s">
        <v>1490</v>
      </c>
      <c r="Y222" s="56"/>
      <c r="Z222" s="56"/>
      <c r="AA222" s="56"/>
      <c r="AB222" s="56"/>
      <c r="AC222" s="56"/>
    </row>
    <row r="223" spans="1:29" ht="28.5" customHeight="1">
      <c r="A223" s="65" t="e">
        <f t="shared" si="3"/>
        <v>#REF!</v>
      </c>
      <c r="B223" s="56" t="s">
        <v>130</v>
      </c>
      <c r="C223" s="56" t="s">
        <v>129</v>
      </c>
      <c r="D223" s="56" t="s">
        <v>1636</v>
      </c>
      <c r="E223" s="56"/>
      <c r="F223" s="56">
        <v>3</v>
      </c>
      <c r="G223" s="56" t="s">
        <v>250</v>
      </c>
      <c r="H223" s="56" t="s">
        <v>1644</v>
      </c>
      <c r="I223" s="56">
        <v>66</v>
      </c>
      <c r="J223" s="56">
        <v>1</v>
      </c>
      <c r="K223" s="56"/>
      <c r="L223" s="56"/>
      <c r="M223" s="56"/>
      <c r="N223" s="56"/>
      <c r="O223" s="56"/>
      <c r="P223" s="56"/>
      <c r="Q223" s="56"/>
      <c r="R223" s="56"/>
      <c r="S223" s="56"/>
      <c r="T223" s="56"/>
      <c r="U223" s="56"/>
      <c r="V223" s="56"/>
      <c r="W223" s="56" t="s">
        <v>175</v>
      </c>
      <c r="X223" s="56" t="s">
        <v>1490</v>
      </c>
      <c r="Y223" s="56"/>
      <c r="Z223" s="56"/>
      <c r="AA223" s="56"/>
      <c r="AB223" s="56"/>
      <c r="AC223" s="56"/>
    </row>
    <row r="224" spans="1:29" ht="28.5" customHeight="1">
      <c r="A224" s="65" t="e">
        <f>#REF!+1</f>
        <v>#REF!</v>
      </c>
      <c r="B224" s="56" t="s">
        <v>246</v>
      </c>
      <c r="C224" s="56" t="s">
        <v>247</v>
      </c>
      <c r="D224" s="56"/>
      <c r="E224" s="56"/>
      <c r="F224" s="56">
        <v>3</v>
      </c>
      <c r="G224" s="56" t="s">
        <v>199</v>
      </c>
      <c r="H224" s="56" t="s">
        <v>1642</v>
      </c>
      <c r="I224" s="56">
        <v>33</v>
      </c>
      <c r="J224" s="56">
        <v>1</v>
      </c>
      <c r="K224" s="56"/>
      <c r="L224" s="56"/>
      <c r="M224" s="56"/>
      <c r="N224" s="56"/>
      <c r="O224" s="56"/>
      <c r="P224" s="56"/>
      <c r="Q224" s="56"/>
      <c r="R224" s="56"/>
      <c r="S224" s="56"/>
      <c r="T224" s="56"/>
      <c r="U224" s="56"/>
      <c r="V224" s="56"/>
      <c r="W224" s="56" t="s">
        <v>216</v>
      </c>
      <c r="X224" s="56" t="s">
        <v>1490</v>
      </c>
      <c r="Y224" s="56"/>
      <c r="Z224" s="56"/>
      <c r="AA224" s="56"/>
      <c r="AB224" s="56"/>
      <c r="AC224" s="56"/>
    </row>
    <row r="225" spans="1:29" ht="28.5" customHeight="1">
      <c r="A225" s="65" t="e">
        <f t="shared" si="3"/>
        <v>#REF!</v>
      </c>
      <c r="B225" s="56" t="s">
        <v>36</v>
      </c>
      <c r="C225" s="56" t="s">
        <v>1578</v>
      </c>
      <c r="D225" s="56" t="s">
        <v>205</v>
      </c>
      <c r="E225" s="56"/>
      <c r="F225" s="56">
        <v>3</v>
      </c>
      <c r="G225" s="56" t="s">
        <v>199</v>
      </c>
      <c r="H225" s="56" t="s">
        <v>1642</v>
      </c>
      <c r="I225" s="56">
        <v>33</v>
      </c>
      <c r="J225" s="56">
        <v>1</v>
      </c>
      <c r="K225" s="56"/>
      <c r="L225" s="56"/>
      <c r="M225" s="56"/>
      <c r="N225" s="56"/>
      <c r="O225" s="56"/>
      <c r="P225" s="56"/>
      <c r="Q225" s="56"/>
      <c r="R225" s="56"/>
      <c r="S225" s="56"/>
      <c r="T225" s="56"/>
      <c r="U225" s="56"/>
      <c r="V225" s="56"/>
      <c r="W225" s="56" t="s">
        <v>174</v>
      </c>
      <c r="X225" s="56" t="s">
        <v>1490</v>
      </c>
      <c r="Y225" s="56"/>
      <c r="Z225" s="56"/>
      <c r="AA225" s="56"/>
      <c r="AB225" s="56"/>
      <c r="AC225" s="56"/>
    </row>
    <row r="226" spans="1:29" ht="38.25">
      <c r="A226" s="65" t="e">
        <f t="shared" si="3"/>
        <v>#REF!</v>
      </c>
      <c r="B226" s="56" t="s">
        <v>166</v>
      </c>
      <c r="C226" s="56" t="s">
        <v>162</v>
      </c>
      <c r="D226" s="56" t="s">
        <v>1637</v>
      </c>
      <c r="E226" s="56"/>
      <c r="F226" s="56">
        <v>3</v>
      </c>
      <c r="G226" s="56" t="s">
        <v>199</v>
      </c>
      <c r="H226" s="56" t="s">
        <v>1642</v>
      </c>
      <c r="I226" s="56">
        <v>33</v>
      </c>
      <c r="J226" s="56">
        <v>1</v>
      </c>
      <c r="K226" s="56"/>
      <c r="L226" s="56"/>
      <c r="M226" s="56"/>
      <c r="N226" s="56"/>
      <c r="O226" s="56"/>
      <c r="P226" s="56"/>
      <c r="Q226" s="56"/>
      <c r="R226" s="56"/>
      <c r="S226" s="56"/>
      <c r="T226" s="56"/>
      <c r="U226" s="56"/>
      <c r="V226" s="56"/>
      <c r="W226" s="56" t="s">
        <v>175</v>
      </c>
      <c r="X226" s="56" t="s">
        <v>1490</v>
      </c>
      <c r="Y226" s="56"/>
      <c r="Z226" s="56"/>
      <c r="AA226" s="56"/>
      <c r="AB226" s="56"/>
      <c r="AC226" s="56"/>
    </row>
    <row r="227" spans="1:29" s="79" customFormat="1" ht="28.5" customHeight="1">
      <c r="A227" s="80" t="e">
        <f t="shared" si="3"/>
        <v>#REF!</v>
      </c>
      <c r="B227" s="77" t="s">
        <v>1627</v>
      </c>
      <c r="C227" s="77" t="s">
        <v>1628</v>
      </c>
      <c r="D227" s="77" t="s">
        <v>210</v>
      </c>
      <c r="E227" s="62"/>
      <c r="F227" s="77">
        <v>3</v>
      </c>
      <c r="G227" s="77" t="s">
        <v>199</v>
      </c>
      <c r="H227" s="77" t="s">
        <v>1642</v>
      </c>
      <c r="I227" s="77">
        <v>33</v>
      </c>
      <c r="J227" s="77">
        <v>1</v>
      </c>
      <c r="K227" s="62"/>
      <c r="L227" s="62"/>
      <c r="M227" s="62"/>
      <c r="N227" s="62"/>
      <c r="O227" s="62"/>
      <c r="P227" s="62"/>
      <c r="Q227" s="62"/>
      <c r="R227" s="62"/>
      <c r="S227" s="62"/>
      <c r="T227" s="62"/>
      <c r="U227" s="62"/>
      <c r="V227" s="62"/>
      <c r="W227" s="56" t="s">
        <v>175</v>
      </c>
      <c r="X227" s="77" t="s">
        <v>1640</v>
      </c>
      <c r="Y227" s="62"/>
      <c r="Z227" s="77"/>
      <c r="AA227" s="77"/>
      <c r="AB227" s="77"/>
      <c r="AC227" s="77"/>
    </row>
    <row r="228" spans="1:29" s="79" customFormat="1" ht="28.5" customHeight="1">
      <c r="A228" s="80" t="e">
        <f t="shared" si="3"/>
        <v>#REF!</v>
      </c>
      <c r="B228" s="77" t="s">
        <v>1625</v>
      </c>
      <c r="C228" s="77" t="s">
        <v>1626</v>
      </c>
      <c r="D228" s="77" t="s">
        <v>129</v>
      </c>
      <c r="E228" s="62"/>
      <c r="F228" s="77">
        <v>3</v>
      </c>
      <c r="G228" s="77" t="s">
        <v>199</v>
      </c>
      <c r="H228" s="77" t="s">
        <v>1642</v>
      </c>
      <c r="I228" s="77">
        <v>33</v>
      </c>
      <c r="J228" s="77">
        <v>1</v>
      </c>
      <c r="K228" s="62"/>
      <c r="L228" s="62"/>
      <c r="M228" s="62"/>
      <c r="N228" s="62"/>
      <c r="O228" s="62"/>
      <c r="P228" s="62"/>
      <c r="Q228" s="62"/>
      <c r="R228" s="62"/>
      <c r="S228" s="62"/>
      <c r="T228" s="62"/>
      <c r="U228" s="62"/>
      <c r="V228" s="62"/>
      <c r="W228" s="56" t="s">
        <v>175</v>
      </c>
      <c r="X228" s="77" t="s">
        <v>1640</v>
      </c>
      <c r="Y228" s="62"/>
      <c r="Z228" s="77"/>
      <c r="AA228" s="77"/>
      <c r="AB228" s="77"/>
      <c r="AC228" s="77"/>
    </row>
    <row r="229" spans="1:29" s="79" customFormat="1" ht="28.5" customHeight="1">
      <c r="A229" s="80" t="e">
        <f t="shared" si="3"/>
        <v>#REF!</v>
      </c>
      <c r="B229" s="77" t="s">
        <v>138</v>
      </c>
      <c r="C229" s="77" t="s">
        <v>1629</v>
      </c>
      <c r="D229" s="77" t="s">
        <v>1638</v>
      </c>
      <c r="E229" s="62"/>
      <c r="F229" s="77">
        <v>3</v>
      </c>
      <c r="G229" s="77" t="s">
        <v>199</v>
      </c>
      <c r="H229" s="77" t="s">
        <v>1642</v>
      </c>
      <c r="I229" s="77">
        <v>33</v>
      </c>
      <c r="J229" s="77">
        <v>1</v>
      </c>
      <c r="K229" s="62"/>
      <c r="L229" s="62"/>
      <c r="M229" s="62"/>
      <c r="N229" s="62"/>
      <c r="O229" s="62"/>
      <c r="P229" s="62"/>
      <c r="Q229" s="62"/>
      <c r="R229" s="62"/>
      <c r="S229" s="62"/>
      <c r="T229" s="62"/>
      <c r="U229" s="62"/>
      <c r="V229" s="62"/>
      <c r="W229" s="56" t="s">
        <v>175</v>
      </c>
      <c r="X229" s="77" t="s">
        <v>1640</v>
      </c>
      <c r="Y229" s="62"/>
      <c r="Z229" s="77"/>
      <c r="AA229" s="77"/>
      <c r="AB229" s="77"/>
      <c r="AC229" s="77"/>
    </row>
    <row r="230" spans="1:29" s="79" customFormat="1" ht="28.5" customHeight="1">
      <c r="A230" s="80" t="e">
        <f t="shared" si="3"/>
        <v>#REF!</v>
      </c>
      <c r="B230" s="77" t="s">
        <v>1630</v>
      </c>
      <c r="C230" s="77" t="s">
        <v>1631</v>
      </c>
      <c r="D230" s="77" t="s">
        <v>53</v>
      </c>
      <c r="E230" s="62"/>
      <c r="F230" s="77">
        <v>3</v>
      </c>
      <c r="G230" s="77" t="s">
        <v>199</v>
      </c>
      <c r="H230" s="77" t="s">
        <v>1642</v>
      </c>
      <c r="I230" s="77">
        <v>33</v>
      </c>
      <c r="J230" s="77">
        <v>1</v>
      </c>
      <c r="K230" s="62"/>
      <c r="L230" s="62"/>
      <c r="M230" s="62"/>
      <c r="N230" s="62"/>
      <c r="O230" s="62"/>
      <c r="P230" s="62"/>
      <c r="Q230" s="62"/>
      <c r="R230" s="62"/>
      <c r="S230" s="62"/>
      <c r="T230" s="62"/>
      <c r="U230" s="62"/>
      <c r="V230" s="62"/>
      <c r="W230" s="56" t="s">
        <v>216</v>
      </c>
      <c r="X230" s="77" t="s">
        <v>1640</v>
      </c>
      <c r="Y230" s="62"/>
      <c r="Z230" s="77"/>
      <c r="AA230" s="77"/>
      <c r="AB230" s="77"/>
      <c r="AC230" s="77"/>
    </row>
    <row r="231" spans="1:29" s="79" customFormat="1" ht="28.5" customHeight="1">
      <c r="A231" s="80" t="e">
        <f t="shared" si="3"/>
        <v>#REF!</v>
      </c>
      <c r="B231" s="77" t="s">
        <v>885</v>
      </c>
      <c r="C231" s="77" t="s">
        <v>1632</v>
      </c>
      <c r="D231" s="77" t="s">
        <v>1609</v>
      </c>
      <c r="E231" s="62"/>
      <c r="F231" s="77">
        <v>3</v>
      </c>
      <c r="G231" s="77" t="s">
        <v>199</v>
      </c>
      <c r="H231" s="77" t="s">
        <v>1642</v>
      </c>
      <c r="I231" s="77">
        <v>33</v>
      </c>
      <c r="J231" s="77">
        <v>1</v>
      </c>
      <c r="K231" s="62"/>
      <c r="L231" s="62"/>
      <c r="M231" s="62"/>
      <c r="N231" s="62"/>
      <c r="O231" s="62"/>
      <c r="P231" s="62"/>
      <c r="Q231" s="62"/>
      <c r="R231" s="62"/>
      <c r="S231" s="62"/>
      <c r="T231" s="62"/>
      <c r="U231" s="62"/>
      <c r="V231" s="62"/>
      <c r="W231" s="56" t="s">
        <v>175</v>
      </c>
      <c r="X231" s="77" t="s">
        <v>1640</v>
      </c>
      <c r="Y231" s="62"/>
      <c r="Z231" s="77"/>
      <c r="AA231" s="77"/>
      <c r="AB231" s="77"/>
      <c r="AC231" s="77"/>
    </row>
    <row r="232" spans="1:29" s="79" customFormat="1" ht="28.5" customHeight="1">
      <c r="A232" s="80" t="e">
        <f t="shared" si="3"/>
        <v>#REF!</v>
      </c>
      <c r="B232" s="77" t="s">
        <v>884</v>
      </c>
      <c r="C232" s="77" t="s">
        <v>886</v>
      </c>
      <c r="D232" s="77" t="s">
        <v>1609</v>
      </c>
      <c r="E232" s="62"/>
      <c r="F232" s="77">
        <v>3</v>
      </c>
      <c r="G232" s="77" t="s">
        <v>199</v>
      </c>
      <c r="H232" s="77" t="s">
        <v>1642</v>
      </c>
      <c r="I232" s="77">
        <v>33</v>
      </c>
      <c r="J232" s="77">
        <v>1</v>
      </c>
      <c r="K232" s="62"/>
      <c r="L232" s="62"/>
      <c r="M232" s="62"/>
      <c r="N232" s="62"/>
      <c r="O232" s="62"/>
      <c r="P232" s="62"/>
      <c r="Q232" s="62"/>
      <c r="R232" s="62"/>
      <c r="S232" s="62"/>
      <c r="T232" s="62"/>
      <c r="U232" s="62"/>
      <c r="V232" s="62"/>
      <c r="W232" s="56" t="s">
        <v>175</v>
      </c>
      <c r="X232" s="77" t="s">
        <v>1640</v>
      </c>
      <c r="Y232" s="62"/>
      <c r="Z232" s="77"/>
      <c r="AA232" s="77"/>
      <c r="AB232" s="77"/>
      <c r="AC232" s="77"/>
    </row>
    <row r="233" spans="1:29" s="79" customFormat="1" ht="28.5" customHeight="1">
      <c r="A233" s="80" t="e">
        <f t="shared" si="3"/>
        <v>#REF!</v>
      </c>
      <c r="B233" s="77" t="s">
        <v>1505</v>
      </c>
      <c r="C233" s="77" t="s">
        <v>1506</v>
      </c>
      <c r="D233" s="77" t="s">
        <v>1507</v>
      </c>
      <c r="E233" s="62"/>
      <c r="F233" s="77">
        <v>3</v>
      </c>
      <c r="G233" s="77" t="s">
        <v>199</v>
      </c>
      <c r="H233" s="77" t="s">
        <v>1642</v>
      </c>
      <c r="I233" s="77">
        <v>33</v>
      </c>
      <c r="J233" s="77">
        <v>1</v>
      </c>
      <c r="K233" s="62"/>
      <c r="L233" s="62"/>
      <c r="M233" s="62"/>
      <c r="N233" s="62"/>
      <c r="O233" s="62"/>
      <c r="P233" s="62"/>
      <c r="Q233" s="62"/>
      <c r="R233" s="62"/>
      <c r="S233" s="62"/>
      <c r="T233" s="62"/>
      <c r="U233" s="62"/>
      <c r="V233" s="62"/>
      <c r="W233" s="56" t="s">
        <v>175</v>
      </c>
      <c r="X233" s="77" t="s">
        <v>1640</v>
      </c>
      <c r="Y233" s="62"/>
      <c r="Z233" s="77"/>
      <c r="AA233" s="77"/>
      <c r="AB233" s="77"/>
      <c r="AC233" s="77"/>
    </row>
    <row r="234" spans="1:29" s="79" customFormat="1" ht="28.5" customHeight="1">
      <c r="A234" s="80" t="e">
        <f t="shared" si="3"/>
        <v>#REF!</v>
      </c>
      <c r="B234" s="77" t="s">
        <v>1633</v>
      </c>
      <c r="C234" s="77" t="s">
        <v>127</v>
      </c>
      <c r="D234" s="77" t="s">
        <v>235</v>
      </c>
      <c r="E234" s="62"/>
      <c r="F234" s="77">
        <v>3</v>
      </c>
      <c r="G234" s="77" t="s">
        <v>199</v>
      </c>
      <c r="H234" s="77" t="s">
        <v>1642</v>
      </c>
      <c r="I234" s="77">
        <v>33</v>
      </c>
      <c r="J234" s="77">
        <v>1</v>
      </c>
      <c r="K234" s="62"/>
      <c r="L234" s="62"/>
      <c r="M234" s="62"/>
      <c r="N234" s="62"/>
      <c r="O234" s="62"/>
      <c r="P234" s="62"/>
      <c r="Q234" s="62"/>
      <c r="R234" s="62"/>
      <c r="S234" s="62"/>
      <c r="T234" s="62"/>
      <c r="U234" s="62"/>
      <c r="V234" s="62"/>
      <c r="W234" s="56" t="s">
        <v>175</v>
      </c>
      <c r="X234" s="77" t="s">
        <v>1640</v>
      </c>
      <c r="Y234" s="62"/>
      <c r="Z234" s="77"/>
      <c r="AA234" s="77"/>
      <c r="AB234" s="77"/>
      <c r="AC234" s="77"/>
    </row>
    <row r="235" spans="1:29" ht="28.5" customHeight="1">
      <c r="A235" s="65" t="e">
        <f t="shared" si="3"/>
        <v>#REF!</v>
      </c>
      <c r="B235" s="56" t="s">
        <v>1503</v>
      </c>
      <c r="C235" s="56" t="s">
        <v>1504</v>
      </c>
      <c r="D235" s="56" t="s">
        <v>100</v>
      </c>
      <c r="E235" s="56"/>
      <c r="F235" s="56">
        <v>3</v>
      </c>
      <c r="G235" s="56" t="s">
        <v>240</v>
      </c>
      <c r="H235" s="56" t="s">
        <v>1643</v>
      </c>
      <c r="I235" s="56">
        <v>26</v>
      </c>
      <c r="J235" s="56">
        <v>1</v>
      </c>
      <c r="K235" s="56"/>
      <c r="L235" s="56"/>
      <c r="M235" s="56"/>
      <c r="N235" s="56"/>
      <c r="O235" s="56"/>
      <c r="P235" s="56"/>
      <c r="Q235" s="56"/>
      <c r="R235" s="56"/>
      <c r="S235" s="56"/>
      <c r="T235" s="56"/>
      <c r="U235" s="56"/>
      <c r="V235" s="56"/>
      <c r="W235" s="56" t="s">
        <v>144</v>
      </c>
      <c r="X235" s="56" t="s">
        <v>1490</v>
      </c>
      <c r="Y235" s="56"/>
      <c r="Z235" s="56"/>
      <c r="AA235" s="56"/>
      <c r="AB235" s="56"/>
      <c r="AC235" s="56"/>
    </row>
    <row r="236" spans="1:29" ht="28.5" customHeight="1">
      <c r="A236" s="65" t="e">
        <f t="shared" si="3"/>
        <v>#REF!</v>
      </c>
      <c r="B236" s="56" t="s">
        <v>65</v>
      </c>
      <c r="C236" s="56" t="s">
        <v>66</v>
      </c>
      <c r="D236" s="56" t="s">
        <v>39</v>
      </c>
      <c r="E236" s="56"/>
      <c r="F236" s="56">
        <v>3</v>
      </c>
      <c r="G236" s="56" t="s">
        <v>240</v>
      </c>
      <c r="H236" s="56" t="s">
        <v>1643</v>
      </c>
      <c r="I236" s="56">
        <v>26</v>
      </c>
      <c r="J236" s="56">
        <v>1</v>
      </c>
      <c r="K236" s="56"/>
      <c r="L236" s="56"/>
      <c r="M236" s="56"/>
      <c r="N236" s="56"/>
      <c r="O236" s="56"/>
      <c r="P236" s="56"/>
      <c r="Q236" s="56"/>
      <c r="R236" s="56"/>
      <c r="S236" s="56"/>
      <c r="T236" s="56"/>
      <c r="U236" s="56"/>
      <c r="V236" s="56"/>
      <c r="W236" s="56" t="s">
        <v>146</v>
      </c>
      <c r="X236" s="56" t="s">
        <v>1490</v>
      </c>
      <c r="Y236" s="56"/>
      <c r="Z236" s="56"/>
      <c r="AA236" s="56"/>
      <c r="AB236" s="56"/>
      <c r="AC236" s="56"/>
    </row>
    <row r="237" spans="1:29" ht="28.5" customHeight="1">
      <c r="A237" s="65" t="e">
        <f t="shared" si="3"/>
        <v>#REF!</v>
      </c>
      <c r="B237" s="56" t="s">
        <v>41</v>
      </c>
      <c r="C237" s="56" t="s">
        <v>42</v>
      </c>
      <c r="D237" s="56" t="s">
        <v>205</v>
      </c>
      <c r="E237" s="56"/>
      <c r="F237" s="56">
        <v>3</v>
      </c>
      <c r="G237" s="56" t="s">
        <v>240</v>
      </c>
      <c r="H237" s="56" t="s">
        <v>1643</v>
      </c>
      <c r="I237" s="56">
        <v>26</v>
      </c>
      <c r="J237" s="56">
        <v>1</v>
      </c>
      <c r="K237" s="56"/>
      <c r="L237" s="56"/>
      <c r="M237" s="56"/>
      <c r="N237" s="56"/>
      <c r="O237" s="56"/>
      <c r="P237" s="56"/>
      <c r="Q237" s="56"/>
      <c r="R237" s="56"/>
      <c r="S237" s="56"/>
      <c r="T237" s="56"/>
      <c r="U237" s="56"/>
      <c r="V237" s="56"/>
      <c r="W237" s="56" t="s">
        <v>173</v>
      </c>
      <c r="X237" s="56" t="s">
        <v>1490</v>
      </c>
      <c r="Y237" s="56"/>
      <c r="Z237" s="56"/>
      <c r="AA237" s="56"/>
      <c r="AB237" s="56"/>
      <c r="AC237" s="56"/>
    </row>
    <row r="238" spans="1:29" ht="28.5" customHeight="1">
      <c r="A238" s="65" t="e">
        <f t="shared" si="3"/>
        <v>#REF!</v>
      </c>
      <c r="B238" s="56" t="s">
        <v>1634</v>
      </c>
      <c r="C238" s="56" t="s">
        <v>210</v>
      </c>
      <c r="D238" s="56" t="s">
        <v>205</v>
      </c>
      <c r="E238" s="56"/>
      <c r="F238" s="56">
        <v>4</v>
      </c>
      <c r="G238" s="56" t="s">
        <v>240</v>
      </c>
      <c r="H238" s="56" t="s">
        <v>1643</v>
      </c>
      <c r="I238" s="56">
        <v>26</v>
      </c>
      <c r="J238" s="56">
        <v>1</v>
      </c>
      <c r="K238" s="56"/>
      <c r="L238" s="56"/>
      <c r="M238" s="56"/>
      <c r="N238" s="56"/>
      <c r="O238" s="56"/>
      <c r="P238" s="56"/>
      <c r="Q238" s="56"/>
      <c r="R238" s="56"/>
      <c r="S238" s="56"/>
      <c r="T238" s="56"/>
      <c r="U238" s="56"/>
      <c r="V238" s="56"/>
      <c r="W238" s="56" t="s">
        <v>175</v>
      </c>
      <c r="X238" s="56" t="s">
        <v>1490</v>
      </c>
      <c r="Y238" s="56"/>
      <c r="Z238" s="56"/>
      <c r="AA238" s="56"/>
      <c r="AB238" s="56"/>
      <c r="AC238" s="56"/>
    </row>
    <row r="239" spans="1:29" s="79" customFormat="1" ht="28.5" customHeight="1">
      <c r="A239" s="80" t="e">
        <f t="shared" si="3"/>
        <v>#REF!</v>
      </c>
      <c r="B239" s="77" t="s">
        <v>204</v>
      </c>
      <c r="C239" s="77" t="s">
        <v>203</v>
      </c>
      <c r="D239" s="77"/>
      <c r="E239" s="62"/>
      <c r="F239" s="77">
        <v>3</v>
      </c>
      <c r="G239" s="77" t="s">
        <v>240</v>
      </c>
      <c r="H239" s="77" t="s">
        <v>1643</v>
      </c>
      <c r="I239" s="77">
        <v>26</v>
      </c>
      <c r="J239" s="78">
        <v>1</v>
      </c>
      <c r="K239" s="62"/>
      <c r="L239" s="62"/>
      <c r="M239" s="62"/>
      <c r="N239" s="62"/>
      <c r="O239" s="62"/>
      <c r="P239" s="62"/>
      <c r="Q239" s="62"/>
      <c r="R239" s="62"/>
      <c r="S239" s="62"/>
      <c r="T239" s="62"/>
      <c r="U239" s="62"/>
      <c r="V239" s="62"/>
      <c r="W239" s="56" t="s">
        <v>216</v>
      </c>
      <c r="X239" s="77" t="s">
        <v>1641</v>
      </c>
      <c r="Y239" s="62"/>
      <c r="Z239" s="77"/>
      <c r="AA239" s="77"/>
      <c r="AB239" s="77"/>
      <c r="AC239" s="77"/>
    </row>
    <row r="240" spans="1:29" s="79" customFormat="1" ht="28.5" customHeight="1">
      <c r="A240" s="80" t="e">
        <f t="shared" si="3"/>
        <v>#REF!</v>
      </c>
      <c r="B240" s="77" t="s">
        <v>55</v>
      </c>
      <c r="C240" s="77" t="s">
        <v>26</v>
      </c>
      <c r="D240" s="77" t="s">
        <v>205</v>
      </c>
      <c r="E240" s="62"/>
      <c r="F240" s="77">
        <v>3</v>
      </c>
      <c r="G240" s="77" t="s">
        <v>240</v>
      </c>
      <c r="H240" s="77" t="s">
        <v>1643</v>
      </c>
      <c r="I240" s="77">
        <v>26</v>
      </c>
      <c r="J240" s="78">
        <v>1</v>
      </c>
      <c r="K240" s="62"/>
      <c r="L240" s="62"/>
      <c r="M240" s="62"/>
      <c r="N240" s="62"/>
      <c r="O240" s="62"/>
      <c r="P240" s="62"/>
      <c r="Q240" s="62"/>
      <c r="R240" s="62"/>
      <c r="S240" s="62"/>
      <c r="T240" s="62"/>
      <c r="U240" s="62"/>
      <c r="V240" s="62"/>
      <c r="W240" s="56" t="s">
        <v>174</v>
      </c>
      <c r="X240" s="77" t="s">
        <v>1641</v>
      </c>
      <c r="Y240" s="62"/>
      <c r="Z240" s="77"/>
      <c r="AA240" s="77"/>
      <c r="AB240" s="77"/>
      <c r="AC240" s="77"/>
    </row>
    <row r="241" spans="1:29" s="79" customFormat="1" ht="28.5" customHeight="1">
      <c r="A241" s="80" t="e">
        <f t="shared" si="3"/>
        <v>#REF!</v>
      </c>
      <c r="B241" s="77" t="s">
        <v>44</v>
      </c>
      <c r="C241" s="77" t="s">
        <v>45</v>
      </c>
      <c r="D241" s="77" t="s">
        <v>205</v>
      </c>
      <c r="E241" s="62"/>
      <c r="F241" s="77">
        <v>3</v>
      </c>
      <c r="G241" s="77" t="s">
        <v>240</v>
      </c>
      <c r="H241" s="77" t="s">
        <v>1643</v>
      </c>
      <c r="I241" s="77">
        <v>26</v>
      </c>
      <c r="J241" s="78">
        <v>1</v>
      </c>
      <c r="K241" s="62"/>
      <c r="L241" s="62"/>
      <c r="M241" s="62"/>
      <c r="N241" s="62"/>
      <c r="O241" s="62"/>
      <c r="P241" s="62"/>
      <c r="Q241" s="62"/>
      <c r="R241" s="62"/>
      <c r="S241" s="62"/>
      <c r="T241" s="62"/>
      <c r="U241" s="62"/>
      <c r="V241" s="62"/>
      <c r="W241" s="78" t="s">
        <v>173</v>
      </c>
      <c r="X241" s="77" t="s">
        <v>1641</v>
      </c>
      <c r="Y241" s="62"/>
      <c r="Z241" s="77"/>
      <c r="AA241" s="77"/>
      <c r="AB241" s="77"/>
      <c r="AC241" s="77"/>
    </row>
    <row r="242" spans="1:29" s="79" customFormat="1" ht="28.5" customHeight="1">
      <c r="A242" s="80" t="e">
        <f t="shared" si="3"/>
        <v>#REF!</v>
      </c>
      <c r="B242" s="77" t="s">
        <v>106</v>
      </c>
      <c r="C242" s="77" t="s">
        <v>30</v>
      </c>
      <c r="D242" s="77"/>
      <c r="E242" s="62"/>
      <c r="F242" s="77">
        <v>3</v>
      </c>
      <c r="G242" s="77" t="s">
        <v>240</v>
      </c>
      <c r="H242" s="77" t="s">
        <v>1643</v>
      </c>
      <c r="I242" s="77">
        <v>26</v>
      </c>
      <c r="J242" s="78">
        <v>1</v>
      </c>
      <c r="K242" s="62"/>
      <c r="L242" s="62"/>
      <c r="M242" s="62"/>
      <c r="N242" s="62"/>
      <c r="O242" s="62"/>
      <c r="P242" s="62"/>
      <c r="Q242" s="62"/>
      <c r="R242" s="62"/>
      <c r="S242" s="62"/>
      <c r="T242" s="62"/>
      <c r="U242" s="62"/>
      <c r="V242" s="62"/>
      <c r="W242" s="78" t="s">
        <v>260</v>
      </c>
      <c r="X242" s="77" t="s">
        <v>1641</v>
      </c>
      <c r="Y242" s="62"/>
      <c r="Z242" s="77"/>
      <c r="AA242" s="77"/>
      <c r="AB242" s="77"/>
      <c r="AC242" s="77"/>
    </row>
    <row r="243" spans="1:29" ht="28.5" customHeight="1">
      <c r="A243" s="65" t="e">
        <f t="shared" si="3"/>
        <v>#REF!</v>
      </c>
      <c r="B243" s="56" t="s">
        <v>64</v>
      </c>
      <c r="C243" s="56" t="s">
        <v>1609</v>
      </c>
      <c r="D243" s="56" t="s">
        <v>1639</v>
      </c>
      <c r="E243" s="56"/>
      <c r="F243" s="56">
        <v>3</v>
      </c>
      <c r="G243" s="56" t="s">
        <v>240</v>
      </c>
      <c r="H243" s="56" t="s">
        <v>1643</v>
      </c>
      <c r="I243" s="56">
        <v>26</v>
      </c>
      <c r="J243" s="56">
        <v>1</v>
      </c>
      <c r="K243" s="56"/>
      <c r="L243" s="56"/>
      <c r="M243" s="56"/>
      <c r="N243" s="56"/>
      <c r="O243" s="56"/>
      <c r="P243" s="56"/>
      <c r="Q243" s="56"/>
      <c r="R243" s="56"/>
      <c r="S243" s="56"/>
      <c r="T243" s="56"/>
      <c r="U243" s="56"/>
      <c r="V243" s="56"/>
      <c r="W243" s="56" t="s">
        <v>175</v>
      </c>
      <c r="X243" s="56" t="s">
        <v>1490</v>
      </c>
      <c r="Y243" s="56"/>
      <c r="Z243" s="56"/>
      <c r="AA243" s="56"/>
      <c r="AB243" s="56"/>
      <c r="AC243" s="56"/>
    </row>
    <row r="244" spans="1:29" ht="28.5" customHeight="1">
      <c r="A244" s="65" t="e">
        <f t="shared" si="3"/>
        <v>#REF!</v>
      </c>
      <c r="B244" s="56" t="s">
        <v>232</v>
      </c>
      <c r="C244" s="56" t="s">
        <v>233</v>
      </c>
      <c r="D244" s="56" t="s">
        <v>205</v>
      </c>
      <c r="E244" s="56"/>
      <c r="F244" s="56">
        <v>3</v>
      </c>
      <c r="G244" s="56" t="s">
        <v>240</v>
      </c>
      <c r="H244" s="56" t="s">
        <v>1643</v>
      </c>
      <c r="I244" s="56">
        <v>26</v>
      </c>
      <c r="J244" s="56">
        <v>1</v>
      </c>
      <c r="K244" s="56"/>
      <c r="L244" s="56"/>
      <c r="M244" s="56"/>
      <c r="N244" s="56"/>
      <c r="O244" s="56"/>
      <c r="P244" s="56"/>
      <c r="Q244" s="56"/>
      <c r="R244" s="56"/>
      <c r="S244" s="56"/>
      <c r="T244" s="56"/>
      <c r="U244" s="56"/>
      <c r="V244" s="56"/>
      <c r="W244" s="56" t="s">
        <v>175</v>
      </c>
      <c r="X244" s="56" t="s">
        <v>1490</v>
      </c>
      <c r="Y244" s="56"/>
      <c r="Z244" s="56"/>
      <c r="AA244" s="56"/>
      <c r="AB244" s="56"/>
      <c r="AC244" s="56"/>
    </row>
    <row r="245" spans="1:29" ht="28.5" customHeight="1">
      <c r="A245" s="65" t="e">
        <f t="shared" si="3"/>
        <v>#REF!</v>
      </c>
      <c r="B245" s="56" t="s">
        <v>1545</v>
      </c>
      <c r="C245" s="56" t="s">
        <v>1546</v>
      </c>
      <c r="D245" s="56"/>
      <c r="E245" s="56"/>
      <c r="F245" s="56">
        <v>3</v>
      </c>
      <c r="G245" s="56" t="s">
        <v>261</v>
      </c>
      <c r="H245" s="56" t="s">
        <v>1643</v>
      </c>
      <c r="I245" s="56">
        <v>110</v>
      </c>
      <c r="J245" s="56">
        <v>3</v>
      </c>
      <c r="K245" s="56"/>
      <c r="L245" s="56"/>
      <c r="M245" s="56"/>
      <c r="N245" s="56"/>
      <c r="O245" s="56"/>
      <c r="P245" s="56"/>
      <c r="Q245" s="56"/>
      <c r="R245" s="56"/>
      <c r="S245" s="56"/>
      <c r="T245" s="56"/>
      <c r="U245" s="56"/>
      <c r="V245" s="56"/>
      <c r="W245" s="56" t="s">
        <v>1652</v>
      </c>
      <c r="X245" s="56" t="s">
        <v>1490</v>
      </c>
      <c r="Y245" s="56"/>
      <c r="Z245" s="56"/>
      <c r="AA245" s="56"/>
      <c r="AB245" s="56"/>
      <c r="AC245" s="56"/>
    </row>
    <row r="246" spans="1:29" ht="28.5" customHeight="1">
      <c r="A246" s="65" t="e">
        <f t="shared" si="3"/>
        <v>#REF!</v>
      </c>
      <c r="B246" s="56" t="s">
        <v>209</v>
      </c>
      <c r="C246" s="56" t="s">
        <v>202</v>
      </c>
      <c r="D246" s="56" t="s">
        <v>201</v>
      </c>
      <c r="E246" s="56"/>
      <c r="F246" s="56">
        <v>5</v>
      </c>
      <c r="G246" s="56" t="s">
        <v>261</v>
      </c>
      <c r="H246" s="56" t="s">
        <v>1643</v>
      </c>
      <c r="I246" s="56">
        <v>110</v>
      </c>
      <c r="J246" s="56">
        <v>3</v>
      </c>
      <c r="K246" s="56"/>
      <c r="L246" s="56"/>
      <c r="M246" s="56"/>
      <c r="N246" s="56"/>
      <c r="O246" s="56"/>
      <c r="P246" s="56"/>
      <c r="Q246" s="56"/>
      <c r="R246" s="56"/>
      <c r="S246" s="56"/>
      <c r="T246" s="56"/>
      <c r="U246" s="56"/>
      <c r="V246" s="56"/>
      <c r="W246" s="56" t="s">
        <v>143</v>
      </c>
      <c r="X246" s="56" t="s">
        <v>1490</v>
      </c>
      <c r="Y246" s="56"/>
      <c r="Z246" s="56"/>
      <c r="AA246" s="56"/>
      <c r="AB246" s="56"/>
      <c r="AC246" s="56"/>
    </row>
    <row r="247" spans="1:29" ht="28.5" customHeight="1">
      <c r="A247" s="65" t="e">
        <f t="shared" si="3"/>
        <v>#REF!</v>
      </c>
      <c r="B247" s="56" t="s">
        <v>1592</v>
      </c>
      <c r="C247" s="56" t="s">
        <v>1585</v>
      </c>
      <c r="D247" s="56" t="s">
        <v>202</v>
      </c>
      <c r="E247" s="56"/>
      <c r="F247" s="56">
        <v>5</v>
      </c>
      <c r="G247" s="56" t="s">
        <v>261</v>
      </c>
      <c r="H247" s="56" t="s">
        <v>1643</v>
      </c>
      <c r="I247" s="56">
        <v>110</v>
      </c>
      <c r="J247" s="56">
        <v>3</v>
      </c>
      <c r="K247" s="56"/>
      <c r="L247" s="56"/>
      <c r="M247" s="56"/>
      <c r="N247" s="56"/>
      <c r="O247" s="56"/>
      <c r="P247" s="56"/>
      <c r="Q247" s="56"/>
      <c r="R247" s="56"/>
      <c r="S247" s="56"/>
      <c r="T247" s="56"/>
      <c r="U247" s="56"/>
      <c r="V247" s="56"/>
      <c r="W247" s="56" t="s">
        <v>143</v>
      </c>
      <c r="X247" s="56" t="s">
        <v>1490</v>
      </c>
      <c r="Y247" s="56"/>
      <c r="Z247" s="56"/>
      <c r="AA247" s="56"/>
      <c r="AB247" s="56"/>
      <c r="AC247" s="56"/>
    </row>
    <row r="248" spans="1:29" ht="28.5" customHeight="1">
      <c r="A248" s="65" t="e">
        <f t="shared" si="3"/>
        <v>#REF!</v>
      </c>
      <c r="B248" s="56" t="s">
        <v>1547</v>
      </c>
      <c r="C248" s="56" t="s">
        <v>40</v>
      </c>
      <c r="D248" s="56" t="s">
        <v>89</v>
      </c>
      <c r="E248" s="56"/>
      <c r="F248" s="56">
        <v>3</v>
      </c>
      <c r="G248" s="56" t="s">
        <v>261</v>
      </c>
      <c r="H248" s="56" t="s">
        <v>1643</v>
      </c>
      <c r="I248" s="56">
        <v>110</v>
      </c>
      <c r="J248" s="56">
        <v>3</v>
      </c>
      <c r="K248" s="56"/>
      <c r="L248" s="56"/>
      <c r="M248" s="56"/>
      <c r="N248" s="56"/>
      <c r="O248" s="56"/>
      <c r="P248" s="56"/>
      <c r="Q248" s="56"/>
      <c r="R248" s="56"/>
      <c r="S248" s="56"/>
      <c r="T248" s="56"/>
      <c r="U248" s="56"/>
      <c r="V248" s="56"/>
      <c r="W248" s="56" t="s">
        <v>146</v>
      </c>
      <c r="X248" s="56" t="s">
        <v>1490</v>
      </c>
      <c r="Y248" s="56"/>
      <c r="Z248" s="56"/>
      <c r="AA248" s="56"/>
      <c r="AB248" s="56"/>
      <c r="AC248" s="56"/>
    </row>
    <row r="249" spans="1:29" ht="28.5" customHeight="1">
      <c r="A249" s="65" t="e">
        <f t="shared" si="3"/>
        <v>#REF!</v>
      </c>
      <c r="B249" s="56" t="s">
        <v>91</v>
      </c>
      <c r="C249" s="56" t="s">
        <v>60</v>
      </c>
      <c r="D249" s="56"/>
      <c r="E249" s="56"/>
      <c r="F249" s="56">
        <v>2</v>
      </c>
      <c r="G249" s="56" t="s">
        <v>261</v>
      </c>
      <c r="H249" s="56" t="s">
        <v>1643</v>
      </c>
      <c r="I249" s="56">
        <v>110</v>
      </c>
      <c r="J249" s="56">
        <v>3</v>
      </c>
      <c r="K249" s="56"/>
      <c r="L249" s="56"/>
      <c r="M249" s="56"/>
      <c r="N249" s="56"/>
      <c r="O249" s="56"/>
      <c r="P249" s="56"/>
      <c r="Q249" s="56"/>
      <c r="R249" s="56"/>
      <c r="S249" s="56"/>
      <c r="T249" s="56"/>
      <c r="U249" s="56"/>
      <c r="V249" s="56"/>
      <c r="W249" s="56" t="s">
        <v>145</v>
      </c>
      <c r="X249" s="56" t="s">
        <v>1490</v>
      </c>
      <c r="Y249" s="56"/>
      <c r="Z249" s="56"/>
      <c r="AA249" s="56"/>
      <c r="AB249" s="56"/>
      <c r="AC249" s="56"/>
    </row>
    <row r="250" spans="1:29" ht="28.5" customHeight="1">
      <c r="A250" s="65" t="e">
        <f t="shared" ref="A250:A270" si="4">A249+1</f>
        <v>#REF!</v>
      </c>
      <c r="B250" s="56" t="s">
        <v>1548</v>
      </c>
      <c r="C250" s="56" t="s">
        <v>43</v>
      </c>
      <c r="D250" s="56" t="s">
        <v>29</v>
      </c>
      <c r="E250" s="56"/>
      <c r="F250" s="56">
        <v>3</v>
      </c>
      <c r="G250" s="56" t="s">
        <v>261</v>
      </c>
      <c r="H250" s="56" t="s">
        <v>1643</v>
      </c>
      <c r="I250" s="56">
        <v>110</v>
      </c>
      <c r="J250" s="56">
        <v>3</v>
      </c>
      <c r="K250" s="56"/>
      <c r="L250" s="56"/>
      <c r="M250" s="56"/>
      <c r="N250" s="56"/>
      <c r="O250" s="56"/>
      <c r="P250" s="56"/>
      <c r="Q250" s="56"/>
      <c r="R250" s="56"/>
      <c r="S250" s="56"/>
      <c r="T250" s="56"/>
      <c r="U250" s="56"/>
      <c r="V250" s="56"/>
      <c r="W250" s="56" t="s">
        <v>173</v>
      </c>
      <c r="X250" s="56" t="s">
        <v>1490</v>
      </c>
      <c r="Y250" s="56"/>
      <c r="Z250" s="56"/>
      <c r="AA250" s="56"/>
      <c r="AB250" s="56"/>
      <c r="AC250" s="56"/>
    </row>
    <row r="251" spans="1:29" ht="38.25">
      <c r="A251" s="65" t="e">
        <f t="shared" si="4"/>
        <v>#REF!</v>
      </c>
      <c r="B251" s="56" t="s">
        <v>1551</v>
      </c>
      <c r="C251" s="56" t="s">
        <v>1651</v>
      </c>
      <c r="D251" s="56"/>
      <c r="E251" s="56"/>
      <c r="F251" s="56">
        <v>7</v>
      </c>
      <c r="G251" s="56" t="s">
        <v>261</v>
      </c>
      <c r="H251" s="56" t="s">
        <v>1643</v>
      </c>
      <c r="I251" s="56">
        <v>110</v>
      </c>
      <c r="J251" s="56">
        <v>3</v>
      </c>
      <c r="K251" s="56"/>
      <c r="L251" s="56"/>
      <c r="M251" s="56"/>
      <c r="N251" s="56"/>
      <c r="O251" s="56"/>
      <c r="P251" s="56"/>
      <c r="Q251" s="56"/>
      <c r="R251" s="56"/>
      <c r="S251" s="56"/>
      <c r="T251" s="56"/>
      <c r="U251" s="56"/>
      <c r="V251" s="56"/>
      <c r="W251" s="75" t="s">
        <v>1649</v>
      </c>
      <c r="X251" s="56" t="s">
        <v>1490</v>
      </c>
      <c r="Y251" s="56"/>
      <c r="Z251" s="56"/>
      <c r="AA251" s="56"/>
      <c r="AB251" s="56"/>
      <c r="AC251" s="56"/>
    </row>
    <row r="252" spans="1:29" s="63" customFormat="1" ht="28.5" customHeight="1">
      <c r="A252" s="65" t="e">
        <f t="shared" si="4"/>
        <v>#REF!</v>
      </c>
      <c r="B252" s="62" t="s">
        <v>276</v>
      </c>
      <c r="C252" s="62" t="s">
        <v>1645</v>
      </c>
      <c r="D252" s="62" t="s">
        <v>33</v>
      </c>
      <c r="E252" s="62"/>
      <c r="F252" s="62">
        <v>3</v>
      </c>
      <c r="G252" s="62" t="s">
        <v>168</v>
      </c>
      <c r="H252" s="56" t="s">
        <v>1660</v>
      </c>
      <c r="I252" s="56">
        <v>36</v>
      </c>
      <c r="J252" s="62">
        <v>1</v>
      </c>
      <c r="K252" s="62"/>
      <c r="L252" s="62"/>
      <c r="M252" s="62"/>
      <c r="N252" s="62"/>
      <c r="O252" s="62"/>
      <c r="P252" s="62"/>
      <c r="Q252" s="62"/>
      <c r="R252" s="62"/>
      <c r="S252" s="62"/>
      <c r="T252" s="62"/>
      <c r="U252" s="62"/>
      <c r="V252" s="62"/>
      <c r="W252" s="56" t="s">
        <v>175</v>
      </c>
      <c r="X252" s="62" t="s">
        <v>1673</v>
      </c>
      <c r="Y252" s="62"/>
      <c r="Z252" s="62"/>
      <c r="AA252" s="62"/>
      <c r="AB252" s="62"/>
      <c r="AC252" s="62"/>
    </row>
    <row r="253" spans="1:29" s="63" customFormat="1" ht="28.5" customHeight="1">
      <c r="A253" s="65" t="e">
        <f t="shared" si="4"/>
        <v>#REF!</v>
      </c>
      <c r="B253" s="62" t="s">
        <v>1633</v>
      </c>
      <c r="C253" s="62" t="s">
        <v>1646</v>
      </c>
      <c r="D253" s="62" t="s">
        <v>27</v>
      </c>
      <c r="E253" s="62"/>
      <c r="F253" s="62">
        <v>3</v>
      </c>
      <c r="G253" s="62" t="s">
        <v>168</v>
      </c>
      <c r="H253" s="56" t="s">
        <v>1660</v>
      </c>
      <c r="I253" s="56">
        <v>36</v>
      </c>
      <c r="J253" s="62">
        <v>1</v>
      </c>
      <c r="K253" s="62"/>
      <c r="L253" s="62"/>
      <c r="M253" s="62"/>
      <c r="N253" s="62"/>
      <c r="O253" s="62"/>
      <c r="P253" s="62"/>
      <c r="Q253" s="62"/>
      <c r="R253" s="62"/>
      <c r="S253" s="62"/>
      <c r="T253" s="62"/>
      <c r="U253" s="62"/>
      <c r="V253" s="62"/>
      <c r="W253" s="56" t="s">
        <v>175</v>
      </c>
      <c r="X253" s="62" t="s">
        <v>1673</v>
      </c>
      <c r="Y253" s="62"/>
      <c r="Z253" s="62"/>
      <c r="AA253" s="62"/>
      <c r="AB253" s="62"/>
      <c r="AC253" s="62"/>
    </row>
    <row r="254" spans="1:29" ht="25.5" customHeight="1">
      <c r="A254" s="65" t="e">
        <f t="shared" si="4"/>
        <v>#REF!</v>
      </c>
      <c r="B254" s="56" t="s">
        <v>65</v>
      </c>
      <c r="C254" s="56" t="s">
        <v>66</v>
      </c>
      <c r="D254" s="56" t="s">
        <v>39</v>
      </c>
      <c r="E254" s="56"/>
      <c r="F254" s="56">
        <v>3</v>
      </c>
      <c r="G254" s="56" t="s">
        <v>240</v>
      </c>
      <c r="H254" s="56" t="s">
        <v>1660</v>
      </c>
      <c r="I254" s="56">
        <v>25</v>
      </c>
      <c r="J254" s="56">
        <v>1</v>
      </c>
      <c r="K254" s="56"/>
      <c r="L254" s="56"/>
      <c r="M254" s="56"/>
      <c r="N254" s="56"/>
      <c r="O254" s="56"/>
      <c r="P254" s="56"/>
      <c r="Q254" s="56"/>
      <c r="R254" s="56"/>
      <c r="S254" s="56"/>
      <c r="T254" s="56"/>
      <c r="U254" s="56"/>
      <c r="V254" s="56"/>
      <c r="W254" s="56" t="s">
        <v>146</v>
      </c>
      <c r="X254" s="56" t="s">
        <v>1490</v>
      </c>
      <c r="Y254" s="56"/>
      <c r="Z254" s="56"/>
      <c r="AA254" s="56"/>
      <c r="AB254" s="56"/>
      <c r="AC254" s="56"/>
    </row>
    <row r="255" spans="1:29" s="84" customFormat="1" ht="38.25">
      <c r="A255" s="74" t="e">
        <f t="shared" si="4"/>
        <v>#REF!</v>
      </c>
      <c r="B255" s="83" t="s">
        <v>61</v>
      </c>
      <c r="C255" s="83" t="s">
        <v>62</v>
      </c>
      <c r="D255" s="83" t="s">
        <v>63</v>
      </c>
      <c r="E255" s="83"/>
      <c r="F255" s="83">
        <v>3</v>
      </c>
      <c r="G255" s="83" t="s">
        <v>240</v>
      </c>
      <c r="H255" s="83" t="s">
        <v>1660</v>
      </c>
      <c r="I255" s="83">
        <v>25</v>
      </c>
      <c r="J255" s="83">
        <v>1</v>
      </c>
      <c r="K255" s="83"/>
      <c r="L255" s="83"/>
      <c r="M255" s="83"/>
      <c r="N255" s="83"/>
      <c r="O255" s="83"/>
      <c r="P255" s="83"/>
      <c r="Q255" s="83"/>
      <c r="R255" s="83"/>
      <c r="S255" s="83"/>
      <c r="T255" s="83"/>
      <c r="U255" s="83"/>
      <c r="V255" s="83"/>
      <c r="W255" s="83" t="s">
        <v>173</v>
      </c>
      <c r="X255" s="83" t="s">
        <v>1490</v>
      </c>
      <c r="Y255" s="83"/>
      <c r="Z255" s="83"/>
      <c r="AA255" s="83"/>
      <c r="AB255" s="83"/>
      <c r="AC255" s="83"/>
    </row>
    <row r="256" spans="1:29" s="84" customFormat="1" ht="25.5" customHeight="1">
      <c r="A256" s="74" t="e">
        <f t="shared" si="4"/>
        <v>#REF!</v>
      </c>
      <c r="B256" s="83" t="s">
        <v>58</v>
      </c>
      <c r="C256" s="83" t="s">
        <v>59</v>
      </c>
      <c r="D256" s="83" t="s">
        <v>60</v>
      </c>
      <c r="E256" s="83"/>
      <c r="F256" s="83">
        <v>2</v>
      </c>
      <c r="G256" s="83" t="s">
        <v>240</v>
      </c>
      <c r="H256" s="83" t="s">
        <v>1660</v>
      </c>
      <c r="I256" s="83">
        <v>25</v>
      </c>
      <c r="J256" s="83">
        <v>1</v>
      </c>
      <c r="K256" s="83"/>
      <c r="L256" s="83"/>
      <c r="M256" s="83"/>
      <c r="N256" s="83"/>
      <c r="O256" s="83"/>
      <c r="P256" s="83"/>
      <c r="Q256" s="83"/>
      <c r="R256" s="83"/>
      <c r="S256" s="83"/>
      <c r="T256" s="83"/>
      <c r="U256" s="83"/>
      <c r="V256" s="83"/>
      <c r="W256" s="83" t="s">
        <v>145</v>
      </c>
      <c r="X256" s="83" t="s">
        <v>1490</v>
      </c>
      <c r="Y256" s="83"/>
      <c r="Z256" s="83"/>
      <c r="AA256" s="83"/>
      <c r="AB256" s="83"/>
      <c r="AC256" s="83"/>
    </row>
    <row r="257" spans="1:29" s="84" customFormat="1" ht="25.5" customHeight="1">
      <c r="A257" s="74" t="e">
        <f t="shared" si="4"/>
        <v>#REF!</v>
      </c>
      <c r="B257" s="83" t="s">
        <v>121</v>
      </c>
      <c r="C257" s="83" t="s">
        <v>33</v>
      </c>
      <c r="D257" s="83" t="s">
        <v>43</v>
      </c>
      <c r="E257" s="83"/>
      <c r="F257" s="83">
        <v>3</v>
      </c>
      <c r="G257" s="83" t="s">
        <v>240</v>
      </c>
      <c r="H257" s="83" t="s">
        <v>1660</v>
      </c>
      <c r="I257" s="83">
        <v>25</v>
      </c>
      <c r="J257" s="83">
        <v>1</v>
      </c>
      <c r="K257" s="83"/>
      <c r="L257" s="83"/>
      <c r="M257" s="83"/>
      <c r="N257" s="83"/>
      <c r="O257" s="83"/>
      <c r="P257" s="83"/>
      <c r="Q257" s="83"/>
      <c r="R257" s="83"/>
      <c r="S257" s="83"/>
      <c r="T257" s="83"/>
      <c r="U257" s="83"/>
      <c r="V257" s="83"/>
      <c r="W257" s="56" t="s">
        <v>175</v>
      </c>
      <c r="X257" s="83" t="s">
        <v>1490</v>
      </c>
      <c r="Y257" s="83"/>
      <c r="Z257" s="83"/>
      <c r="AA257" s="83"/>
      <c r="AB257" s="83"/>
      <c r="AC257" s="83"/>
    </row>
    <row r="258" spans="1:29" s="84" customFormat="1" ht="25.5" customHeight="1">
      <c r="A258" s="74" t="e">
        <f t="shared" si="4"/>
        <v>#REF!</v>
      </c>
      <c r="B258" s="83" t="s">
        <v>64</v>
      </c>
      <c r="C258" s="83" t="s">
        <v>27</v>
      </c>
      <c r="D258" s="83" t="s">
        <v>30</v>
      </c>
      <c r="E258" s="83"/>
      <c r="F258" s="83">
        <v>3</v>
      </c>
      <c r="G258" s="83" t="s">
        <v>240</v>
      </c>
      <c r="H258" s="83" t="s">
        <v>1660</v>
      </c>
      <c r="I258" s="83">
        <v>25</v>
      </c>
      <c r="J258" s="83">
        <v>1</v>
      </c>
      <c r="K258" s="83"/>
      <c r="L258" s="83"/>
      <c r="M258" s="83"/>
      <c r="N258" s="83"/>
      <c r="O258" s="83"/>
      <c r="P258" s="83"/>
      <c r="Q258" s="83"/>
      <c r="R258" s="83"/>
      <c r="S258" s="83"/>
      <c r="T258" s="83"/>
      <c r="U258" s="83"/>
      <c r="V258" s="83"/>
      <c r="W258" s="56" t="s">
        <v>175</v>
      </c>
      <c r="X258" s="83" t="s">
        <v>1490</v>
      </c>
      <c r="Y258" s="83"/>
      <c r="Z258" s="83"/>
      <c r="AA258" s="83"/>
      <c r="AB258" s="83"/>
      <c r="AC258" s="83"/>
    </row>
    <row r="259" spans="1:29" s="84" customFormat="1" ht="24.75" customHeight="1">
      <c r="A259" s="74" t="e">
        <f t="shared" si="4"/>
        <v>#REF!</v>
      </c>
      <c r="B259" s="83" t="s">
        <v>65</v>
      </c>
      <c r="C259" s="83" t="s">
        <v>66</v>
      </c>
      <c r="D259" s="83" t="s">
        <v>39</v>
      </c>
      <c r="E259" s="83"/>
      <c r="F259" s="83">
        <v>3</v>
      </c>
      <c r="G259" s="83" t="s">
        <v>262</v>
      </c>
      <c r="H259" s="83" t="s">
        <v>1660</v>
      </c>
      <c r="I259" s="83">
        <v>14</v>
      </c>
      <c r="J259" s="83">
        <v>1</v>
      </c>
      <c r="K259" s="83"/>
      <c r="L259" s="83"/>
      <c r="M259" s="83"/>
      <c r="N259" s="83"/>
      <c r="O259" s="83"/>
      <c r="P259" s="83"/>
      <c r="Q259" s="83"/>
      <c r="R259" s="83"/>
      <c r="S259" s="83"/>
      <c r="T259" s="83"/>
      <c r="U259" s="83"/>
      <c r="V259" s="83"/>
      <c r="W259" s="85" t="s">
        <v>146</v>
      </c>
      <c r="X259" s="83" t="s">
        <v>1490</v>
      </c>
      <c r="Y259" s="83"/>
      <c r="Z259" s="83"/>
      <c r="AA259" s="83"/>
      <c r="AB259" s="83"/>
      <c r="AC259" s="83"/>
    </row>
    <row r="260" spans="1:29" ht="24.75" customHeight="1">
      <c r="A260" s="65" t="e">
        <f t="shared" si="4"/>
        <v>#REF!</v>
      </c>
      <c r="B260" s="56" t="s">
        <v>1548</v>
      </c>
      <c r="C260" s="56" t="s">
        <v>43</v>
      </c>
      <c r="D260" s="56" t="s">
        <v>29</v>
      </c>
      <c r="E260" s="56"/>
      <c r="F260" s="56">
        <v>3</v>
      </c>
      <c r="G260" s="56" t="s">
        <v>262</v>
      </c>
      <c r="H260" s="56" t="s">
        <v>1660</v>
      </c>
      <c r="I260" s="83">
        <v>14</v>
      </c>
      <c r="J260" s="56">
        <v>1</v>
      </c>
      <c r="K260" s="56"/>
      <c r="L260" s="56"/>
      <c r="M260" s="56"/>
      <c r="N260" s="56"/>
      <c r="O260" s="56"/>
      <c r="P260" s="56"/>
      <c r="Q260" s="56"/>
      <c r="R260" s="56"/>
      <c r="S260" s="56"/>
      <c r="T260" s="56"/>
      <c r="U260" s="56"/>
      <c r="V260" s="56"/>
      <c r="W260" s="75" t="s">
        <v>173</v>
      </c>
      <c r="X260" s="56" t="s">
        <v>1490</v>
      </c>
      <c r="Y260" s="56"/>
      <c r="Z260" s="56"/>
      <c r="AA260" s="56"/>
      <c r="AB260" s="56"/>
      <c r="AC260" s="56"/>
    </row>
    <row r="261" spans="1:29" ht="24.75" customHeight="1">
      <c r="A261" s="65" t="e">
        <f t="shared" si="4"/>
        <v>#REF!</v>
      </c>
      <c r="B261" s="56" t="s">
        <v>38</v>
      </c>
      <c r="C261" s="56" t="s">
        <v>39</v>
      </c>
      <c r="D261" s="56" t="s">
        <v>40</v>
      </c>
      <c r="E261" s="56"/>
      <c r="F261" s="56">
        <v>3</v>
      </c>
      <c r="G261" s="56" t="s">
        <v>262</v>
      </c>
      <c r="H261" s="56" t="s">
        <v>1660</v>
      </c>
      <c r="I261" s="83">
        <v>14</v>
      </c>
      <c r="J261" s="56">
        <v>1</v>
      </c>
      <c r="K261" s="56"/>
      <c r="L261" s="56"/>
      <c r="M261" s="56"/>
      <c r="N261" s="56"/>
      <c r="O261" s="56"/>
      <c r="P261" s="56"/>
      <c r="Q261" s="56"/>
      <c r="R261" s="56"/>
      <c r="S261" s="56"/>
      <c r="T261" s="56"/>
      <c r="U261" s="56"/>
      <c r="V261" s="56"/>
      <c r="W261" s="75" t="s">
        <v>173</v>
      </c>
      <c r="X261" s="56" t="s">
        <v>1490</v>
      </c>
      <c r="Y261" s="56"/>
      <c r="Z261" s="56"/>
      <c r="AA261" s="56"/>
      <c r="AB261" s="56"/>
      <c r="AC261" s="56"/>
    </row>
    <row r="262" spans="1:29" ht="24.75" customHeight="1">
      <c r="A262" s="65" t="e">
        <f t="shared" si="4"/>
        <v>#REF!</v>
      </c>
      <c r="B262" s="56" t="s">
        <v>58</v>
      </c>
      <c r="C262" s="56" t="s">
        <v>59</v>
      </c>
      <c r="D262" s="56"/>
      <c r="E262" s="56"/>
      <c r="F262" s="56">
        <v>2</v>
      </c>
      <c r="G262" s="56" t="s">
        <v>262</v>
      </c>
      <c r="H262" s="56" t="s">
        <v>1660</v>
      </c>
      <c r="I262" s="83">
        <v>14</v>
      </c>
      <c r="J262" s="56">
        <v>1</v>
      </c>
      <c r="K262" s="56"/>
      <c r="L262" s="56"/>
      <c r="M262" s="56"/>
      <c r="N262" s="56"/>
      <c r="O262" s="56"/>
      <c r="P262" s="56"/>
      <c r="Q262" s="56"/>
      <c r="R262" s="56"/>
      <c r="S262" s="56"/>
      <c r="T262" s="56"/>
      <c r="U262" s="56"/>
      <c r="V262" s="56"/>
      <c r="W262" s="75" t="s">
        <v>145</v>
      </c>
      <c r="X262" s="56" t="s">
        <v>1490</v>
      </c>
      <c r="Y262" s="56"/>
      <c r="Z262" s="56"/>
      <c r="AA262" s="56"/>
      <c r="AB262" s="56"/>
      <c r="AC262" s="56"/>
    </row>
    <row r="263" spans="1:29" s="63" customFormat="1" ht="24.75" customHeight="1">
      <c r="A263" s="65" t="e">
        <f t="shared" si="4"/>
        <v>#REF!</v>
      </c>
      <c r="B263" s="62" t="s">
        <v>1625</v>
      </c>
      <c r="C263" s="62" t="s">
        <v>1626</v>
      </c>
      <c r="D263" s="62" t="s">
        <v>34</v>
      </c>
      <c r="E263" s="62"/>
      <c r="F263" s="62">
        <v>3</v>
      </c>
      <c r="G263" s="62" t="s">
        <v>262</v>
      </c>
      <c r="H263" s="62" t="s">
        <v>1660</v>
      </c>
      <c r="I263" s="83">
        <v>14</v>
      </c>
      <c r="J263" s="56">
        <v>1</v>
      </c>
      <c r="K263" s="62"/>
      <c r="L263" s="62"/>
      <c r="M263" s="62"/>
      <c r="N263" s="62"/>
      <c r="O263" s="62"/>
      <c r="P263" s="62"/>
      <c r="Q263" s="62"/>
      <c r="R263" s="62"/>
      <c r="S263" s="62"/>
      <c r="T263" s="62"/>
      <c r="U263" s="62"/>
      <c r="V263" s="62"/>
      <c r="W263" s="56" t="s">
        <v>175</v>
      </c>
      <c r="X263" s="62" t="s">
        <v>1661</v>
      </c>
      <c r="Y263" s="62"/>
      <c r="Z263" s="62"/>
      <c r="AA263" s="62"/>
      <c r="AB263" s="62"/>
      <c r="AC263" s="62"/>
    </row>
    <row r="264" spans="1:29" s="63" customFormat="1" ht="24.75" customHeight="1">
      <c r="A264" s="65" t="e">
        <f t="shared" si="4"/>
        <v>#REF!</v>
      </c>
      <c r="B264" s="62" t="s">
        <v>1627</v>
      </c>
      <c r="C264" s="62" t="s">
        <v>1628</v>
      </c>
      <c r="D264" s="62" t="s">
        <v>33</v>
      </c>
      <c r="E264" s="62"/>
      <c r="F264" s="62">
        <v>3</v>
      </c>
      <c r="G264" s="62" t="s">
        <v>262</v>
      </c>
      <c r="H264" s="62" t="s">
        <v>1660</v>
      </c>
      <c r="I264" s="83">
        <v>14</v>
      </c>
      <c r="J264" s="56">
        <v>1</v>
      </c>
      <c r="K264" s="62"/>
      <c r="L264" s="62"/>
      <c r="M264" s="62"/>
      <c r="N264" s="62"/>
      <c r="O264" s="62"/>
      <c r="P264" s="62"/>
      <c r="Q264" s="62"/>
      <c r="R264" s="62"/>
      <c r="S264" s="62"/>
      <c r="T264" s="62"/>
      <c r="U264" s="62"/>
      <c r="V264" s="62"/>
      <c r="W264" s="56" t="s">
        <v>175</v>
      </c>
      <c r="X264" s="62" t="s">
        <v>1661</v>
      </c>
      <c r="Y264" s="62"/>
      <c r="Z264" s="62"/>
      <c r="AA264" s="62"/>
      <c r="AB264" s="62"/>
      <c r="AC264" s="62"/>
    </row>
    <row r="265" spans="1:29" s="63" customFormat="1" ht="24.75" customHeight="1">
      <c r="A265" s="65" t="e">
        <f t="shared" si="4"/>
        <v>#REF!</v>
      </c>
      <c r="B265" s="62" t="s">
        <v>138</v>
      </c>
      <c r="C265" s="62" t="s">
        <v>1629</v>
      </c>
      <c r="D265" s="62" t="s">
        <v>1635</v>
      </c>
      <c r="E265" s="62"/>
      <c r="F265" s="62">
        <v>3</v>
      </c>
      <c r="G265" s="62" t="s">
        <v>262</v>
      </c>
      <c r="H265" s="62" t="s">
        <v>1660</v>
      </c>
      <c r="I265" s="83">
        <v>14</v>
      </c>
      <c r="J265" s="56">
        <v>1</v>
      </c>
      <c r="K265" s="62"/>
      <c r="L265" s="62"/>
      <c r="M265" s="62"/>
      <c r="N265" s="62"/>
      <c r="O265" s="62"/>
      <c r="P265" s="62"/>
      <c r="Q265" s="62"/>
      <c r="R265" s="62"/>
      <c r="S265" s="62"/>
      <c r="T265" s="62"/>
      <c r="U265" s="62"/>
      <c r="V265" s="62"/>
      <c r="W265" s="81" t="s">
        <v>731</v>
      </c>
      <c r="X265" s="62" t="s">
        <v>1661</v>
      </c>
      <c r="Y265" s="62"/>
      <c r="Z265" s="62"/>
      <c r="AA265" s="62"/>
      <c r="AB265" s="62"/>
      <c r="AC265" s="62"/>
    </row>
    <row r="266" spans="1:29" s="63" customFormat="1" ht="24.75" customHeight="1">
      <c r="A266" s="65" t="e">
        <f t="shared" si="4"/>
        <v>#REF!</v>
      </c>
      <c r="B266" s="62" t="s">
        <v>1630</v>
      </c>
      <c r="C266" s="62" t="s">
        <v>1631</v>
      </c>
      <c r="D266" s="62" t="s">
        <v>53</v>
      </c>
      <c r="E266" s="62"/>
      <c r="F266" s="62">
        <v>3</v>
      </c>
      <c r="G266" s="62" t="s">
        <v>262</v>
      </c>
      <c r="H266" s="62" t="s">
        <v>1660</v>
      </c>
      <c r="I266" s="83">
        <v>14</v>
      </c>
      <c r="J266" s="56">
        <v>1</v>
      </c>
      <c r="K266" s="62"/>
      <c r="L266" s="62"/>
      <c r="M266" s="62"/>
      <c r="N266" s="62"/>
      <c r="O266" s="62"/>
      <c r="P266" s="62"/>
      <c r="Q266" s="62"/>
      <c r="R266" s="62"/>
      <c r="S266" s="62"/>
      <c r="T266" s="62"/>
      <c r="U266" s="62"/>
      <c r="V266" s="62"/>
      <c r="W266" s="56" t="s">
        <v>216</v>
      </c>
      <c r="X266" s="62" t="s">
        <v>1661</v>
      </c>
      <c r="Y266" s="62"/>
      <c r="Z266" s="62"/>
      <c r="AA266" s="62"/>
      <c r="AB266" s="62"/>
      <c r="AC266" s="62"/>
    </row>
    <row r="267" spans="1:29" s="63" customFormat="1" ht="24.75" customHeight="1">
      <c r="A267" s="65" t="e">
        <f t="shared" si="4"/>
        <v>#REF!</v>
      </c>
      <c r="B267" s="62" t="s">
        <v>885</v>
      </c>
      <c r="C267" s="62" t="s">
        <v>887</v>
      </c>
      <c r="D267" s="62" t="s">
        <v>27</v>
      </c>
      <c r="E267" s="62"/>
      <c r="F267" s="62">
        <v>3</v>
      </c>
      <c r="G267" s="62" t="s">
        <v>262</v>
      </c>
      <c r="H267" s="62" t="s">
        <v>1660</v>
      </c>
      <c r="I267" s="83">
        <v>14</v>
      </c>
      <c r="J267" s="56">
        <v>1</v>
      </c>
      <c r="K267" s="62"/>
      <c r="L267" s="62"/>
      <c r="M267" s="62"/>
      <c r="N267" s="62"/>
      <c r="O267" s="62"/>
      <c r="P267" s="62"/>
      <c r="Q267" s="62"/>
      <c r="R267" s="62"/>
      <c r="S267" s="62"/>
      <c r="T267" s="62"/>
      <c r="U267" s="62"/>
      <c r="V267" s="62"/>
      <c r="W267" s="56" t="s">
        <v>175</v>
      </c>
      <c r="X267" s="62" t="s">
        <v>1661</v>
      </c>
      <c r="Y267" s="62"/>
      <c r="Z267" s="62"/>
      <c r="AA267" s="62"/>
      <c r="AB267" s="62"/>
      <c r="AC267" s="62"/>
    </row>
    <row r="268" spans="1:29" s="63" customFormat="1" ht="24.75" customHeight="1">
      <c r="A268" s="65" t="e">
        <f t="shared" si="4"/>
        <v>#REF!</v>
      </c>
      <c r="B268" s="62" t="s">
        <v>884</v>
      </c>
      <c r="C268" s="62" t="s">
        <v>886</v>
      </c>
      <c r="D268" s="62" t="s">
        <v>27</v>
      </c>
      <c r="E268" s="62"/>
      <c r="F268" s="62">
        <v>3</v>
      </c>
      <c r="G268" s="62" t="s">
        <v>262</v>
      </c>
      <c r="H268" s="62" t="s">
        <v>1660</v>
      </c>
      <c r="I268" s="83">
        <v>14</v>
      </c>
      <c r="J268" s="56">
        <v>1</v>
      </c>
      <c r="K268" s="62"/>
      <c r="L268" s="62"/>
      <c r="M268" s="62"/>
      <c r="N268" s="62"/>
      <c r="O268" s="62"/>
      <c r="P268" s="62"/>
      <c r="Q268" s="62"/>
      <c r="R268" s="62"/>
      <c r="S268" s="62"/>
      <c r="T268" s="62"/>
      <c r="U268" s="62"/>
      <c r="V268" s="62"/>
      <c r="W268" s="56" t="s">
        <v>175</v>
      </c>
      <c r="X268" s="62" t="s">
        <v>1661</v>
      </c>
      <c r="Y268" s="62"/>
      <c r="Z268" s="62"/>
      <c r="AA268" s="62"/>
      <c r="AB268" s="62"/>
      <c r="AC268" s="62"/>
    </row>
    <row r="269" spans="1:29" s="63" customFormat="1" ht="24.75" customHeight="1">
      <c r="A269" s="65" t="e">
        <f t="shared" si="4"/>
        <v>#REF!</v>
      </c>
      <c r="B269" s="62" t="s">
        <v>1505</v>
      </c>
      <c r="C269" s="62" t="s">
        <v>1506</v>
      </c>
      <c r="D269" s="62" t="s">
        <v>27</v>
      </c>
      <c r="E269" s="62"/>
      <c r="F269" s="62">
        <v>3</v>
      </c>
      <c r="G269" s="62" t="s">
        <v>262</v>
      </c>
      <c r="H269" s="62" t="s">
        <v>1660</v>
      </c>
      <c r="I269" s="83">
        <v>14</v>
      </c>
      <c r="J269" s="56">
        <v>1</v>
      </c>
      <c r="K269" s="62"/>
      <c r="L269" s="62"/>
      <c r="M269" s="62"/>
      <c r="N269" s="62"/>
      <c r="O269" s="62"/>
      <c r="P269" s="62"/>
      <c r="Q269" s="62"/>
      <c r="R269" s="62"/>
      <c r="S269" s="62"/>
      <c r="T269" s="62"/>
      <c r="U269" s="62"/>
      <c r="V269" s="62"/>
      <c r="W269" s="56" t="s">
        <v>175</v>
      </c>
      <c r="X269" s="62" t="s">
        <v>1661</v>
      </c>
      <c r="Y269" s="62"/>
      <c r="Z269" s="62"/>
      <c r="AA269" s="62"/>
      <c r="AB269" s="62"/>
      <c r="AC269" s="62"/>
    </row>
    <row r="270" spans="1:29" s="63" customFormat="1" ht="24.75" customHeight="1">
      <c r="A270" s="65" t="e">
        <f t="shared" si="4"/>
        <v>#REF!</v>
      </c>
      <c r="B270" s="62" t="s">
        <v>255</v>
      </c>
      <c r="C270" s="62" t="s">
        <v>256</v>
      </c>
      <c r="D270" s="62"/>
      <c r="E270" s="62"/>
      <c r="F270" s="62">
        <v>3</v>
      </c>
      <c r="G270" s="62" t="s">
        <v>262</v>
      </c>
      <c r="H270" s="62" t="s">
        <v>1660</v>
      </c>
      <c r="I270" s="83">
        <v>14</v>
      </c>
      <c r="J270" s="56">
        <v>1</v>
      </c>
      <c r="K270" s="62"/>
      <c r="L270" s="62"/>
      <c r="M270" s="62"/>
      <c r="N270" s="62"/>
      <c r="O270" s="62"/>
      <c r="P270" s="62"/>
      <c r="Q270" s="62"/>
      <c r="R270" s="62"/>
      <c r="S270" s="62"/>
      <c r="T270" s="62"/>
      <c r="U270" s="62"/>
      <c r="V270" s="62"/>
      <c r="W270" s="56" t="s">
        <v>175</v>
      </c>
      <c r="X270" s="62" t="s">
        <v>1661</v>
      </c>
      <c r="Y270" s="62"/>
      <c r="Z270" s="62"/>
      <c r="AA270" s="62"/>
      <c r="AB270" s="62"/>
      <c r="AC270" s="62"/>
    </row>
  </sheetData>
  <autoFilter ref="A7:AC270"/>
  <mergeCells count="3">
    <mergeCell ref="T3:Y3"/>
    <mergeCell ref="A4:X4"/>
    <mergeCell ref="A5:X5"/>
  </mergeCells>
  <pageMargins left="0.32" right="0.25" top="0.32" bottom="0.37" header="0.17" footer="0.17"/>
  <pageSetup paperSize="9" fitToHeight="0" orientation="landscape" r:id="rId1"/>
  <rowBreaks count="5" manualBreakCount="5">
    <brk id="21" max="24" man="1"/>
    <brk id="40" max="24" man="1"/>
    <brk id="76" max="24" man="1"/>
    <brk id="161" max="24" man="1"/>
    <brk id="199" max="24" man="1"/>
  </rowBreaks>
  <drawing r:id="rId2"/>
</worksheet>
</file>

<file path=xl/worksheets/sheet10.xml><?xml version="1.0" encoding="utf-8"?>
<worksheet xmlns="http://schemas.openxmlformats.org/spreadsheetml/2006/main" xmlns:r="http://schemas.openxmlformats.org/officeDocument/2006/relationships">
  <sheetPr>
    <pageSetUpPr fitToPage="1"/>
  </sheetPr>
  <dimension ref="A1:Q310"/>
  <sheetViews>
    <sheetView workbookViewId="0">
      <selection activeCell="I4" sqref="I4"/>
    </sheetView>
  </sheetViews>
  <sheetFormatPr defaultRowHeight="12.75"/>
  <cols>
    <col min="1" max="1" width="5.5703125" customWidth="1"/>
    <col min="2" max="2" width="28" customWidth="1"/>
    <col min="3" max="3" width="9.140625" hidden="1" customWidth="1"/>
    <col min="4" max="4" width="10.140625" hidden="1" customWidth="1"/>
    <col min="5" max="5" width="10.28515625" customWidth="1"/>
    <col min="6" max="6" width="4.7109375" customWidth="1"/>
    <col min="7" max="7" width="11.5703125" customWidth="1"/>
    <col min="8" max="8" width="9.7109375" customWidth="1"/>
    <col min="9" max="9" width="7.5703125" customWidth="1"/>
    <col min="10" max="10" width="6.7109375" hidden="1" customWidth="1"/>
    <col min="11" max="11" width="6.85546875" customWidth="1"/>
    <col min="12" max="12" width="7" customWidth="1"/>
    <col min="13" max="13" width="8.42578125" customWidth="1"/>
    <col min="14" max="14" width="12.42578125" customWidth="1"/>
    <col min="15" max="15" width="6.42578125" hidden="1" customWidth="1"/>
    <col min="16" max="16" width="5.5703125" hidden="1" customWidth="1"/>
    <col min="17" max="17" width="30.5703125" customWidth="1"/>
  </cols>
  <sheetData>
    <row r="1" spans="1:17" ht="42">
      <c r="A1" s="90" t="s">
        <v>0</v>
      </c>
      <c r="B1" s="91" t="s">
        <v>193</v>
      </c>
      <c r="C1" s="91" t="s">
        <v>194</v>
      </c>
      <c r="D1" s="91" t="s">
        <v>1570</v>
      </c>
      <c r="E1" s="91" t="s">
        <v>880</v>
      </c>
      <c r="F1" s="91" t="s">
        <v>1</v>
      </c>
      <c r="G1" s="91" t="s">
        <v>2</v>
      </c>
      <c r="H1" s="91" t="s">
        <v>1970</v>
      </c>
      <c r="I1" s="92" t="s">
        <v>1647</v>
      </c>
      <c r="J1" s="148" t="s">
        <v>11</v>
      </c>
      <c r="K1" s="93" t="s">
        <v>7</v>
      </c>
      <c r="L1" s="93" t="s">
        <v>8</v>
      </c>
      <c r="M1" s="93" t="s">
        <v>9</v>
      </c>
      <c r="N1" s="220" t="s">
        <v>10</v>
      </c>
      <c r="O1" s="93" t="s">
        <v>12</v>
      </c>
      <c r="P1" s="93" t="s">
        <v>1485</v>
      </c>
      <c r="Q1" s="93" t="s">
        <v>13</v>
      </c>
    </row>
    <row r="2" spans="1:17" ht="25.5">
      <c r="A2" s="74">
        <v>1</v>
      </c>
      <c r="B2" s="83" t="s">
        <v>2005</v>
      </c>
      <c r="C2" s="83" t="s">
        <v>2022</v>
      </c>
      <c r="D2" s="83"/>
      <c r="E2" s="83" t="s">
        <v>2011</v>
      </c>
      <c r="F2" s="83"/>
      <c r="G2" s="83"/>
      <c r="H2" s="83"/>
      <c r="I2" s="83"/>
      <c r="J2" s="146"/>
      <c r="K2" s="146" t="s">
        <v>296</v>
      </c>
      <c r="L2" s="146">
        <v>3</v>
      </c>
      <c r="M2" s="146" t="s">
        <v>2025</v>
      </c>
      <c r="N2" s="173" t="s">
        <v>2304</v>
      </c>
      <c r="O2" s="146" t="s">
        <v>2027</v>
      </c>
      <c r="P2" s="146"/>
      <c r="Q2" s="146">
        <f t="shared" ref="Q2:Q19" si="0">U2</f>
        <v>0</v>
      </c>
    </row>
    <row r="3" spans="1:17" ht="25.5">
      <c r="A3" s="74">
        <v>2</v>
      </c>
      <c r="B3" s="83" t="s">
        <v>2005</v>
      </c>
      <c r="C3" s="83" t="s">
        <v>2022</v>
      </c>
      <c r="D3" s="83"/>
      <c r="E3" s="83" t="s">
        <v>2012</v>
      </c>
      <c r="F3" s="83"/>
      <c r="G3" s="83"/>
      <c r="H3" s="83"/>
      <c r="I3" s="83"/>
      <c r="J3" s="146"/>
      <c r="K3" s="146" t="s">
        <v>296</v>
      </c>
      <c r="L3" s="146">
        <v>3</v>
      </c>
      <c r="M3" s="146" t="s">
        <v>2026</v>
      </c>
      <c r="N3" s="173" t="s">
        <v>2304</v>
      </c>
      <c r="O3" s="146" t="s">
        <v>2027</v>
      </c>
      <c r="P3" s="146"/>
      <c r="Q3" s="146">
        <f t="shared" si="0"/>
        <v>0</v>
      </c>
    </row>
    <row r="4" spans="1:17" ht="25.5">
      <c r="A4" s="74">
        <v>3</v>
      </c>
      <c r="B4" s="83" t="s">
        <v>788</v>
      </c>
      <c r="C4" s="83" t="s">
        <v>2001</v>
      </c>
      <c r="D4" s="83"/>
      <c r="E4" s="83" t="s">
        <v>2019</v>
      </c>
      <c r="F4" s="83"/>
      <c r="G4" s="83"/>
      <c r="H4" s="83"/>
      <c r="I4" s="83"/>
      <c r="J4" s="146"/>
      <c r="K4" s="146" t="s">
        <v>296</v>
      </c>
      <c r="L4" s="146">
        <v>3</v>
      </c>
      <c r="M4" s="146" t="s">
        <v>2025</v>
      </c>
      <c r="N4" s="173" t="s">
        <v>2304</v>
      </c>
      <c r="O4" s="146" t="s">
        <v>2027</v>
      </c>
      <c r="P4" s="146"/>
      <c r="Q4" s="146">
        <f t="shared" si="0"/>
        <v>0</v>
      </c>
    </row>
    <row r="5" spans="1:17" ht="25.5">
      <c r="A5" s="74">
        <v>4</v>
      </c>
      <c r="B5" s="83" t="s">
        <v>788</v>
      </c>
      <c r="C5" s="83" t="s">
        <v>2001</v>
      </c>
      <c r="D5" s="83"/>
      <c r="E5" s="83" t="s">
        <v>2020</v>
      </c>
      <c r="F5" s="83"/>
      <c r="G5" s="83"/>
      <c r="H5" s="83"/>
      <c r="I5" s="83"/>
      <c r="J5" s="146"/>
      <c r="K5" s="146" t="s">
        <v>296</v>
      </c>
      <c r="L5" s="146">
        <v>3</v>
      </c>
      <c r="M5" s="146" t="s">
        <v>2026</v>
      </c>
      <c r="N5" s="173" t="s">
        <v>2304</v>
      </c>
      <c r="O5" s="146" t="s">
        <v>2027</v>
      </c>
      <c r="P5" s="146"/>
      <c r="Q5" s="146">
        <f t="shared" si="0"/>
        <v>0</v>
      </c>
    </row>
    <row r="6" spans="1:17" ht="25.5">
      <c r="A6" s="74">
        <v>5</v>
      </c>
      <c r="B6" s="83" t="s">
        <v>788</v>
      </c>
      <c r="C6" s="83" t="s">
        <v>2001</v>
      </c>
      <c r="D6" s="83"/>
      <c r="E6" s="83" t="s">
        <v>1995</v>
      </c>
      <c r="F6" s="83"/>
      <c r="G6" s="83"/>
      <c r="H6" s="83"/>
      <c r="I6" s="83"/>
      <c r="J6" s="146"/>
      <c r="K6" s="146" t="s">
        <v>296</v>
      </c>
      <c r="L6" s="146">
        <v>5</v>
      </c>
      <c r="M6" s="146" t="s">
        <v>2025</v>
      </c>
      <c r="N6" s="173" t="s">
        <v>2304</v>
      </c>
      <c r="O6" s="146" t="s">
        <v>2027</v>
      </c>
      <c r="P6" s="146"/>
      <c r="Q6" s="146">
        <f t="shared" si="0"/>
        <v>0</v>
      </c>
    </row>
    <row r="7" spans="1:17" ht="25.5">
      <c r="A7" s="74">
        <v>6</v>
      </c>
      <c r="B7" s="83" t="s">
        <v>788</v>
      </c>
      <c r="C7" s="83" t="s">
        <v>2001</v>
      </c>
      <c r="D7" s="83"/>
      <c r="E7" s="83" t="s">
        <v>1996</v>
      </c>
      <c r="F7" s="83"/>
      <c r="G7" s="83"/>
      <c r="H7" s="83"/>
      <c r="I7" s="83"/>
      <c r="J7" s="146"/>
      <c r="K7" s="146" t="s">
        <v>296</v>
      </c>
      <c r="L7" s="146">
        <v>5</v>
      </c>
      <c r="M7" s="146" t="s">
        <v>2026</v>
      </c>
      <c r="N7" s="173" t="s">
        <v>2304</v>
      </c>
      <c r="O7" s="146" t="s">
        <v>2027</v>
      </c>
      <c r="P7" s="146"/>
      <c r="Q7" s="146">
        <f t="shared" si="0"/>
        <v>0</v>
      </c>
    </row>
    <row r="8" spans="1:17" ht="25.5">
      <c r="A8" s="74">
        <v>7</v>
      </c>
      <c r="B8" s="83" t="s">
        <v>2004</v>
      </c>
      <c r="C8" s="83" t="s">
        <v>1997</v>
      </c>
      <c r="D8" s="83"/>
      <c r="E8" s="83" t="s">
        <v>2009</v>
      </c>
      <c r="F8" s="83"/>
      <c r="G8" s="83"/>
      <c r="H8" s="83"/>
      <c r="I8" s="83"/>
      <c r="J8" s="146"/>
      <c r="K8" s="146" t="s">
        <v>296</v>
      </c>
      <c r="L8" s="146">
        <v>2</v>
      </c>
      <c r="M8" s="146" t="s">
        <v>2025</v>
      </c>
      <c r="N8" s="173" t="s">
        <v>2304</v>
      </c>
      <c r="O8" s="146" t="s">
        <v>2027</v>
      </c>
      <c r="P8" s="146"/>
      <c r="Q8" s="146">
        <f t="shared" si="0"/>
        <v>0</v>
      </c>
    </row>
    <row r="9" spans="1:17" ht="25.5">
      <c r="A9" s="74">
        <v>8</v>
      </c>
      <c r="B9" s="83" t="s">
        <v>2004</v>
      </c>
      <c r="C9" s="83" t="s">
        <v>1997</v>
      </c>
      <c r="D9" s="83"/>
      <c r="E9" s="83" t="s">
        <v>2010</v>
      </c>
      <c r="F9" s="83"/>
      <c r="G9" s="83"/>
      <c r="H9" s="83"/>
      <c r="I9" s="83"/>
      <c r="J9" s="146"/>
      <c r="K9" s="146" t="s">
        <v>296</v>
      </c>
      <c r="L9" s="146">
        <v>2</v>
      </c>
      <c r="M9" s="146" t="s">
        <v>2026</v>
      </c>
      <c r="N9" s="173" t="s">
        <v>2304</v>
      </c>
      <c r="O9" s="146" t="s">
        <v>2027</v>
      </c>
      <c r="P9" s="146"/>
      <c r="Q9" s="146">
        <f t="shared" si="0"/>
        <v>0</v>
      </c>
    </row>
    <row r="10" spans="1:17" ht="25.5">
      <c r="A10" s="74">
        <v>9</v>
      </c>
      <c r="B10" s="83" t="s">
        <v>2004</v>
      </c>
      <c r="C10" s="83" t="s">
        <v>1997</v>
      </c>
      <c r="D10" s="83"/>
      <c r="E10" s="83" t="s">
        <v>1989</v>
      </c>
      <c r="F10" s="83"/>
      <c r="G10" s="83"/>
      <c r="H10" s="83"/>
      <c r="I10" s="83"/>
      <c r="J10" s="146"/>
      <c r="K10" s="146" t="s">
        <v>296</v>
      </c>
      <c r="L10" s="146">
        <v>6</v>
      </c>
      <c r="M10" s="146" t="s">
        <v>2025</v>
      </c>
      <c r="N10" s="173" t="s">
        <v>2304</v>
      </c>
      <c r="O10" s="146" t="s">
        <v>2027</v>
      </c>
      <c r="P10" s="146"/>
      <c r="Q10" s="146">
        <f t="shared" si="0"/>
        <v>0</v>
      </c>
    </row>
    <row r="11" spans="1:17" ht="25.5">
      <c r="A11" s="74">
        <v>10</v>
      </c>
      <c r="B11" s="83" t="s">
        <v>2004</v>
      </c>
      <c r="C11" s="83" t="s">
        <v>1997</v>
      </c>
      <c r="D11" s="83"/>
      <c r="E11" s="83" t="s">
        <v>1990</v>
      </c>
      <c r="F11" s="83"/>
      <c r="G11" s="83"/>
      <c r="H11" s="83"/>
      <c r="I11" s="83"/>
      <c r="J11" s="146"/>
      <c r="K11" s="146" t="s">
        <v>296</v>
      </c>
      <c r="L11" s="146">
        <v>6</v>
      </c>
      <c r="M11" s="146" t="s">
        <v>2026</v>
      </c>
      <c r="N11" s="173" t="s">
        <v>2304</v>
      </c>
      <c r="O11" s="146" t="s">
        <v>2027</v>
      </c>
      <c r="P11" s="146"/>
      <c r="Q11" s="146">
        <f t="shared" si="0"/>
        <v>0</v>
      </c>
    </row>
    <row r="12" spans="1:17" ht="25.5">
      <c r="A12" s="74">
        <v>11</v>
      </c>
      <c r="B12" s="83" t="s">
        <v>780</v>
      </c>
      <c r="C12" s="83" t="s">
        <v>1999</v>
      </c>
      <c r="D12" s="83"/>
      <c r="E12" s="83" t="s">
        <v>1993</v>
      </c>
      <c r="F12" s="83"/>
      <c r="G12" s="83"/>
      <c r="H12" s="83"/>
      <c r="I12" s="83"/>
      <c r="J12" s="146"/>
      <c r="K12" s="146" t="s">
        <v>186</v>
      </c>
      <c r="L12" s="146">
        <v>4</v>
      </c>
      <c r="M12" s="146" t="s">
        <v>2023</v>
      </c>
      <c r="N12" s="173" t="s">
        <v>2304</v>
      </c>
      <c r="O12" s="146" t="s">
        <v>2027</v>
      </c>
      <c r="P12" s="146"/>
      <c r="Q12" s="146">
        <f t="shared" si="0"/>
        <v>0</v>
      </c>
    </row>
    <row r="13" spans="1:17" ht="25.5">
      <c r="A13" s="74">
        <v>12</v>
      </c>
      <c r="B13" s="83" t="s">
        <v>780</v>
      </c>
      <c r="C13" s="83" t="s">
        <v>1999</v>
      </c>
      <c r="D13" s="83"/>
      <c r="E13" s="83" t="s">
        <v>1994</v>
      </c>
      <c r="F13" s="83"/>
      <c r="G13" s="83"/>
      <c r="H13" s="83"/>
      <c r="I13" s="83"/>
      <c r="J13" s="146"/>
      <c r="K13" s="146" t="s">
        <v>186</v>
      </c>
      <c r="L13" s="146">
        <v>4</v>
      </c>
      <c r="M13" s="146" t="s">
        <v>2024</v>
      </c>
      <c r="N13" s="173" t="s">
        <v>2304</v>
      </c>
      <c r="O13" s="146" t="s">
        <v>2027</v>
      </c>
      <c r="P13" s="146"/>
      <c r="Q13" s="146">
        <f t="shared" si="0"/>
        <v>0</v>
      </c>
    </row>
    <row r="14" spans="1:17" ht="25.5">
      <c r="A14" s="74">
        <v>13</v>
      </c>
      <c r="B14" s="83" t="s">
        <v>780</v>
      </c>
      <c r="C14" s="83" t="s">
        <v>1999</v>
      </c>
      <c r="D14" s="83"/>
      <c r="E14" s="83" t="s">
        <v>2015</v>
      </c>
      <c r="F14" s="83"/>
      <c r="G14" s="83"/>
      <c r="H14" s="83"/>
      <c r="I14" s="83"/>
      <c r="J14" s="146"/>
      <c r="K14" s="146" t="s">
        <v>296</v>
      </c>
      <c r="L14" s="146">
        <v>4</v>
      </c>
      <c r="M14" s="146" t="s">
        <v>2025</v>
      </c>
      <c r="N14" s="173" t="s">
        <v>2304</v>
      </c>
      <c r="O14" s="146" t="s">
        <v>2027</v>
      </c>
      <c r="P14" s="146"/>
      <c r="Q14" s="146">
        <f t="shared" si="0"/>
        <v>0</v>
      </c>
    </row>
    <row r="15" spans="1:17" ht="25.5">
      <c r="A15" s="74">
        <v>14</v>
      </c>
      <c r="B15" s="83" t="s">
        <v>780</v>
      </c>
      <c r="C15" s="83" t="s">
        <v>1999</v>
      </c>
      <c r="D15" s="83"/>
      <c r="E15" s="83" t="s">
        <v>2016</v>
      </c>
      <c r="F15" s="83"/>
      <c r="G15" s="83"/>
      <c r="H15" s="83"/>
      <c r="I15" s="83"/>
      <c r="J15" s="146"/>
      <c r="K15" s="146" t="s">
        <v>296</v>
      </c>
      <c r="L15" s="146">
        <v>4</v>
      </c>
      <c r="M15" s="146" t="s">
        <v>2026</v>
      </c>
      <c r="N15" s="173" t="s">
        <v>2304</v>
      </c>
      <c r="O15" s="146" t="s">
        <v>2027</v>
      </c>
      <c r="P15" s="146"/>
      <c r="Q15" s="146">
        <f t="shared" si="0"/>
        <v>0</v>
      </c>
    </row>
    <row r="16" spans="1:17" ht="25.5">
      <c r="A16" s="74">
        <v>15</v>
      </c>
      <c r="B16" s="83" t="s">
        <v>2006</v>
      </c>
      <c r="C16" s="83" t="s">
        <v>1998</v>
      </c>
      <c r="D16" s="83"/>
      <c r="E16" s="83" t="s">
        <v>2013</v>
      </c>
      <c r="F16" s="83"/>
      <c r="G16" s="83"/>
      <c r="H16" s="83"/>
      <c r="I16" s="83"/>
      <c r="J16" s="146"/>
      <c r="K16" s="146" t="s">
        <v>186</v>
      </c>
      <c r="L16" s="146">
        <v>3</v>
      </c>
      <c r="M16" s="146" t="s">
        <v>2023</v>
      </c>
      <c r="N16" s="173" t="s">
        <v>2304</v>
      </c>
      <c r="O16" s="146" t="s">
        <v>2027</v>
      </c>
      <c r="P16" s="146"/>
      <c r="Q16" s="146">
        <f t="shared" si="0"/>
        <v>0</v>
      </c>
    </row>
    <row r="17" spans="1:17" ht="25.5">
      <c r="A17" s="74">
        <v>16</v>
      </c>
      <c r="B17" s="83" t="s">
        <v>2006</v>
      </c>
      <c r="C17" s="83" t="s">
        <v>1998</v>
      </c>
      <c r="D17" s="83"/>
      <c r="E17" s="83" t="s">
        <v>2014</v>
      </c>
      <c r="F17" s="83"/>
      <c r="G17" s="83"/>
      <c r="H17" s="83"/>
      <c r="I17" s="83"/>
      <c r="J17" s="146"/>
      <c r="K17" s="146" t="s">
        <v>186</v>
      </c>
      <c r="L17" s="146">
        <v>3</v>
      </c>
      <c r="M17" s="146" t="s">
        <v>2024</v>
      </c>
      <c r="N17" s="173" t="s">
        <v>2304</v>
      </c>
      <c r="O17" s="146" t="s">
        <v>2027</v>
      </c>
      <c r="P17" s="146"/>
      <c r="Q17" s="146">
        <f t="shared" si="0"/>
        <v>0</v>
      </c>
    </row>
    <row r="18" spans="1:17" ht="25.5">
      <c r="A18" s="74">
        <v>17</v>
      </c>
      <c r="B18" s="83" t="s">
        <v>2006</v>
      </c>
      <c r="C18" s="83" t="s">
        <v>1998</v>
      </c>
      <c r="D18" s="83"/>
      <c r="E18" s="83" t="s">
        <v>1991</v>
      </c>
      <c r="F18" s="83"/>
      <c r="G18" s="83"/>
      <c r="H18" s="83"/>
      <c r="I18" s="83"/>
      <c r="J18" s="146"/>
      <c r="K18" s="146" t="s">
        <v>186</v>
      </c>
      <c r="L18" s="146">
        <v>6</v>
      </c>
      <c r="M18" s="146" t="s">
        <v>2023</v>
      </c>
      <c r="N18" s="173" t="s">
        <v>2304</v>
      </c>
      <c r="O18" s="146" t="s">
        <v>2027</v>
      </c>
      <c r="P18" s="146"/>
      <c r="Q18" s="146">
        <f t="shared" si="0"/>
        <v>0</v>
      </c>
    </row>
    <row r="19" spans="1:17" ht="25.5">
      <c r="A19" s="74">
        <v>18</v>
      </c>
      <c r="B19" s="83" t="s">
        <v>2006</v>
      </c>
      <c r="C19" s="83" t="s">
        <v>1998</v>
      </c>
      <c r="D19" s="83"/>
      <c r="E19" s="83" t="s">
        <v>1992</v>
      </c>
      <c r="F19" s="83"/>
      <c r="G19" s="83"/>
      <c r="H19" s="83"/>
      <c r="I19" s="83"/>
      <c r="J19" s="146"/>
      <c r="K19" s="146" t="s">
        <v>186</v>
      </c>
      <c r="L19" s="146">
        <v>6</v>
      </c>
      <c r="M19" s="146" t="s">
        <v>2024</v>
      </c>
      <c r="N19" s="173" t="s">
        <v>2304</v>
      </c>
      <c r="O19" s="146" t="s">
        <v>2027</v>
      </c>
      <c r="P19" s="146"/>
      <c r="Q19" s="146">
        <f t="shared" si="0"/>
        <v>0</v>
      </c>
    </row>
    <row r="20" spans="1:17" ht="25.5">
      <c r="A20" s="74">
        <v>19</v>
      </c>
      <c r="B20" s="71" t="s">
        <v>1615</v>
      </c>
      <c r="C20" s="71" t="s">
        <v>1616</v>
      </c>
      <c r="D20" s="71"/>
      <c r="E20" s="71" t="s">
        <v>2036</v>
      </c>
      <c r="F20" s="71">
        <v>3</v>
      </c>
      <c r="G20" s="71" t="s">
        <v>192</v>
      </c>
      <c r="H20" s="71" t="s">
        <v>1610</v>
      </c>
      <c r="I20" s="71">
        <v>51</v>
      </c>
      <c r="J20" s="144">
        <v>1</v>
      </c>
      <c r="K20" s="144" t="s">
        <v>296</v>
      </c>
      <c r="L20" s="144" t="s">
        <v>1917</v>
      </c>
      <c r="M20" s="144" t="s">
        <v>298</v>
      </c>
      <c r="N20" s="176" t="s">
        <v>337</v>
      </c>
      <c r="O20" s="152">
        <f>VLOOKUP(N20,'Giang duong'!A:H,3,0)</f>
        <v>70</v>
      </c>
      <c r="P20" s="144"/>
      <c r="Q20" s="144" t="s">
        <v>2269</v>
      </c>
    </row>
    <row r="21" spans="1:17" ht="25.5">
      <c r="A21" s="74">
        <v>20</v>
      </c>
      <c r="B21" s="83" t="s">
        <v>1615</v>
      </c>
      <c r="C21" s="83" t="s">
        <v>1616</v>
      </c>
      <c r="D21" s="83"/>
      <c r="E21" s="83" t="s">
        <v>2037</v>
      </c>
      <c r="F21" s="83">
        <v>3</v>
      </c>
      <c r="G21" s="83" t="s">
        <v>192</v>
      </c>
      <c r="H21" s="83" t="s">
        <v>69</v>
      </c>
      <c r="I21" s="83">
        <v>114</v>
      </c>
      <c r="J21" s="146" t="s">
        <v>1956</v>
      </c>
      <c r="K21" s="146" t="s">
        <v>296</v>
      </c>
      <c r="L21" s="146" t="s">
        <v>1917</v>
      </c>
      <c r="M21" s="146" t="s">
        <v>297</v>
      </c>
      <c r="N21" s="173" t="s">
        <v>2300</v>
      </c>
      <c r="O21" s="152">
        <f>VLOOKUP(N21,'Giang duong'!A:H,3,0)</f>
        <v>80</v>
      </c>
      <c r="P21" s="146"/>
      <c r="Q21" s="146" t="s">
        <v>2269</v>
      </c>
    </row>
    <row r="22" spans="1:17" ht="25.5">
      <c r="A22" s="74">
        <v>21</v>
      </c>
      <c r="B22" s="71" t="s">
        <v>35</v>
      </c>
      <c r="C22" s="71" t="s">
        <v>28</v>
      </c>
      <c r="D22" s="71" t="s">
        <v>43</v>
      </c>
      <c r="E22" s="71" t="s">
        <v>1736</v>
      </c>
      <c r="F22" s="71">
        <v>3</v>
      </c>
      <c r="G22" s="71" t="s">
        <v>192</v>
      </c>
      <c r="H22" s="71" t="s">
        <v>132</v>
      </c>
      <c r="I22" s="71">
        <v>75</v>
      </c>
      <c r="J22" s="144">
        <v>1</v>
      </c>
      <c r="K22" s="144" t="s">
        <v>186</v>
      </c>
      <c r="L22" s="144" t="s">
        <v>1917</v>
      </c>
      <c r="M22" s="144" t="s">
        <v>301</v>
      </c>
      <c r="N22" s="176" t="s">
        <v>2301</v>
      </c>
      <c r="O22" s="152">
        <f>VLOOKUP(N22,'Giang duong'!A:H,3,0)</f>
        <v>80</v>
      </c>
      <c r="P22" s="144"/>
      <c r="Q22" s="144" t="s">
        <v>2268</v>
      </c>
    </row>
    <row r="23" spans="1:17" ht="25.5">
      <c r="A23" s="74">
        <v>22</v>
      </c>
      <c r="B23" s="71" t="s">
        <v>35</v>
      </c>
      <c r="C23" s="71" t="s">
        <v>28</v>
      </c>
      <c r="D23" s="71" t="s">
        <v>43</v>
      </c>
      <c r="E23" s="71" t="s">
        <v>1737</v>
      </c>
      <c r="F23" s="71">
        <v>3</v>
      </c>
      <c r="G23" s="71" t="s">
        <v>192</v>
      </c>
      <c r="H23" s="71" t="s">
        <v>132</v>
      </c>
      <c r="I23" s="71">
        <v>75</v>
      </c>
      <c r="J23" s="144">
        <v>1</v>
      </c>
      <c r="K23" s="144" t="s">
        <v>186</v>
      </c>
      <c r="L23" s="144" t="s">
        <v>1917</v>
      </c>
      <c r="M23" s="144" t="s">
        <v>301</v>
      </c>
      <c r="N23" s="176" t="s">
        <v>2302</v>
      </c>
      <c r="O23" s="152">
        <f>VLOOKUP(N23,'Giang duong'!A:H,3,0)</f>
        <v>60</v>
      </c>
      <c r="P23" s="144"/>
      <c r="Q23" s="144" t="s">
        <v>2107</v>
      </c>
    </row>
    <row r="24" spans="1:17" ht="25.5">
      <c r="A24" s="74">
        <v>23</v>
      </c>
      <c r="B24" s="83" t="s">
        <v>35</v>
      </c>
      <c r="C24" s="83" t="s">
        <v>28</v>
      </c>
      <c r="D24" s="71" t="s">
        <v>43</v>
      </c>
      <c r="E24" s="71" t="s">
        <v>2282</v>
      </c>
      <c r="F24" s="83">
        <v>3</v>
      </c>
      <c r="G24" s="83" t="s">
        <v>240</v>
      </c>
      <c r="H24" s="83" t="s">
        <v>1644</v>
      </c>
      <c r="I24" s="83">
        <v>66</v>
      </c>
      <c r="J24" s="146">
        <v>1</v>
      </c>
      <c r="K24" s="146" t="s">
        <v>296</v>
      </c>
      <c r="L24" s="146" t="s">
        <v>1917</v>
      </c>
      <c r="M24" s="146" t="s">
        <v>297</v>
      </c>
      <c r="N24" s="173" t="s">
        <v>358</v>
      </c>
      <c r="O24" s="152">
        <f>VLOOKUP(N24,'Giang duong'!A:H,3,0)</f>
        <v>85</v>
      </c>
      <c r="P24" s="146"/>
      <c r="Q24" s="146" t="s">
        <v>2107</v>
      </c>
    </row>
    <row r="25" spans="1:17" ht="25.5">
      <c r="A25" s="74">
        <v>24</v>
      </c>
      <c r="B25" s="83" t="s">
        <v>35</v>
      </c>
      <c r="C25" s="71" t="s">
        <v>28</v>
      </c>
      <c r="D25" s="71" t="s">
        <v>43</v>
      </c>
      <c r="E25" s="71" t="s">
        <v>2283</v>
      </c>
      <c r="F25" s="83">
        <v>3</v>
      </c>
      <c r="G25" s="83" t="s">
        <v>240</v>
      </c>
      <c r="H25" s="83" t="s">
        <v>1660</v>
      </c>
      <c r="I25" s="83" t="s">
        <v>1690</v>
      </c>
      <c r="J25" s="146">
        <v>1</v>
      </c>
      <c r="K25" s="146" t="s">
        <v>296</v>
      </c>
      <c r="L25" s="146" t="s">
        <v>1955</v>
      </c>
      <c r="M25" s="146" t="s">
        <v>298</v>
      </c>
      <c r="N25" s="173" t="s">
        <v>335</v>
      </c>
      <c r="O25" s="152">
        <f>VLOOKUP(N25,'Giang duong'!A:H,3,0)</f>
        <v>70</v>
      </c>
      <c r="P25" s="146"/>
      <c r="Q25" s="144" t="s">
        <v>2104</v>
      </c>
    </row>
    <row r="26" spans="1:17" ht="26.25">
      <c r="A26" s="74">
        <v>25</v>
      </c>
      <c r="B26" s="71" t="s">
        <v>108</v>
      </c>
      <c r="C26" s="71" t="s">
        <v>110</v>
      </c>
      <c r="D26" s="71" t="s">
        <v>43</v>
      </c>
      <c r="E26" s="71" t="s">
        <v>1738</v>
      </c>
      <c r="F26" s="71">
        <v>3</v>
      </c>
      <c r="G26" s="71" t="s">
        <v>192</v>
      </c>
      <c r="H26" s="71" t="s">
        <v>1589</v>
      </c>
      <c r="I26" s="71">
        <v>70</v>
      </c>
      <c r="J26" s="144">
        <v>1</v>
      </c>
      <c r="K26" s="144" t="s">
        <v>296</v>
      </c>
      <c r="L26" s="144" t="s">
        <v>1917</v>
      </c>
      <c r="M26" s="144" t="s">
        <v>298</v>
      </c>
      <c r="N26" s="176" t="s">
        <v>2303</v>
      </c>
      <c r="O26" s="152">
        <f>VLOOKUP(N26,'Giang duong'!A:H,3,0)</f>
        <v>80</v>
      </c>
      <c r="P26" s="144"/>
      <c r="Q26" s="144" t="s">
        <v>2042</v>
      </c>
    </row>
    <row r="27" spans="1:17" ht="38.25">
      <c r="A27" s="74">
        <v>26</v>
      </c>
      <c r="B27" s="71" t="s">
        <v>108</v>
      </c>
      <c r="C27" s="71" t="s">
        <v>110</v>
      </c>
      <c r="D27" s="71" t="s">
        <v>205</v>
      </c>
      <c r="E27" s="71" t="s">
        <v>1739</v>
      </c>
      <c r="F27" s="71">
        <v>3</v>
      </c>
      <c r="G27" s="71" t="s">
        <v>192</v>
      </c>
      <c r="H27" s="71" t="s">
        <v>2252</v>
      </c>
      <c r="I27" s="71">
        <v>38</v>
      </c>
      <c r="J27" s="144">
        <v>2</v>
      </c>
      <c r="K27" s="144" t="s">
        <v>186</v>
      </c>
      <c r="L27" s="144" t="s">
        <v>1917</v>
      </c>
      <c r="M27" s="144" t="s">
        <v>301</v>
      </c>
      <c r="N27" s="176" t="s">
        <v>337</v>
      </c>
      <c r="O27" s="152">
        <f>VLOOKUP(N27,'Giang duong'!A:H,3,0)</f>
        <v>70</v>
      </c>
      <c r="P27" s="144"/>
      <c r="Q27" s="144" t="s">
        <v>2042</v>
      </c>
    </row>
    <row r="28" spans="1:17" ht="38.25">
      <c r="A28" s="74">
        <v>27</v>
      </c>
      <c r="B28" s="71" t="s">
        <v>108</v>
      </c>
      <c r="C28" s="71" t="s">
        <v>110</v>
      </c>
      <c r="D28" s="71" t="s">
        <v>205</v>
      </c>
      <c r="E28" s="71" t="s">
        <v>1740</v>
      </c>
      <c r="F28" s="71">
        <v>3</v>
      </c>
      <c r="G28" s="71" t="s">
        <v>192</v>
      </c>
      <c r="H28" s="71" t="s">
        <v>2253</v>
      </c>
      <c r="I28" s="71">
        <v>38</v>
      </c>
      <c r="J28" s="144">
        <v>2</v>
      </c>
      <c r="K28" s="144" t="s">
        <v>186</v>
      </c>
      <c r="L28" s="144" t="s">
        <v>1919</v>
      </c>
      <c r="M28" s="144" t="s">
        <v>301</v>
      </c>
      <c r="N28" s="176" t="s">
        <v>1957</v>
      </c>
      <c r="O28" s="152">
        <f>VLOOKUP(N28,'Giang duong'!A:H,3,0)</f>
        <v>40</v>
      </c>
      <c r="P28" s="144"/>
      <c r="Q28" s="144" t="s">
        <v>2103</v>
      </c>
    </row>
    <row r="29" spans="1:17" ht="25.5">
      <c r="A29" s="74">
        <v>28</v>
      </c>
      <c r="B29" s="71" t="s">
        <v>153</v>
      </c>
      <c r="C29" s="71" t="s">
        <v>1561</v>
      </c>
      <c r="D29" s="71" t="s">
        <v>48</v>
      </c>
      <c r="E29" s="71" t="s">
        <v>1561</v>
      </c>
      <c r="F29" s="71">
        <v>3</v>
      </c>
      <c r="G29" s="71" t="s">
        <v>199</v>
      </c>
      <c r="H29" s="71" t="s">
        <v>44</v>
      </c>
      <c r="I29" s="71">
        <v>82</v>
      </c>
      <c r="J29" s="71">
        <v>1</v>
      </c>
      <c r="K29" s="146" t="s">
        <v>186</v>
      </c>
      <c r="L29" s="144" t="s">
        <v>1918</v>
      </c>
      <c r="M29" s="146" t="s">
        <v>336</v>
      </c>
      <c r="N29" s="173" t="s">
        <v>2300</v>
      </c>
      <c r="O29" s="152">
        <f>VLOOKUP(N29,'Giang duong'!A:H,3,0)</f>
        <v>80</v>
      </c>
      <c r="P29" s="71"/>
      <c r="Q29" s="177" t="s">
        <v>2169</v>
      </c>
    </row>
    <row r="30" spans="1:17" ht="38.25">
      <c r="A30" s="74">
        <v>29</v>
      </c>
      <c r="B30" s="71" t="s">
        <v>1695</v>
      </c>
      <c r="C30" s="71" t="s">
        <v>258</v>
      </c>
      <c r="D30" s="71" t="s">
        <v>205</v>
      </c>
      <c r="E30" s="71" t="s">
        <v>1741</v>
      </c>
      <c r="F30" s="71">
        <v>3</v>
      </c>
      <c r="G30" s="71" t="s">
        <v>192</v>
      </c>
      <c r="H30" s="71" t="s">
        <v>2252</v>
      </c>
      <c r="I30" s="71">
        <v>38</v>
      </c>
      <c r="J30" s="144" t="s">
        <v>1917</v>
      </c>
      <c r="K30" s="144" t="s">
        <v>186</v>
      </c>
      <c r="L30" s="144" t="s">
        <v>1917</v>
      </c>
      <c r="M30" s="144" t="s">
        <v>336</v>
      </c>
      <c r="N30" s="176" t="s">
        <v>337</v>
      </c>
      <c r="O30" s="152">
        <f>VLOOKUP(N30,'Giang duong'!A:H,3,0)</f>
        <v>70</v>
      </c>
      <c r="P30" s="144"/>
      <c r="Q30" s="144" t="s">
        <v>2046</v>
      </c>
    </row>
    <row r="31" spans="1:17" ht="38.25">
      <c r="A31" s="74">
        <v>30</v>
      </c>
      <c r="B31" s="71" t="s">
        <v>1695</v>
      </c>
      <c r="C31" s="71" t="s">
        <v>258</v>
      </c>
      <c r="D31" s="71" t="s">
        <v>205</v>
      </c>
      <c r="E31" s="71" t="s">
        <v>1742</v>
      </c>
      <c r="F31" s="71">
        <v>3</v>
      </c>
      <c r="G31" s="71" t="s">
        <v>192</v>
      </c>
      <c r="H31" s="71" t="s">
        <v>2253</v>
      </c>
      <c r="I31" s="71">
        <v>38</v>
      </c>
      <c r="J31" s="144">
        <v>2</v>
      </c>
      <c r="K31" s="144" t="s">
        <v>186</v>
      </c>
      <c r="L31" s="144" t="s">
        <v>1917</v>
      </c>
      <c r="M31" s="144" t="s">
        <v>336</v>
      </c>
      <c r="N31" s="176" t="s">
        <v>1957</v>
      </c>
      <c r="O31" s="152">
        <f>VLOOKUP(N31,'Giang duong'!A:H,3,0)</f>
        <v>40</v>
      </c>
      <c r="P31" s="144"/>
      <c r="Q31" s="144" t="s">
        <v>2267</v>
      </c>
    </row>
    <row r="32" spans="1:17" ht="26.25">
      <c r="A32" s="74">
        <v>31</v>
      </c>
      <c r="B32" s="71" t="s">
        <v>1695</v>
      </c>
      <c r="C32" s="139" t="s">
        <v>258</v>
      </c>
      <c r="D32" s="71" t="s">
        <v>43</v>
      </c>
      <c r="E32" s="71" t="s">
        <v>1743</v>
      </c>
      <c r="F32" s="71">
        <v>3</v>
      </c>
      <c r="G32" s="71" t="s">
        <v>240</v>
      </c>
      <c r="H32" s="71" t="s">
        <v>1658</v>
      </c>
      <c r="I32" s="71">
        <v>79</v>
      </c>
      <c r="J32" s="144">
        <v>1</v>
      </c>
      <c r="K32" s="144" t="s">
        <v>186</v>
      </c>
      <c r="L32" s="144" t="s">
        <v>1917</v>
      </c>
      <c r="M32" s="144" t="s">
        <v>301</v>
      </c>
      <c r="N32" s="176" t="s">
        <v>335</v>
      </c>
      <c r="O32" s="152">
        <f>VLOOKUP(N32,'Giang duong'!A:H,3,0)</f>
        <v>70</v>
      </c>
      <c r="P32" s="144"/>
      <c r="Q32" s="144" t="s">
        <v>2051</v>
      </c>
    </row>
    <row r="33" spans="1:17" ht="25.5">
      <c r="A33" s="74">
        <v>32</v>
      </c>
      <c r="B33" s="83" t="s">
        <v>1599</v>
      </c>
      <c r="C33" s="83" t="s">
        <v>1600</v>
      </c>
      <c r="D33" s="83"/>
      <c r="E33" s="83" t="s">
        <v>1600</v>
      </c>
      <c r="F33" s="83">
        <v>3</v>
      </c>
      <c r="G33" s="83" t="s">
        <v>240</v>
      </c>
      <c r="H33" s="83" t="s">
        <v>1611</v>
      </c>
      <c r="I33" s="83">
        <v>80</v>
      </c>
      <c r="J33" s="146">
        <v>1</v>
      </c>
      <c r="K33" s="146" t="s">
        <v>296</v>
      </c>
      <c r="L33" s="146" t="s">
        <v>1917</v>
      </c>
      <c r="M33" s="146" t="s">
        <v>297</v>
      </c>
      <c r="N33" s="173" t="s">
        <v>356</v>
      </c>
      <c r="O33" s="152">
        <f>VLOOKUP(N33,'Giang duong'!A:H,3,0)</f>
        <v>85</v>
      </c>
      <c r="P33" s="146"/>
      <c r="Q33" s="146" t="s">
        <v>719</v>
      </c>
    </row>
    <row r="34" spans="1:17" ht="26.25">
      <c r="A34" s="74">
        <v>33</v>
      </c>
      <c r="B34" s="71" t="s">
        <v>696</v>
      </c>
      <c r="C34" s="71" t="s">
        <v>697</v>
      </c>
      <c r="D34" s="71" t="s">
        <v>43</v>
      </c>
      <c r="E34" s="71" t="s">
        <v>697</v>
      </c>
      <c r="F34" s="71">
        <v>3</v>
      </c>
      <c r="G34" s="71" t="s">
        <v>168</v>
      </c>
      <c r="H34" s="71" t="s">
        <v>1658</v>
      </c>
      <c r="I34" s="71">
        <v>81</v>
      </c>
      <c r="J34" s="144">
        <v>1</v>
      </c>
      <c r="K34" s="144" t="s">
        <v>296</v>
      </c>
      <c r="L34" s="144" t="s">
        <v>317</v>
      </c>
      <c r="M34" s="144" t="s">
        <v>297</v>
      </c>
      <c r="N34" s="176" t="s">
        <v>698</v>
      </c>
      <c r="O34" s="168">
        <f>VLOOKUP(N34,'Giang duong'!A:H,3,0)</f>
        <v>60</v>
      </c>
      <c r="P34" s="146"/>
      <c r="Q34" s="144" t="s">
        <v>2052</v>
      </c>
    </row>
    <row r="35" spans="1:17" ht="25.5">
      <c r="A35" s="74">
        <v>34</v>
      </c>
      <c r="B35" s="83" t="s">
        <v>1715</v>
      </c>
      <c r="C35" s="83" t="s">
        <v>1724</v>
      </c>
      <c r="D35" s="83"/>
      <c r="E35" s="85" t="s">
        <v>1724</v>
      </c>
      <c r="F35" s="83">
        <v>3</v>
      </c>
      <c r="G35" s="83" t="s">
        <v>1713</v>
      </c>
      <c r="H35" s="83" t="s">
        <v>1611</v>
      </c>
      <c r="I35" s="83" t="s">
        <v>1714</v>
      </c>
      <c r="J35" s="146">
        <v>1</v>
      </c>
      <c r="K35" s="146" t="s">
        <v>296</v>
      </c>
      <c r="L35" s="146" t="s">
        <v>1917</v>
      </c>
      <c r="M35" s="146" t="s">
        <v>298</v>
      </c>
      <c r="N35" s="173" t="s">
        <v>2300</v>
      </c>
      <c r="O35" s="152">
        <f>VLOOKUP(N35,'Giang duong'!A:H,3,0)</f>
        <v>80</v>
      </c>
      <c r="P35" s="146"/>
      <c r="Q35" s="146" t="s">
        <v>722</v>
      </c>
    </row>
    <row r="36" spans="1:17" ht="26.25">
      <c r="A36" s="74">
        <v>35</v>
      </c>
      <c r="B36" s="83" t="s">
        <v>1575</v>
      </c>
      <c r="C36" s="83" t="s">
        <v>1576</v>
      </c>
      <c r="D36" s="83" t="s">
        <v>43</v>
      </c>
      <c r="E36" s="83" t="s">
        <v>1744</v>
      </c>
      <c r="F36" s="83">
        <v>3</v>
      </c>
      <c r="G36" s="83" t="s">
        <v>240</v>
      </c>
      <c r="H36" s="83" t="s">
        <v>1589</v>
      </c>
      <c r="I36" s="83">
        <v>121</v>
      </c>
      <c r="J36" s="146" t="s">
        <v>1956</v>
      </c>
      <c r="K36" s="146" t="s">
        <v>296</v>
      </c>
      <c r="L36" s="146">
        <v>2</v>
      </c>
      <c r="M36" s="146" t="s">
        <v>298</v>
      </c>
      <c r="N36" s="173" t="s">
        <v>357</v>
      </c>
      <c r="O36" s="152">
        <f>VLOOKUP(N36,'Giang duong'!A:H,3,0)</f>
        <v>100</v>
      </c>
      <c r="P36" s="146"/>
      <c r="Q36" s="144" t="s">
        <v>2054</v>
      </c>
    </row>
    <row r="37" spans="1:17" ht="13.5">
      <c r="A37" s="74">
        <v>36</v>
      </c>
      <c r="B37" s="83" t="s">
        <v>1575</v>
      </c>
      <c r="C37" s="83" t="s">
        <v>1576</v>
      </c>
      <c r="D37" s="83" t="s">
        <v>43</v>
      </c>
      <c r="E37" s="83" t="s">
        <v>1745</v>
      </c>
      <c r="F37" s="83">
        <v>3</v>
      </c>
      <c r="G37" s="83" t="s">
        <v>240</v>
      </c>
      <c r="H37" s="83" t="s">
        <v>1658</v>
      </c>
      <c r="I37" s="83">
        <v>79</v>
      </c>
      <c r="J37" s="146">
        <v>1</v>
      </c>
      <c r="K37" s="144" t="s">
        <v>186</v>
      </c>
      <c r="L37" s="146" t="s">
        <v>1917</v>
      </c>
      <c r="M37" s="146" t="s">
        <v>336</v>
      </c>
      <c r="N37" s="176" t="s">
        <v>335</v>
      </c>
      <c r="O37" s="152">
        <f>VLOOKUP(N37,'Giang duong'!A:H,3,0)</f>
        <v>70</v>
      </c>
      <c r="P37" s="146"/>
      <c r="Q37" s="191" t="s">
        <v>2055</v>
      </c>
    </row>
    <row r="38" spans="1:17">
      <c r="A38" s="74">
        <v>37</v>
      </c>
      <c r="B38" s="71" t="s">
        <v>1505</v>
      </c>
      <c r="C38" s="71" t="s">
        <v>1506</v>
      </c>
      <c r="D38" s="71" t="s">
        <v>27</v>
      </c>
      <c r="E38" s="71" t="s">
        <v>1746</v>
      </c>
      <c r="F38" s="71">
        <v>3</v>
      </c>
      <c r="G38" s="71" t="s">
        <v>240</v>
      </c>
      <c r="H38" s="71" t="s">
        <v>132</v>
      </c>
      <c r="I38" s="71">
        <v>89</v>
      </c>
      <c r="J38" s="144">
        <v>1</v>
      </c>
      <c r="K38" s="144" t="s">
        <v>186</v>
      </c>
      <c r="L38" s="144">
        <v>2</v>
      </c>
      <c r="M38" s="150" t="s">
        <v>301</v>
      </c>
      <c r="N38" s="176" t="s">
        <v>356</v>
      </c>
      <c r="O38" s="152">
        <f>VLOOKUP(N38,'Giang duong'!A:H,3,0)</f>
        <v>85</v>
      </c>
      <c r="P38" s="144"/>
      <c r="Q38" s="144" t="s">
        <v>2111</v>
      </c>
    </row>
    <row r="39" spans="1:17" ht="25.5">
      <c r="A39" s="74">
        <v>38</v>
      </c>
      <c r="B39" s="71" t="s">
        <v>1505</v>
      </c>
      <c r="C39" s="71" t="s">
        <v>1506</v>
      </c>
      <c r="D39" s="71" t="s">
        <v>27</v>
      </c>
      <c r="E39" s="71" t="s">
        <v>1747</v>
      </c>
      <c r="F39" s="71">
        <v>3</v>
      </c>
      <c r="G39" s="71" t="s">
        <v>192</v>
      </c>
      <c r="H39" s="71" t="s">
        <v>1644</v>
      </c>
      <c r="I39" s="71">
        <v>92</v>
      </c>
      <c r="J39" s="144">
        <v>1</v>
      </c>
      <c r="K39" s="144" t="s">
        <v>296</v>
      </c>
      <c r="L39" s="144" t="s">
        <v>1917</v>
      </c>
      <c r="M39" s="144" t="s">
        <v>298</v>
      </c>
      <c r="N39" s="176" t="s">
        <v>2301</v>
      </c>
      <c r="O39" s="152">
        <f>VLOOKUP(N39,'Giang duong'!A:H,3,0)</f>
        <v>80</v>
      </c>
      <c r="P39" s="144"/>
      <c r="Q39" s="144" t="s">
        <v>2114</v>
      </c>
    </row>
    <row r="40" spans="1:17" ht="25.5">
      <c r="A40" s="74">
        <v>39</v>
      </c>
      <c r="B40" s="83" t="s">
        <v>1503</v>
      </c>
      <c r="C40" s="83" t="s">
        <v>1504</v>
      </c>
      <c r="D40" s="83" t="s">
        <v>100</v>
      </c>
      <c r="E40" s="83" t="s">
        <v>1748</v>
      </c>
      <c r="F40" s="83">
        <v>3</v>
      </c>
      <c r="G40" s="83" t="s">
        <v>240</v>
      </c>
      <c r="H40" s="83" t="s">
        <v>132</v>
      </c>
      <c r="I40" s="83">
        <v>89</v>
      </c>
      <c r="J40" s="146">
        <v>1</v>
      </c>
      <c r="K40" s="144" t="s">
        <v>186</v>
      </c>
      <c r="L40" s="146">
        <v>2</v>
      </c>
      <c r="M40" s="150" t="s">
        <v>336</v>
      </c>
      <c r="N40" s="176" t="s">
        <v>356</v>
      </c>
      <c r="O40" s="152">
        <f>VLOOKUP(N40,'Giang duong'!A:H,3,0)</f>
        <v>85</v>
      </c>
      <c r="P40" s="146"/>
      <c r="Q40" s="146">
        <f t="shared" ref="Q40:Q48" si="1">U40</f>
        <v>0</v>
      </c>
    </row>
    <row r="41" spans="1:17" ht="25.5">
      <c r="A41" s="74">
        <v>40</v>
      </c>
      <c r="B41" s="83" t="s">
        <v>1540</v>
      </c>
      <c r="C41" s="83" t="s">
        <v>1504</v>
      </c>
      <c r="D41" s="83" t="s">
        <v>100</v>
      </c>
      <c r="E41" s="83" t="s">
        <v>1749</v>
      </c>
      <c r="F41" s="83">
        <v>3</v>
      </c>
      <c r="G41" s="83" t="s">
        <v>240</v>
      </c>
      <c r="H41" s="83" t="s">
        <v>57</v>
      </c>
      <c r="I41" s="83">
        <v>100</v>
      </c>
      <c r="J41" s="146">
        <v>1</v>
      </c>
      <c r="K41" s="146" t="s">
        <v>186</v>
      </c>
      <c r="L41" s="146">
        <v>2</v>
      </c>
      <c r="M41" s="146" t="s">
        <v>336</v>
      </c>
      <c r="N41" s="173" t="s">
        <v>357</v>
      </c>
      <c r="O41" s="152">
        <f>VLOOKUP(N41,'Giang duong'!A:H,3,0)</f>
        <v>100</v>
      </c>
      <c r="P41" s="146"/>
      <c r="Q41" s="146">
        <f t="shared" si="1"/>
        <v>0</v>
      </c>
    </row>
    <row r="42" spans="1:17" ht="25.5">
      <c r="A42" s="74">
        <v>41</v>
      </c>
      <c r="B42" s="83" t="s">
        <v>1503</v>
      </c>
      <c r="C42" s="83" t="s">
        <v>1504</v>
      </c>
      <c r="D42" s="83" t="s">
        <v>100</v>
      </c>
      <c r="E42" s="83" t="s">
        <v>1750</v>
      </c>
      <c r="F42" s="83">
        <v>3</v>
      </c>
      <c r="G42" s="83" t="s">
        <v>240</v>
      </c>
      <c r="H42" s="83" t="s">
        <v>44</v>
      </c>
      <c r="I42" s="83">
        <v>84</v>
      </c>
      <c r="J42" s="146">
        <v>1</v>
      </c>
      <c r="K42" s="146" t="s">
        <v>186</v>
      </c>
      <c r="L42" s="146">
        <v>2</v>
      </c>
      <c r="M42" s="146" t="s">
        <v>301</v>
      </c>
      <c r="N42" s="173" t="s">
        <v>358</v>
      </c>
      <c r="O42" s="152">
        <f>VLOOKUP(N42,'Giang duong'!A:H,3,0)</f>
        <v>85</v>
      </c>
      <c r="P42" s="146"/>
      <c r="Q42" s="146">
        <f t="shared" si="1"/>
        <v>0</v>
      </c>
    </row>
    <row r="43" spans="1:17" ht="25.5">
      <c r="A43" s="74">
        <v>42</v>
      </c>
      <c r="B43" s="83" t="s">
        <v>1503</v>
      </c>
      <c r="C43" s="83" t="s">
        <v>1504</v>
      </c>
      <c r="D43" s="83" t="s">
        <v>100</v>
      </c>
      <c r="E43" s="83" t="s">
        <v>1751</v>
      </c>
      <c r="F43" s="83">
        <v>3</v>
      </c>
      <c r="G43" s="83" t="s">
        <v>240</v>
      </c>
      <c r="H43" s="83" t="s">
        <v>1589</v>
      </c>
      <c r="I43" s="83">
        <v>121</v>
      </c>
      <c r="J43" s="146" t="s">
        <v>1956</v>
      </c>
      <c r="K43" s="146" t="s">
        <v>296</v>
      </c>
      <c r="L43" s="146" t="s">
        <v>1917</v>
      </c>
      <c r="M43" s="146" t="s">
        <v>297</v>
      </c>
      <c r="N43" s="173" t="s">
        <v>357</v>
      </c>
      <c r="O43" s="152">
        <f>VLOOKUP(N43,'Giang duong'!A:H,3,0)</f>
        <v>100</v>
      </c>
      <c r="P43" s="146"/>
      <c r="Q43" s="146">
        <f t="shared" si="1"/>
        <v>0</v>
      </c>
    </row>
    <row r="44" spans="1:17" ht="38.25">
      <c r="A44" s="74">
        <v>43</v>
      </c>
      <c r="B44" s="83" t="s">
        <v>1540</v>
      </c>
      <c r="C44" s="83" t="s">
        <v>1504</v>
      </c>
      <c r="D44" s="83" t="s">
        <v>100</v>
      </c>
      <c r="E44" s="83" t="s">
        <v>1752</v>
      </c>
      <c r="F44" s="83">
        <v>3</v>
      </c>
      <c r="G44" s="83" t="s">
        <v>192</v>
      </c>
      <c r="H44" s="71" t="s">
        <v>2252</v>
      </c>
      <c r="I44" s="83">
        <v>38</v>
      </c>
      <c r="J44" s="146">
        <v>2</v>
      </c>
      <c r="K44" s="144" t="s">
        <v>186</v>
      </c>
      <c r="L44" s="144" t="s">
        <v>1918</v>
      </c>
      <c r="M44" s="144" t="s">
        <v>336</v>
      </c>
      <c r="N44" s="176" t="s">
        <v>337</v>
      </c>
      <c r="O44" s="152">
        <f>VLOOKUP(N44,'Giang duong'!A:H,3,0)</f>
        <v>70</v>
      </c>
      <c r="P44" s="146"/>
      <c r="Q44" s="146">
        <f t="shared" si="1"/>
        <v>0</v>
      </c>
    </row>
    <row r="45" spans="1:17" ht="38.25">
      <c r="A45" s="74">
        <v>44</v>
      </c>
      <c r="B45" s="83" t="s">
        <v>1540</v>
      </c>
      <c r="C45" s="83" t="s">
        <v>1504</v>
      </c>
      <c r="D45" s="83" t="s">
        <v>100</v>
      </c>
      <c r="E45" s="83" t="s">
        <v>1753</v>
      </c>
      <c r="F45" s="83">
        <v>3</v>
      </c>
      <c r="G45" s="83" t="s">
        <v>192</v>
      </c>
      <c r="H45" s="71" t="s">
        <v>2253</v>
      </c>
      <c r="I45" s="83">
        <v>38</v>
      </c>
      <c r="J45" s="146">
        <v>2</v>
      </c>
      <c r="K45" s="144" t="s">
        <v>186</v>
      </c>
      <c r="L45" s="144" t="s">
        <v>1918</v>
      </c>
      <c r="M45" s="144" t="s">
        <v>301</v>
      </c>
      <c r="N45" s="176" t="s">
        <v>1957</v>
      </c>
      <c r="O45" s="152">
        <f>VLOOKUP(N45,'Giang duong'!A:H,3,0)</f>
        <v>40</v>
      </c>
      <c r="P45" s="146"/>
      <c r="Q45" s="146">
        <f t="shared" si="1"/>
        <v>0</v>
      </c>
    </row>
    <row r="46" spans="1:17" ht="25.5">
      <c r="A46" s="74">
        <v>45</v>
      </c>
      <c r="B46" s="83" t="s">
        <v>1503</v>
      </c>
      <c r="C46" s="83" t="s">
        <v>1504</v>
      </c>
      <c r="D46" s="83" t="s">
        <v>100</v>
      </c>
      <c r="E46" s="83" t="s">
        <v>1754</v>
      </c>
      <c r="F46" s="83">
        <v>3</v>
      </c>
      <c r="G46" s="83" t="s">
        <v>240</v>
      </c>
      <c r="H46" s="83" t="s">
        <v>1611</v>
      </c>
      <c r="I46" s="83">
        <v>80</v>
      </c>
      <c r="J46" s="146">
        <v>1</v>
      </c>
      <c r="K46" s="144" t="s">
        <v>186</v>
      </c>
      <c r="L46" s="191" t="s">
        <v>1917</v>
      </c>
      <c r="M46" s="146" t="s">
        <v>301</v>
      </c>
      <c r="N46" s="58" t="s">
        <v>357</v>
      </c>
      <c r="O46" s="152">
        <f>VLOOKUP(N46,'Giang duong'!A:H,3,0)</f>
        <v>100</v>
      </c>
      <c r="P46" s="146"/>
      <c r="Q46" s="146">
        <f t="shared" si="1"/>
        <v>0</v>
      </c>
    </row>
    <row r="47" spans="1:17" ht="25.5">
      <c r="A47" s="74">
        <v>46</v>
      </c>
      <c r="B47" s="83" t="s">
        <v>1503</v>
      </c>
      <c r="C47" s="83" t="s">
        <v>1504</v>
      </c>
      <c r="D47" s="83" t="s">
        <v>100</v>
      </c>
      <c r="E47" s="83" t="s">
        <v>1755</v>
      </c>
      <c r="F47" s="83">
        <v>3</v>
      </c>
      <c r="G47" s="83" t="s">
        <v>192</v>
      </c>
      <c r="H47" s="83" t="s">
        <v>1610</v>
      </c>
      <c r="I47" s="83">
        <v>51</v>
      </c>
      <c r="J47" s="146">
        <v>1</v>
      </c>
      <c r="K47" s="144" t="s">
        <v>296</v>
      </c>
      <c r="L47" s="144" t="s">
        <v>1917</v>
      </c>
      <c r="M47" s="144" t="s">
        <v>297</v>
      </c>
      <c r="N47" s="176" t="s">
        <v>337</v>
      </c>
      <c r="O47" s="152">
        <f>VLOOKUP(N47,'Giang duong'!A:H,3,0)</f>
        <v>70</v>
      </c>
      <c r="P47" s="146"/>
      <c r="Q47" s="146">
        <f t="shared" si="1"/>
        <v>0</v>
      </c>
    </row>
    <row r="48" spans="1:17" ht="25.5">
      <c r="A48" s="74">
        <v>47</v>
      </c>
      <c r="B48" s="83" t="s">
        <v>1503</v>
      </c>
      <c r="C48" s="83" t="s">
        <v>1504</v>
      </c>
      <c r="D48" s="83" t="s">
        <v>100</v>
      </c>
      <c r="E48" s="83" t="s">
        <v>1756</v>
      </c>
      <c r="F48" s="83">
        <v>3</v>
      </c>
      <c r="G48" s="83" t="s">
        <v>240</v>
      </c>
      <c r="H48" s="83" t="s">
        <v>1644</v>
      </c>
      <c r="I48" s="83">
        <v>66</v>
      </c>
      <c r="J48" s="146">
        <v>1</v>
      </c>
      <c r="K48" s="146" t="s">
        <v>296</v>
      </c>
      <c r="L48" s="146" t="s">
        <v>1917</v>
      </c>
      <c r="M48" s="146" t="s">
        <v>298</v>
      </c>
      <c r="N48" s="173" t="s">
        <v>358</v>
      </c>
      <c r="O48" s="152">
        <f>VLOOKUP(N48,'Giang duong'!A:H,3,0)</f>
        <v>85</v>
      </c>
      <c r="P48" s="146"/>
      <c r="Q48" s="146">
        <f t="shared" si="1"/>
        <v>0</v>
      </c>
    </row>
    <row r="49" spans="1:17" ht="25.5">
      <c r="A49" s="74">
        <v>48</v>
      </c>
      <c r="B49" s="71" t="s">
        <v>1591</v>
      </c>
      <c r="C49" s="71" t="s">
        <v>700</v>
      </c>
      <c r="D49" s="71" t="s">
        <v>43</v>
      </c>
      <c r="E49" s="71" t="s">
        <v>700</v>
      </c>
      <c r="F49" s="71">
        <v>3</v>
      </c>
      <c r="G49" s="71" t="s">
        <v>168</v>
      </c>
      <c r="H49" s="71" t="s">
        <v>1658</v>
      </c>
      <c r="I49" s="71">
        <v>81</v>
      </c>
      <c r="J49" s="144">
        <v>1</v>
      </c>
      <c r="K49" s="144" t="s">
        <v>296</v>
      </c>
      <c r="L49" s="144" t="s">
        <v>318</v>
      </c>
      <c r="M49" s="144" t="s">
        <v>297</v>
      </c>
      <c r="N49" s="176" t="s">
        <v>698</v>
      </c>
      <c r="O49" s="168">
        <f>VLOOKUP(N49,'Giang duong'!A:H,3,0)</f>
        <v>60</v>
      </c>
      <c r="P49" s="146"/>
      <c r="Q49" s="192" t="s">
        <v>2058</v>
      </c>
    </row>
    <row r="50" spans="1:17" ht="38.25">
      <c r="A50" s="74">
        <v>49</v>
      </c>
      <c r="B50" s="71" t="s">
        <v>2284</v>
      </c>
      <c r="C50" s="71" t="s">
        <v>2287</v>
      </c>
      <c r="D50" s="71" t="s">
        <v>205</v>
      </c>
      <c r="E50" s="71" t="s">
        <v>2285</v>
      </c>
      <c r="F50" s="71">
        <v>3</v>
      </c>
      <c r="G50" s="71" t="s">
        <v>192</v>
      </c>
      <c r="H50" s="71" t="s">
        <v>2252</v>
      </c>
      <c r="I50" s="71">
        <v>38</v>
      </c>
      <c r="J50" s="144">
        <v>2</v>
      </c>
      <c r="K50" s="144" t="s">
        <v>186</v>
      </c>
      <c r="L50" s="144" t="s">
        <v>1919</v>
      </c>
      <c r="M50" s="144" t="s">
        <v>301</v>
      </c>
      <c r="N50" s="176" t="s">
        <v>337</v>
      </c>
      <c r="O50" s="152">
        <f>VLOOKUP(N50,'Giang duong'!A:H,3,0)</f>
        <v>70</v>
      </c>
      <c r="P50" s="144"/>
      <c r="Q50" s="144" t="s">
        <v>2100</v>
      </c>
    </row>
    <row r="51" spans="1:17" ht="38.25">
      <c r="A51" s="74">
        <v>50</v>
      </c>
      <c r="B51" s="71" t="s">
        <v>2284</v>
      </c>
      <c r="C51" s="71" t="s">
        <v>2287</v>
      </c>
      <c r="D51" s="71" t="s">
        <v>205</v>
      </c>
      <c r="E51" s="71" t="s">
        <v>2286</v>
      </c>
      <c r="F51" s="71">
        <v>3</v>
      </c>
      <c r="G51" s="71" t="s">
        <v>192</v>
      </c>
      <c r="H51" s="71" t="s">
        <v>2253</v>
      </c>
      <c r="I51" s="71">
        <v>38</v>
      </c>
      <c r="J51" s="144">
        <v>2</v>
      </c>
      <c r="K51" s="144" t="s">
        <v>186</v>
      </c>
      <c r="L51" s="144" t="s">
        <v>1917</v>
      </c>
      <c r="M51" s="144" t="s">
        <v>301</v>
      </c>
      <c r="N51" s="176" t="s">
        <v>1957</v>
      </c>
      <c r="O51" s="152">
        <f>VLOOKUP(N51,'Giang duong'!A:H,3,0)</f>
        <v>40</v>
      </c>
      <c r="P51" s="144"/>
      <c r="Q51" s="144" t="s">
        <v>2100</v>
      </c>
    </row>
    <row r="52" spans="1:17" ht="38.25">
      <c r="A52" s="74">
        <v>51</v>
      </c>
      <c r="B52" s="83" t="s">
        <v>1551</v>
      </c>
      <c r="C52" s="83" t="s">
        <v>1651</v>
      </c>
      <c r="D52" s="83"/>
      <c r="E52" s="83"/>
      <c r="F52" s="83">
        <v>7</v>
      </c>
      <c r="G52" s="83" t="s">
        <v>262</v>
      </c>
      <c r="H52" s="83" t="s">
        <v>1593</v>
      </c>
      <c r="I52" s="83">
        <v>110</v>
      </c>
      <c r="J52" s="146">
        <v>2</v>
      </c>
      <c r="K52" s="146" t="s">
        <v>1916</v>
      </c>
      <c r="L52" s="146" t="s">
        <v>1916</v>
      </c>
      <c r="M52" s="146" t="s">
        <v>1916</v>
      </c>
      <c r="N52" s="173" t="s">
        <v>1962</v>
      </c>
      <c r="O52" s="152"/>
      <c r="P52" s="146" t="s">
        <v>1916</v>
      </c>
      <c r="Q52" s="146">
        <f>U52</f>
        <v>0</v>
      </c>
    </row>
    <row r="53" spans="1:17" ht="38.25">
      <c r="A53" s="74">
        <v>52</v>
      </c>
      <c r="B53" s="83" t="s">
        <v>1551</v>
      </c>
      <c r="C53" s="83" t="s">
        <v>1651</v>
      </c>
      <c r="D53" s="83"/>
      <c r="E53" s="83"/>
      <c r="F53" s="83">
        <v>7</v>
      </c>
      <c r="G53" s="83" t="s">
        <v>262</v>
      </c>
      <c r="H53" s="83" t="s">
        <v>57</v>
      </c>
      <c r="I53" s="83">
        <v>186</v>
      </c>
      <c r="J53" s="146">
        <v>2</v>
      </c>
      <c r="K53" s="146" t="s">
        <v>1916</v>
      </c>
      <c r="L53" s="146" t="s">
        <v>1916</v>
      </c>
      <c r="M53" s="146" t="s">
        <v>1916</v>
      </c>
      <c r="N53" s="173" t="s">
        <v>1962</v>
      </c>
      <c r="O53" s="152"/>
      <c r="P53" s="146" t="s">
        <v>1916</v>
      </c>
      <c r="Q53" s="149" t="s">
        <v>1649</v>
      </c>
    </row>
    <row r="54" spans="1:17" ht="38.25">
      <c r="A54" s="74">
        <v>53</v>
      </c>
      <c r="B54" s="83" t="s">
        <v>1551</v>
      </c>
      <c r="C54" s="83" t="s">
        <v>1651</v>
      </c>
      <c r="D54" s="83"/>
      <c r="E54" s="83"/>
      <c r="F54" s="83">
        <v>7</v>
      </c>
      <c r="G54" s="83" t="s">
        <v>262</v>
      </c>
      <c r="H54" s="83" t="s">
        <v>44</v>
      </c>
      <c r="I54" s="83">
        <v>177</v>
      </c>
      <c r="J54" s="146">
        <v>2</v>
      </c>
      <c r="K54" s="146" t="s">
        <v>1916</v>
      </c>
      <c r="L54" s="146" t="s">
        <v>1916</v>
      </c>
      <c r="M54" s="146" t="s">
        <v>1916</v>
      </c>
      <c r="N54" s="173" t="s">
        <v>1962</v>
      </c>
      <c r="O54" s="152"/>
      <c r="P54" s="146" t="s">
        <v>1916</v>
      </c>
      <c r="Q54" s="149" t="s">
        <v>1649</v>
      </c>
    </row>
    <row r="55" spans="1:17" ht="38.25">
      <c r="A55" s="74">
        <v>54</v>
      </c>
      <c r="B55" s="83" t="s">
        <v>1551</v>
      </c>
      <c r="C55" s="83" t="s">
        <v>1651</v>
      </c>
      <c r="D55" s="83"/>
      <c r="E55" s="83"/>
      <c r="F55" s="83">
        <v>7</v>
      </c>
      <c r="G55" s="83" t="s">
        <v>262</v>
      </c>
      <c r="H55" s="83" t="s">
        <v>1590</v>
      </c>
      <c r="I55" s="83">
        <v>227</v>
      </c>
      <c r="J55" s="146">
        <v>6</v>
      </c>
      <c r="K55" s="146" t="s">
        <v>1916</v>
      </c>
      <c r="L55" s="146" t="s">
        <v>1916</v>
      </c>
      <c r="M55" s="146" t="s">
        <v>1916</v>
      </c>
      <c r="N55" s="173" t="s">
        <v>1962</v>
      </c>
      <c r="O55" s="152"/>
      <c r="P55" s="146" t="s">
        <v>1916</v>
      </c>
      <c r="Q55" s="146">
        <f>U55</f>
        <v>0</v>
      </c>
    </row>
    <row r="56" spans="1:17" ht="38.25">
      <c r="A56" s="74">
        <v>55</v>
      </c>
      <c r="B56" s="83" t="s">
        <v>1551</v>
      </c>
      <c r="C56" s="83" t="s">
        <v>1651</v>
      </c>
      <c r="D56" s="83"/>
      <c r="E56" s="83"/>
      <c r="F56" s="83">
        <v>7</v>
      </c>
      <c r="G56" s="83" t="s">
        <v>262</v>
      </c>
      <c r="H56" s="83" t="s">
        <v>1610</v>
      </c>
      <c r="I56" s="83">
        <v>159</v>
      </c>
      <c r="J56" s="146">
        <v>4</v>
      </c>
      <c r="K56" s="146" t="s">
        <v>1916</v>
      </c>
      <c r="L56" s="146" t="s">
        <v>1916</v>
      </c>
      <c r="M56" s="146" t="s">
        <v>1916</v>
      </c>
      <c r="N56" s="173" t="s">
        <v>1962</v>
      </c>
      <c r="O56" s="152"/>
      <c r="P56" s="146" t="s">
        <v>1916</v>
      </c>
      <c r="Q56" s="146">
        <f>U56</f>
        <v>0</v>
      </c>
    </row>
    <row r="57" spans="1:17" ht="38.25">
      <c r="A57" s="74">
        <v>56</v>
      </c>
      <c r="B57" s="83" t="s">
        <v>1551</v>
      </c>
      <c r="C57" s="83" t="s">
        <v>1651</v>
      </c>
      <c r="D57" s="83"/>
      <c r="E57" s="83"/>
      <c r="F57" s="83">
        <v>7</v>
      </c>
      <c r="G57" s="83" t="s">
        <v>262</v>
      </c>
      <c r="H57" s="83" t="s">
        <v>1643</v>
      </c>
      <c r="I57" s="83">
        <v>110</v>
      </c>
      <c r="J57" s="146">
        <v>3</v>
      </c>
      <c r="K57" s="146" t="s">
        <v>1916</v>
      </c>
      <c r="L57" s="146" t="s">
        <v>1916</v>
      </c>
      <c r="M57" s="146" t="s">
        <v>1916</v>
      </c>
      <c r="N57" s="173" t="s">
        <v>1962</v>
      </c>
      <c r="O57" s="152"/>
      <c r="P57" s="146" t="s">
        <v>1916</v>
      </c>
      <c r="Q57" s="146">
        <f>U57</f>
        <v>0</v>
      </c>
    </row>
    <row r="58" spans="1:17" ht="25.5">
      <c r="A58" s="74">
        <v>57</v>
      </c>
      <c r="B58" s="83" t="s">
        <v>1717</v>
      </c>
      <c r="C58" s="83" t="s">
        <v>1721</v>
      </c>
      <c r="D58" s="83" t="s">
        <v>53</v>
      </c>
      <c r="E58" s="83" t="s">
        <v>1721</v>
      </c>
      <c r="F58" s="83">
        <v>3</v>
      </c>
      <c r="G58" s="83" t="s">
        <v>192</v>
      </c>
      <c r="H58" s="83" t="s">
        <v>1611</v>
      </c>
      <c r="I58" s="83">
        <v>114</v>
      </c>
      <c r="J58" s="146" t="s">
        <v>1956</v>
      </c>
      <c r="K58" s="146" t="s">
        <v>296</v>
      </c>
      <c r="L58" s="146" t="s">
        <v>1918</v>
      </c>
      <c r="M58" s="146" t="s">
        <v>297</v>
      </c>
      <c r="N58" s="173" t="s">
        <v>2300</v>
      </c>
      <c r="O58" s="152">
        <f>VLOOKUP(N58,'Giang duong'!A:H,3,0)</f>
        <v>80</v>
      </c>
      <c r="P58" s="146"/>
      <c r="Q58" s="146" t="s">
        <v>733</v>
      </c>
    </row>
    <row r="59" spans="1:17" ht="25.5">
      <c r="A59" s="74">
        <v>58</v>
      </c>
      <c r="B59" s="71" t="s">
        <v>164</v>
      </c>
      <c r="C59" s="71" t="s">
        <v>126</v>
      </c>
      <c r="D59" s="71" t="s">
        <v>30</v>
      </c>
      <c r="E59" s="71" t="s">
        <v>2288</v>
      </c>
      <c r="F59" s="71">
        <v>3</v>
      </c>
      <c r="G59" s="71" t="s">
        <v>192</v>
      </c>
      <c r="H59" s="71" t="s">
        <v>1926</v>
      </c>
      <c r="I59" s="71">
        <v>72</v>
      </c>
      <c r="J59" s="144">
        <v>2</v>
      </c>
      <c r="K59" s="144" t="s">
        <v>186</v>
      </c>
      <c r="L59" s="144" t="s">
        <v>1917</v>
      </c>
      <c r="M59" s="144" t="s">
        <v>336</v>
      </c>
      <c r="N59" s="176" t="s">
        <v>2301</v>
      </c>
      <c r="O59" s="152">
        <f>VLOOKUP(N59,'Giang duong'!A:H,3,0)</f>
        <v>80</v>
      </c>
      <c r="P59" s="144"/>
      <c r="Q59" s="146" t="s">
        <v>936</v>
      </c>
    </row>
    <row r="60" spans="1:17" ht="25.5">
      <c r="A60" s="74">
        <v>59</v>
      </c>
      <c r="B60" s="71" t="s">
        <v>164</v>
      </c>
      <c r="C60" s="71" t="s">
        <v>126</v>
      </c>
      <c r="D60" s="71" t="s">
        <v>30</v>
      </c>
      <c r="E60" s="71" t="s">
        <v>2289</v>
      </c>
      <c r="F60" s="71">
        <v>3</v>
      </c>
      <c r="G60" s="71" t="s">
        <v>192</v>
      </c>
      <c r="H60" s="71" t="s">
        <v>1927</v>
      </c>
      <c r="I60" s="71">
        <v>71</v>
      </c>
      <c r="J60" s="144">
        <v>2</v>
      </c>
      <c r="K60" s="144" t="s">
        <v>186</v>
      </c>
      <c r="L60" s="144" t="s">
        <v>1917</v>
      </c>
      <c r="M60" s="144" t="s">
        <v>336</v>
      </c>
      <c r="N60" s="176" t="s">
        <v>2302</v>
      </c>
      <c r="O60" s="152">
        <f>VLOOKUP(N60,'Giang duong'!A:H,3,0)</f>
        <v>60</v>
      </c>
      <c r="P60" s="144"/>
      <c r="Q60" s="146" t="s">
        <v>2221</v>
      </c>
    </row>
    <row r="61" spans="1:17" ht="25.5">
      <c r="A61" s="74">
        <v>60</v>
      </c>
      <c r="B61" s="71" t="s">
        <v>1555</v>
      </c>
      <c r="C61" s="71" t="s">
        <v>1556</v>
      </c>
      <c r="D61" s="71" t="s">
        <v>45</v>
      </c>
      <c r="E61" s="71" t="s">
        <v>1556</v>
      </c>
      <c r="F61" s="71">
        <v>3</v>
      </c>
      <c r="G61" s="71" t="s">
        <v>168</v>
      </c>
      <c r="H61" s="71" t="s">
        <v>44</v>
      </c>
      <c r="I61" s="71">
        <v>33</v>
      </c>
      <c r="J61" s="144">
        <v>1</v>
      </c>
      <c r="K61" s="144" t="s">
        <v>186</v>
      </c>
      <c r="L61" s="144" t="s">
        <v>317</v>
      </c>
      <c r="M61" s="144" t="s">
        <v>301</v>
      </c>
      <c r="N61" s="176" t="s">
        <v>698</v>
      </c>
      <c r="O61" s="168">
        <f>VLOOKUP(N61,'Giang duong'!A:H,3,0)</f>
        <v>60</v>
      </c>
      <c r="P61" s="144"/>
      <c r="Q61" s="177" t="s">
        <v>2169</v>
      </c>
    </row>
    <row r="62" spans="1:17" ht="30">
      <c r="A62" s="74">
        <v>61</v>
      </c>
      <c r="B62" s="70" t="s">
        <v>179</v>
      </c>
      <c r="C62" s="71" t="s">
        <v>584</v>
      </c>
      <c r="D62" s="71" t="s">
        <v>23</v>
      </c>
      <c r="E62" s="71" t="s">
        <v>584</v>
      </c>
      <c r="F62" s="71">
        <v>3</v>
      </c>
      <c r="G62" s="71" t="s">
        <v>168</v>
      </c>
      <c r="H62" s="71" t="s">
        <v>132</v>
      </c>
      <c r="I62" s="71">
        <v>67</v>
      </c>
      <c r="J62" s="144">
        <v>1</v>
      </c>
      <c r="K62" s="144" t="s">
        <v>296</v>
      </c>
      <c r="L62" s="144" t="s">
        <v>317</v>
      </c>
      <c r="M62" s="144" t="s">
        <v>297</v>
      </c>
      <c r="N62" s="176" t="s">
        <v>335</v>
      </c>
      <c r="O62" s="168">
        <f>VLOOKUP(N62,'Giang duong'!A:H,3,0)</f>
        <v>70</v>
      </c>
      <c r="P62" s="144"/>
      <c r="Q62" s="193" t="s">
        <v>940</v>
      </c>
    </row>
    <row r="63" spans="1:17" ht="30">
      <c r="A63" s="74">
        <v>62</v>
      </c>
      <c r="B63" s="83" t="s">
        <v>24</v>
      </c>
      <c r="C63" s="83" t="s">
        <v>25</v>
      </c>
      <c r="D63" s="83" t="s">
        <v>30</v>
      </c>
      <c r="E63" s="83" t="s">
        <v>1757</v>
      </c>
      <c r="F63" s="83">
        <v>3</v>
      </c>
      <c r="G63" s="83" t="s">
        <v>192</v>
      </c>
      <c r="H63" s="71" t="s">
        <v>1926</v>
      </c>
      <c r="I63" s="83">
        <v>72</v>
      </c>
      <c r="J63" s="146">
        <v>2</v>
      </c>
      <c r="K63" s="144" t="s">
        <v>186</v>
      </c>
      <c r="L63" s="144" t="s">
        <v>1918</v>
      </c>
      <c r="M63" s="144" t="s">
        <v>301</v>
      </c>
      <c r="N63" s="176" t="s">
        <v>2301</v>
      </c>
      <c r="O63" s="152">
        <f>VLOOKUP(N63,'Giang duong'!A:H,3,0)</f>
        <v>80</v>
      </c>
      <c r="P63" s="146"/>
      <c r="Q63" s="193" t="s">
        <v>946</v>
      </c>
    </row>
    <row r="64" spans="1:17" ht="30">
      <c r="A64" s="74">
        <v>63</v>
      </c>
      <c r="B64" s="83" t="s">
        <v>24</v>
      </c>
      <c r="C64" s="83" t="s">
        <v>25</v>
      </c>
      <c r="D64" s="83" t="s">
        <v>30</v>
      </c>
      <c r="E64" s="83" t="s">
        <v>1758</v>
      </c>
      <c r="F64" s="83">
        <v>3</v>
      </c>
      <c r="G64" s="83" t="s">
        <v>192</v>
      </c>
      <c r="H64" s="71" t="s">
        <v>1927</v>
      </c>
      <c r="I64" s="83">
        <v>71</v>
      </c>
      <c r="J64" s="146">
        <v>2</v>
      </c>
      <c r="K64" s="144" t="s">
        <v>186</v>
      </c>
      <c r="L64" s="144" t="s">
        <v>1918</v>
      </c>
      <c r="M64" s="144" t="s">
        <v>301</v>
      </c>
      <c r="N64" s="176" t="s">
        <v>2302</v>
      </c>
      <c r="O64" s="152">
        <f>VLOOKUP(N64,'Giang duong'!A:H,3,0)</f>
        <v>60</v>
      </c>
      <c r="P64" s="146"/>
      <c r="Q64" s="193" t="s">
        <v>2224</v>
      </c>
    </row>
    <row r="65" spans="1:17" ht="30">
      <c r="A65" s="74">
        <v>64</v>
      </c>
      <c r="B65" s="83" t="s">
        <v>22</v>
      </c>
      <c r="C65" s="83" t="s">
        <v>23</v>
      </c>
      <c r="D65" s="83" t="s">
        <v>1508</v>
      </c>
      <c r="E65" s="83" t="s">
        <v>23</v>
      </c>
      <c r="F65" s="83">
        <v>3</v>
      </c>
      <c r="G65" s="83" t="s">
        <v>240</v>
      </c>
      <c r="H65" s="83" t="s">
        <v>132</v>
      </c>
      <c r="I65" s="83">
        <v>89</v>
      </c>
      <c r="J65" s="146">
        <v>1</v>
      </c>
      <c r="K65" s="144" t="s">
        <v>186</v>
      </c>
      <c r="L65" s="146">
        <v>3</v>
      </c>
      <c r="M65" s="147" t="s">
        <v>301</v>
      </c>
      <c r="N65" s="176" t="s">
        <v>356</v>
      </c>
      <c r="O65" s="152">
        <f>VLOOKUP(N65,'Giang duong'!A:H,3,0)</f>
        <v>85</v>
      </c>
      <c r="P65" s="146"/>
      <c r="Q65" s="193" t="s">
        <v>2227</v>
      </c>
    </row>
    <row r="66" spans="1:17" ht="25.5">
      <c r="A66" s="74">
        <v>65</v>
      </c>
      <c r="B66" s="122" t="s">
        <v>237</v>
      </c>
      <c r="C66" s="83" t="s">
        <v>137</v>
      </c>
      <c r="D66" s="83" t="s">
        <v>23</v>
      </c>
      <c r="E66" s="83" t="s">
        <v>137</v>
      </c>
      <c r="F66" s="83">
        <v>3</v>
      </c>
      <c r="G66" s="83" t="s">
        <v>192</v>
      </c>
      <c r="H66" s="71" t="s">
        <v>1926</v>
      </c>
      <c r="I66" s="83">
        <v>78</v>
      </c>
      <c r="J66" s="146">
        <v>2</v>
      </c>
      <c r="K66" s="144" t="s">
        <v>186</v>
      </c>
      <c r="L66" s="144" t="s">
        <v>1918</v>
      </c>
      <c r="M66" s="144" t="s">
        <v>336</v>
      </c>
      <c r="N66" s="176" t="s">
        <v>2301</v>
      </c>
      <c r="O66" s="152">
        <f>VLOOKUP(N66,'Giang duong'!A:H,3,0)</f>
        <v>80</v>
      </c>
      <c r="P66" s="146"/>
      <c r="Q66" s="194" t="s">
        <v>2228</v>
      </c>
    </row>
    <row r="67" spans="1:17" ht="30">
      <c r="A67" s="74">
        <v>66</v>
      </c>
      <c r="B67" s="122" t="s">
        <v>1486</v>
      </c>
      <c r="C67" s="83" t="s">
        <v>1487</v>
      </c>
      <c r="D67" s="83" t="s">
        <v>137</v>
      </c>
      <c r="E67" s="83" t="s">
        <v>1487</v>
      </c>
      <c r="F67" s="83">
        <v>3</v>
      </c>
      <c r="G67" s="83" t="s">
        <v>192</v>
      </c>
      <c r="H67" s="71" t="s">
        <v>1927</v>
      </c>
      <c r="I67" s="83">
        <v>71</v>
      </c>
      <c r="J67" s="146">
        <v>2</v>
      </c>
      <c r="K67" s="144" t="s">
        <v>186</v>
      </c>
      <c r="L67" s="144" t="s">
        <v>1918</v>
      </c>
      <c r="M67" s="144" t="s">
        <v>336</v>
      </c>
      <c r="N67" s="176" t="s">
        <v>2302</v>
      </c>
      <c r="O67" s="152">
        <f>VLOOKUP(N67,'Giang duong'!A:H,3,0)</f>
        <v>60</v>
      </c>
      <c r="P67" s="146"/>
      <c r="Q67" s="193" t="s">
        <v>940</v>
      </c>
    </row>
    <row r="68" spans="1:17" ht="25.5">
      <c r="A68" s="74">
        <v>67</v>
      </c>
      <c r="B68" s="83" t="s">
        <v>2003</v>
      </c>
      <c r="C68" s="83" t="s">
        <v>2021</v>
      </c>
      <c r="D68" s="83"/>
      <c r="E68" s="83" t="s">
        <v>2007</v>
      </c>
      <c r="F68" s="83"/>
      <c r="G68" s="83"/>
      <c r="H68" s="83"/>
      <c r="I68" s="83"/>
      <c r="J68" s="146"/>
      <c r="K68" s="146" t="s">
        <v>186</v>
      </c>
      <c r="L68" s="146">
        <v>5</v>
      </c>
      <c r="M68" s="146" t="s">
        <v>2023</v>
      </c>
      <c r="N68" s="173" t="s">
        <v>2304</v>
      </c>
      <c r="O68" s="146" t="s">
        <v>2027</v>
      </c>
      <c r="P68" s="146"/>
      <c r="Q68" s="146">
        <f>U68</f>
        <v>0</v>
      </c>
    </row>
    <row r="69" spans="1:17" ht="25.5">
      <c r="A69" s="74">
        <v>68</v>
      </c>
      <c r="B69" s="83" t="s">
        <v>2003</v>
      </c>
      <c r="C69" s="83" t="s">
        <v>2021</v>
      </c>
      <c r="D69" s="83"/>
      <c r="E69" s="83" t="s">
        <v>2008</v>
      </c>
      <c r="F69" s="83"/>
      <c r="G69" s="83"/>
      <c r="H69" s="83"/>
      <c r="I69" s="83"/>
      <c r="J69" s="146"/>
      <c r="K69" s="146" t="s">
        <v>186</v>
      </c>
      <c r="L69" s="146">
        <v>5</v>
      </c>
      <c r="M69" s="146" t="s">
        <v>2024</v>
      </c>
      <c r="N69" s="173" t="s">
        <v>2304</v>
      </c>
      <c r="O69" s="146" t="s">
        <v>2027</v>
      </c>
      <c r="P69" s="146"/>
      <c r="Q69" s="146">
        <f>U69</f>
        <v>0</v>
      </c>
    </row>
    <row r="70" spans="1:17" ht="30">
      <c r="A70" s="74">
        <v>69</v>
      </c>
      <c r="B70" s="70" t="s">
        <v>140</v>
      </c>
      <c r="C70" s="71" t="s">
        <v>585</v>
      </c>
      <c r="D70" s="71" t="s">
        <v>21</v>
      </c>
      <c r="E70" s="71" t="s">
        <v>585</v>
      </c>
      <c r="F70" s="71">
        <v>3</v>
      </c>
      <c r="G70" s="71" t="s">
        <v>168</v>
      </c>
      <c r="H70" s="71" t="s">
        <v>132</v>
      </c>
      <c r="I70" s="71">
        <v>67</v>
      </c>
      <c r="J70" s="144">
        <v>1</v>
      </c>
      <c r="K70" s="144" t="s">
        <v>296</v>
      </c>
      <c r="L70" s="144" t="s">
        <v>318</v>
      </c>
      <c r="M70" s="144" t="s">
        <v>297</v>
      </c>
      <c r="N70" s="176" t="s">
        <v>335</v>
      </c>
      <c r="O70" s="168">
        <f>VLOOKUP(N70,'Giang duong'!A:H,3,0)</f>
        <v>70</v>
      </c>
      <c r="P70" s="144"/>
      <c r="Q70" s="193" t="s">
        <v>2231</v>
      </c>
    </row>
    <row r="71" spans="1:17" ht="38.25">
      <c r="A71" s="74">
        <v>70</v>
      </c>
      <c r="B71" s="83" t="s">
        <v>1696</v>
      </c>
      <c r="C71" s="83" t="s">
        <v>2291</v>
      </c>
      <c r="D71" s="83" t="s">
        <v>205</v>
      </c>
      <c r="E71" s="83" t="s">
        <v>1449</v>
      </c>
      <c r="F71" s="83">
        <v>3</v>
      </c>
      <c r="G71" s="83" t="s">
        <v>192</v>
      </c>
      <c r="H71" s="71" t="s">
        <v>2252</v>
      </c>
      <c r="I71" s="83">
        <v>38</v>
      </c>
      <c r="J71" s="146">
        <v>2</v>
      </c>
      <c r="K71" s="144" t="s">
        <v>186</v>
      </c>
      <c r="L71" s="144" t="s">
        <v>1918</v>
      </c>
      <c r="M71" s="144" t="s">
        <v>301</v>
      </c>
      <c r="N71" s="176" t="s">
        <v>337</v>
      </c>
      <c r="O71" s="152">
        <f>VLOOKUP(N71,'Giang duong'!A:H,3,0)</f>
        <v>70</v>
      </c>
      <c r="P71" s="146"/>
      <c r="Q71" s="146" t="s">
        <v>2062</v>
      </c>
    </row>
    <row r="72" spans="1:17" ht="38.25">
      <c r="A72" s="74">
        <v>71</v>
      </c>
      <c r="B72" s="83" t="s">
        <v>1696</v>
      </c>
      <c r="C72" s="83" t="s">
        <v>2291</v>
      </c>
      <c r="D72" s="83" t="s">
        <v>205</v>
      </c>
      <c r="E72" s="83" t="s">
        <v>2290</v>
      </c>
      <c r="F72" s="83">
        <v>3</v>
      </c>
      <c r="G72" s="83" t="s">
        <v>192</v>
      </c>
      <c r="H72" s="71" t="s">
        <v>2253</v>
      </c>
      <c r="I72" s="83">
        <v>38</v>
      </c>
      <c r="J72" s="146">
        <v>2</v>
      </c>
      <c r="K72" s="144" t="s">
        <v>186</v>
      </c>
      <c r="L72" s="144" t="s">
        <v>1918</v>
      </c>
      <c r="M72" s="144" t="s">
        <v>336</v>
      </c>
      <c r="N72" s="176" t="s">
        <v>1957</v>
      </c>
      <c r="O72" s="152">
        <f>VLOOKUP(N72,'Giang duong'!A:H,3,0)</f>
        <v>40</v>
      </c>
      <c r="P72" s="146"/>
      <c r="Q72" s="146" t="s">
        <v>2065</v>
      </c>
    </row>
    <row r="73" spans="1:17">
      <c r="A73" s="74">
        <v>72</v>
      </c>
      <c r="B73" s="83" t="s">
        <v>149</v>
      </c>
      <c r="C73" s="83" t="s">
        <v>119</v>
      </c>
      <c r="D73" s="83" t="s">
        <v>75</v>
      </c>
      <c r="E73" s="83" t="s">
        <v>119</v>
      </c>
      <c r="F73" s="83">
        <v>3</v>
      </c>
      <c r="G73" s="83" t="s">
        <v>192</v>
      </c>
      <c r="H73" s="83" t="s">
        <v>57</v>
      </c>
      <c r="I73" s="83">
        <v>91</v>
      </c>
      <c r="J73" s="146">
        <v>1</v>
      </c>
      <c r="K73" s="146" t="s">
        <v>186</v>
      </c>
      <c r="L73" s="146" t="s">
        <v>1917</v>
      </c>
      <c r="M73" s="146" t="s">
        <v>301</v>
      </c>
      <c r="N73" s="173" t="s">
        <v>2303</v>
      </c>
      <c r="O73" s="152">
        <f>VLOOKUP(N73,'Giang duong'!A:H,3,0)</f>
        <v>80</v>
      </c>
      <c r="P73" s="146"/>
      <c r="Q73" s="146" t="s">
        <v>660</v>
      </c>
    </row>
    <row r="74" spans="1:17" ht="25.5">
      <c r="A74" s="74">
        <v>73</v>
      </c>
      <c r="B74" s="83" t="s">
        <v>151</v>
      </c>
      <c r="C74" s="83" t="s">
        <v>150</v>
      </c>
      <c r="D74" s="83" t="s">
        <v>75</v>
      </c>
      <c r="E74" s="83" t="s">
        <v>150</v>
      </c>
      <c r="F74" s="83">
        <v>3</v>
      </c>
      <c r="G74" s="83" t="s">
        <v>192</v>
      </c>
      <c r="H74" s="83" t="s">
        <v>57</v>
      </c>
      <c r="I74" s="83">
        <v>91</v>
      </c>
      <c r="J74" s="146">
        <v>1</v>
      </c>
      <c r="K74" s="146" t="s">
        <v>186</v>
      </c>
      <c r="L74" s="146" t="s">
        <v>1917</v>
      </c>
      <c r="M74" s="146" t="s">
        <v>336</v>
      </c>
      <c r="N74" s="173" t="s">
        <v>2303</v>
      </c>
      <c r="O74" s="152">
        <f>VLOOKUP(N74,'Giang duong'!A:H,3,0)</f>
        <v>80</v>
      </c>
      <c r="P74" s="146"/>
      <c r="Q74" s="146" t="s">
        <v>662</v>
      </c>
    </row>
    <row r="75" spans="1:17" ht="25.5">
      <c r="A75" s="74">
        <v>74</v>
      </c>
      <c r="B75" s="83" t="s">
        <v>47</v>
      </c>
      <c r="C75" s="83" t="s">
        <v>48</v>
      </c>
      <c r="D75" s="83" t="s">
        <v>43</v>
      </c>
      <c r="E75" s="83" t="s">
        <v>48</v>
      </c>
      <c r="F75" s="83">
        <v>3</v>
      </c>
      <c r="G75" s="83" t="s">
        <v>1729</v>
      </c>
      <c r="H75" s="83" t="s">
        <v>44</v>
      </c>
      <c r="I75" s="83" t="s">
        <v>1730</v>
      </c>
      <c r="J75" s="146">
        <v>1</v>
      </c>
      <c r="K75" s="146" t="s">
        <v>186</v>
      </c>
      <c r="L75" s="146">
        <v>2</v>
      </c>
      <c r="M75" s="146" t="s">
        <v>336</v>
      </c>
      <c r="N75" s="173" t="s">
        <v>358</v>
      </c>
      <c r="O75" s="152">
        <f>VLOOKUP(N75,'Giang duong'!A:H,3,0)</f>
        <v>85</v>
      </c>
      <c r="P75" s="146"/>
      <c r="Q75" s="177" t="s">
        <v>2170</v>
      </c>
    </row>
    <row r="76" spans="1:17">
      <c r="A76" s="74">
        <v>75</v>
      </c>
      <c r="B76" s="83" t="s">
        <v>1517</v>
      </c>
      <c r="C76" s="83" t="s">
        <v>1518</v>
      </c>
      <c r="D76" s="83"/>
      <c r="E76" s="83" t="s">
        <v>1518</v>
      </c>
      <c r="F76" s="83">
        <v>3</v>
      </c>
      <c r="G76" s="83" t="s">
        <v>192</v>
      </c>
      <c r="H76" s="83" t="s">
        <v>57</v>
      </c>
      <c r="I76" s="83">
        <v>91</v>
      </c>
      <c r="J76" s="146">
        <v>1</v>
      </c>
      <c r="K76" s="146" t="s">
        <v>186</v>
      </c>
      <c r="L76" s="146" t="s">
        <v>1955</v>
      </c>
      <c r="M76" s="146" t="s">
        <v>336</v>
      </c>
      <c r="N76" s="173" t="s">
        <v>2303</v>
      </c>
      <c r="O76" s="152">
        <f>VLOOKUP(N76,'Giang duong'!A:H,3,0)</f>
        <v>80</v>
      </c>
      <c r="P76" s="146"/>
      <c r="Q76" s="146" t="s">
        <v>2212</v>
      </c>
    </row>
    <row r="77" spans="1:17" ht="38.25">
      <c r="A77" s="74">
        <v>76</v>
      </c>
      <c r="B77" s="83" t="s">
        <v>61</v>
      </c>
      <c r="C77" s="83" t="s">
        <v>62</v>
      </c>
      <c r="D77" s="83" t="s">
        <v>63</v>
      </c>
      <c r="E77" s="83" t="s">
        <v>389</v>
      </c>
      <c r="F77" s="83">
        <v>3</v>
      </c>
      <c r="G77" s="83" t="s">
        <v>240</v>
      </c>
      <c r="H77" s="83" t="s">
        <v>44</v>
      </c>
      <c r="I77" s="83">
        <v>84</v>
      </c>
      <c r="J77" s="146">
        <v>1</v>
      </c>
      <c r="K77" s="146" t="s">
        <v>186</v>
      </c>
      <c r="L77" s="146">
        <v>3</v>
      </c>
      <c r="M77" s="146" t="s">
        <v>301</v>
      </c>
      <c r="N77" s="173" t="s">
        <v>358</v>
      </c>
      <c r="O77" s="152">
        <f>VLOOKUP(N77,'Giang duong'!A:H,3,0)</f>
        <v>85</v>
      </c>
      <c r="P77" s="146"/>
      <c r="Q77" s="179" t="s">
        <v>2275</v>
      </c>
    </row>
    <row r="78" spans="1:17" ht="38.25">
      <c r="A78" s="74">
        <v>77</v>
      </c>
      <c r="B78" s="83" t="s">
        <v>61</v>
      </c>
      <c r="C78" s="83" t="s">
        <v>62</v>
      </c>
      <c r="D78" s="83" t="s">
        <v>63</v>
      </c>
      <c r="E78" s="83" t="s">
        <v>390</v>
      </c>
      <c r="F78" s="83">
        <v>3</v>
      </c>
      <c r="G78" s="83" t="s">
        <v>240</v>
      </c>
      <c r="H78" s="83" t="s">
        <v>1589</v>
      </c>
      <c r="I78" s="83">
        <v>121</v>
      </c>
      <c r="J78" s="146" t="s">
        <v>1956</v>
      </c>
      <c r="K78" s="146" t="s">
        <v>296</v>
      </c>
      <c r="L78" s="146" t="s">
        <v>1918</v>
      </c>
      <c r="M78" s="146" t="s">
        <v>297</v>
      </c>
      <c r="N78" s="173" t="s">
        <v>357</v>
      </c>
      <c r="O78" s="152">
        <f>VLOOKUP(N78,'Giang duong'!A:H,3,0)</f>
        <v>100</v>
      </c>
      <c r="P78" s="146"/>
      <c r="Q78" s="179" t="s">
        <v>2172</v>
      </c>
    </row>
    <row r="79" spans="1:17" ht="38.25">
      <c r="A79" s="74">
        <v>78</v>
      </c>
      <c r="B79" s="83" t="s">
        <v>61</v>
      </c>
      <c r="C79" s="83" t="s">
        <v>62</v>
      </c>
      <c r="D79" s="83" t="s">
        <v>234</v>
      </c>
      <c r="E79" s="83" t="s">
        <v>391</v>
      </c>
      <c r="F79" s="83">
        <v>3</v>
      </c>
      <c r="G79" s="83" t="s">
        <v>240</v>
      </c>
      <c r="H79" s="83" t="s">
        <v>2252</v>
      </c>
      <c r="I79" s="83">
        <v>47</v>
      </c>
      <c r="J79" s="146">
        <v>2</v>
      </c>
      <c r="K79" s="146" t="s">
        <v>186</v>
      </c>
      <c r="L79" s="146" t="s">
        <v>1917</v>
      </c>
      <c r="M79" s="146" t="s">
        <v>301</v>
      </c>
      <c r="N79" s="173" t="s">
        <v>182</v>
      </c>
      <c r="O79" s="152">
        <f>VLOOKUP(N79,'Giang duong'!A:H,3,0)</f>
        <v>50</v>
      </c>
      <c r="P79" s="146"/>
      <c r="Q79" s="179" t="s">
        <v>2276</v>
      </c>
    </row>
    <row r="80" spans="1:17" ht="38.25">
      <c r="A80" s="74">
        <v>79</v>
      </c>
      <c r="B80" s="83" t="s">
        <v>61</v>
      </c>
      <c r="C80" s="83" t="s">
        <v>62</v>
      </c>
      <c r="D80" s="83" t="s">
        <v>234</v>
      </c>
      <c r="E80" s="83" t="s">
        <v>392</v>
      </c>
      <c r="F80" s="83">
        <v>3</v>
      </c>
      <c r="G80" s="83" t="s">
        <v>240</v>
      </c>
      <c r="H80" s="83" t="s">
        <v>2253</v>
      </c>
      <c r="I80" s="83">
        <v>47</v>
      </c>
      <c r="J80" s="146">
        <v>2</v>
      </c>
      <c r="K80" s="146" t="s">
        <v>186</v>
      </c>
      <c r="L80" s="146" t="s">
        <v>1917</v>
      </c>
      <c r="M80" s="146" t="s">
        <v>301</v>
      </c>
      <c r="N80" s="173" t="s">
        <v>184</v>
      </c>
      <c r="O80" s="152">
        <f>VLOOKUP(N80,'Giang duong'!A:H,3,0)</f>
        <v>50</v>
      </c>
      <c r="P80" s="146"/>
      <c r="Q80" s="179" t="s">
        <v>2277</v>
      </c>
    </row>
    <row r="81" spans="1:17" ht="38.25">
      <c r="A81" s="74">
        <v>80</v>
      </c>
      <c r="B81" s="83" t="s">
        <v>61</v>
      </c>
      <c r="C81" s="83" t="s">
        <v>62</v>
      </c>
      <c r="D81" s="83" t="s">
        <v>63</v>
      </c>
      <c r="E81" s="83" t="s">
        <v>393</v>
      </c>
      <c r="F81" s="83">
        <v>3</v>
      </c>
      <c r="G81" s="83" t="s">
        <v>240</v>
      </c>
      <c r="H81" s="83" t="s">
        <v>1658</v>
      </c>
      <c r="I81" s="83">
        <v>79</v>
      </c>
      <c r="J81" s="146">
        <v>1</v>
      </c>
      <c r="K81" s="144" t="s">
        <v>186</v>
      </c>
      <c r="L81" s="144" t="s">
        <v>1918</v>
      </c>
      <c r="M81" s="144" t="s">
        <v>301</v>
      </c>
      <c r="N81" s="176" t="s">
        <v>335</v>
      </c>
      <c r="O81" s="152">
        <f>VLOOKUP(N81,'Giang duong'!A:H,3,0)</f>
        <v>70</v>
      </c>
      <c r="P81" s="146"/>
      <c r="Q81" s="179" t="s">
        <v>2278</v>
      </c>
    </row>
    <row r="82" spans="1:17" ht="38.25">
      <c r="A82" s="74">
        <v>81</v>
      </c>
      <c r="B82" s="83" t="s">
        <v>61</v>
      </c>
      <c r="C82" s="83" t="s">
        <v>62</v>
      </c>
      <c r="D82" s="83" t="s">
        <v>63</v>
      </c>
      <c r="E82" s="83" t="s">
        <v>394</v>
      </c>
      <c r="F82" s="83">
        <v>3</v>
      </c>
      <c r="G82" s="83" t="s">
        <v>240</v>
      </c>
      <c r="H82" s="83" t="s">
        <v>1611</v>
      </c>
      <c r="I82" s="83">
        <v>80</v>
      </c>
      <c r="J82" s="146">
        <v>1</v>
      </c>
      <c r="K82" s="146" t="s">
        <v>296</v>
      </c>
      <c r="L82" s="146" t="s">
        <v>1918</v>
      </c>
      <c r="M82" s="146" t="s">
        <v>297</v>
      </c>
      <c r="N82" s="173" t="s">
        <v>356</v>
      </c>
      <c r="O82" s="152">
        <f>VLOOKUP(N82,'Giang duong'!A:H,3,0)</f>
        <v>85</v>
      </c>
      <c r="P82" s="146"/>
      <c r="Q82" s="179" t="s">
        <v>2279</v>
      </c>
    </row>
    <row r="83" spans="1:17" ht="38.25">
      <c r="A83" s="74">
        <v>82</v>
      </c>
      <c r="B83" s="83" t="s">
        <v>61</v>
      </c>
      <c r="C83" s="83" t="s">
        <v>62</v>
      </c>
      <c r="D83" s="83" t="s">
        <v>234</v>
      </c>
      <c r="E83" s="83" t="s">
        <v>1763</v>
      </c>
      <c r="F83" s="83">
        <v>3</v>
      </c>
      <c r="G83" s="83" t="s">
        <v>240</v>
      </c>
      <c r="H83" s="83" t="s">
        <v>1610</v>
      </c>
      <c r="I83" s="83">
        <v>54</v>
      </c>
      <c r="J83" s="146">
        <v>1</v>
      </c>
      <c r="K83" s="146" t="s">
        <v>296</v>
      </c>
      <c r="L83" s="146" t="s">
        <v>1917</v>
      </c>
      <c r="M83" s="146" t="s">
        <v>297</v>
      </c>
      <c r="N83" s="173" t="s">
        <v>184</v>
      </c>
      <c r="O83" s="152">
        <f>VLOOKUP(N83,'Giang duong'!A:H,3,0)</f>
        <v>50</v>
      </c>
      <c r="P83" s="146"/>
      <c r="Q83" s="179" t="s">
        <v>2280</v>
      </c>
    </row>
    <row r="84" spans="1:17" ht="38.25">
      <c r="A84" s="74">
        <v>83</v>
      </c>
      <c r="B84" s="83" t="s">
        <v>61</v>
      </c>
      <c r="C84" s="83" t="s">
        <v>62</v>
      </c>
      <c r="D84" s="83" t="s">
        <v>63</v>
      </c>
      <c r="E84" s="83" t="s">
        <v>1764</v>
      </c>
      <c r="F84" s="83">
        <v>3</v>
      </c>
      <c r="G84" s="83" t="s">
        <v>240</v>
      </c>
      <c r="H84" s="83" t="s">
        <v>1643</v>
      </c>
      <c r="I84" s="83">
        <v>26</v>
      </c>
      <c r="J84" s="146">
        <v>1</v>
      </c>
      <c r="K84" s="146" t="s">
        <v>296</v>
      </c>
      <c r="L84" s="146" t="s">
        <v>1917</v>
      </c>
      <c r="M84" s="146" t="s">
        <v>297</v>
      </c>
      <c r="N84" s="173" t="s">
        <v>1957</v>
      </c>
      <c r="O84" s="152">
        <f>VLOOKUP(N84,'Giang duong'!A:H,3,0)</f>
        <v>40</v>
      </c>
      <c r="P84" s="146"/>
      <c r="Q84" s="179" t="s">
        <v>2174</v>
      </c>
    </row>
    <row r="85" spans="1:17" ht="25.5">
      <c r="A85" s="74">
        <v>84</v>
      </c>
      <c r="B85" s="83" t="s">
        <v>82</v>
      </c>
      <c r="C85" s="83" t="s">
        <v>81</v>
      </c>
      <c r="D85" s="83" t="s">
        <v>43</v>
      </c>
      <c r="E85" s="83" t="s">
        <v>81</v>
      </c>
      <c r="F85" s="83">
        <v>3</v>
      </c>
      <c r="G85" s="83" t="s">
        <v>240</v>
      </c>
      <c r="H85" s="83" t="s">
        <v>44</v>
      </c>
      <c r="I85" s="83">
        <v>84</v>
      </c>
      <c r="J85" s="146">
        <v>1</v>
      </c>
      <c r="K85" s="146" t="s">
        <v>186</v>
      </c>
      <c r="L85" s="146">
        <v>3</v>
      </c>
      <c r="M85" s="146" t="s">
        <v>336</v>
      </c>
      <c r="N85" s="173" t="s">
        <v>358</v>
      </c>
      <c r="O85" s="152">
        <f>VLOOKUP(N85,'Giang duong'!A:H,3,0)</f>
        <v>85</v>
      </c>
      <c r="P85" s="146"/>
      <c r="Q85" s="195" t="s">
        <v>829</v>
      </c>
    </row>
    <row r="86" spans="1:17" ht="25.5">
      <c r="A86" s="74">
        <v>85</v>
      </c>
      <c r="B86" s="83" t="s">
        <v>44</v>
      </c>
      <c r="C86" s="83" t="s">
        <v>45</v>
      </c>
      <c r="D86" s="83" t="s">
        <v>43</v>
      </c>
      <c r="E86" s="83" t="s">
        <v>397</v>
      </c>
      <c r="F86" s="83">
        <v>3</v>
      </c>
      <c r="G86" s="83" t="s">
        <v>240</v>
      </c>
      <c r="H86" s="83" t="s">
        <v>44</v>
      </c>
      <c r="I86" s="83">
        <v>84</v>
      </c>
      <c r="J86" s="146">
        <v>1</v>
      </c>
      <c r="K86" s="146" t="s">
        <v>186</v>
      </c>
      <c r="L86" s="146">
        <v>4</v>
      </c>
      <c r="M86" s="146" t="s">
        <v>301</v>
      </c>
      <c r="N86" s="173" t="s">
        <v>358</v>
      </c>
      <c r="O86" s="152">
        <f>VLOOKUP(N86,'Giang duong'!A:H,3,0)</f>
        <v>85</v>
      </c>
      <c r="P86" s="146"/>
      <c r="Q86" s="195" t="s">
        <v>829</v>
      </c>
    </row>
    <row r="87" spans="1:17" ht="25.5">
      <c r="A87" s="74">
        <v>86</v>
      </c>
      <c r="B87" s="83" t="s">
        <v>44</v>
      </c>
      <c r="C87" s="83" t="s">
        <v>45</v>
      </c>
      <c r="D87" s="83" t="s">
        <v>43</v>
      </c>
      <c r="E87" s="83" t="s">
        <v>398</v>
      </c>
      <c r="F87" s="83">
        <v>3</v>
      </c>
      <c r="G87" s="83" t="s">
        <v>240</v>
      </c>
      <c r="H87" s="83" t="s">
        <v>1589</v>
      </c>
      <c r="I87" s="83">
        <v>121</v>
      </c>
      <c r="J87" s="146" t="s">
        <v>1956</v>
      </c>
      <c r="K87" s="146" t="s">
        <v>296</v>
      </c>
      <c r="L87" s="146" t="s">
        <v>1918</v>
      </c>
      <c r="M87" s="146" t="s">
        <v>298</v>
      </c>
      <c r="N87" s="173" t="s">
        <v>357</v>
      </c>
      <c r="O87" s="152">
        <f>VLOOKUP(N87,'Giang duong'!A:H,3,0)</f>
        <v>100</v>
      </c>
      <c r="P87" s="146"/>
      <c r="Q87" s="195" t="s">
        <v>2177</v>
      </c>
    </row>
    <row r="88" spans="1:17" ht="38.25">
      <c r="A88" s="74">
        <v>87</v>
      </c>
      <c r="B88" s="83" t="s">
        <v>229</v>
      </c>
      <c r="C88" s="83" t="s">
        <v>46</v>
      </c>
      <c r="D88" s="83" t="s">
        <v>45</v>
      </c>
      <c r="E88" s="83" t="s">
        <v>46</v>
      </c>
      <c r="F88" s="83">
        <v>3</v>
      </c>
      <c r="G88" s="83" t="s">
        <v>1732</v>
      </c>
      <c r="H88" s="83" t="s">
        <v>44</v>
      </c>
      <c r="I88" s="83" t="s">
        <v>1733</v>
      </c>
      <c r="J88" s="146">
        <v>1</v>
      </c>
      <c r="K88" s="146" t="s">
        <v>296</v>
      </c>
      <c r="L88" s="146" t="s">
        <v>1954</v>
      </c>
      <c r="M88" s="146" t="s">
        <v>297</v>
      </c>
      <c r="N88" s="173" t="s">
        <v>335</v>
      </c>
      <c r="O88" s="152">
        <f>VLOOKUP(N88,'Giang duong'!A:H,3,0)</f>
        <v>70</v>
      </c>
      <c r="P88" s="146"/>
      <c r="Q88" s="195" t="s">
        <v>2177</v>
      </c>
    </row>
    <row r="89" spans="1:17" ht="13.5">
      <c r="A89" s="74">
        <v>88</v>
      </c>
      <c r="B89" s="83" t="s">
        <v>55</v>
      </c>
      <c r="C89" s="83" t="s">
        <v>26</v>
      </c>
      <c r="D89" s="83" t="s">
        <v>43</v>
      </c>
      <c r="E89" s="83" t="s">
        <v>26</v>
      </c>
      <c r="F89" s="83">
        <v>3</v>
      </c>
      <c r="G89" s="83" t="s">
        <v>240</v>
      </c>
      <c r="H89" s="83" t="s">
        <v>57</v>
      </c>
      <c r="I89" s="83">
        <v>100</v>
      </c>
      <c r="J89" s="146">
        <v>1</v>
      </c>
      <c r="K89" s="146" t="s">
        <v>296</v>
      </c>
      <c r="L89" s="146" t="s">
        <v>1955</v>
      </c>
      <c r="M89" s="147" t="s">
        <v>298</v>
      </c>
      <c r="N89" s="173" t="s">
        <v>343</v>
      </c>
      <c r="O89" s="152">
        <f>VLOOKUP(N89,'Giang duong'!A:H,3,0)</f>
        <v>100</v>
      </c>
      <c r="P89" s="146"/>
      <c r="Q89" s="191" t="s">
        <v>676</v>
      </c>
    </row>
    <row r="90" spans="1:17" ht="38.25">
      <c r="A90" s="74">
        <v>89</v>
      </c>
      <c r="B90" s="83" t="s">
        <v>2071</v>
      </c>
      <c r="C90" s="83" t="s">
        <v>2292</v>
      </c>
      <c r="D90" s="83" t="s">
        <v>205</v>
      </c>
      <c r="E90" s="83" t="s">
        <v>2293</v>
      </c>
      <c r="F90" s="83">
        <v>3</v>
      </c>
      <c r="G90" s="83" t="s">
        <v>240</v>
      </c>
      <c r="H90" s="83" t="s">
        <v>2252</v>
      </c>
      <c r="I90" s="83">
        <v>47</v>
      </c>
      <c r="J90" s="146">
        <v>2</v>
      </c>
      <c r="K90" s="146" t="s">
        <v>186</v>
      </c>
      <c r="L90" s="146" t="s">
        <v>1917</v>
      </c>
      <c r="M90" s="146" t="s">
        <v>336</v>
      </c>
      <c r="N90" s="173" t="s">
        <v>182</v>
      </c>
      <c r="O90" s="152">
        <f>VLOOKUP(N90,'Giang duong'!A:H,3,0)</f>
        <v>50</v>
      </c>
      <c r="P90" s="146"/>
      <c r="Q90" s="83" t="s">
        <v>2068</v>
      </c>
    </row>
    <row r="91" spans="1:17" ht="38.25">
      <c r="A91" s="74">
        <v>90</v>
      </c>
      <c r="B91" s="83" t="s">
        <v>2071</v>
      </c>
      <c r="C91" s="83" t="s">
        <v>2292</v>
      </c>
      <c r="D91" s="83" t="s">
        <v>205</v>
      </c>
      <c r="E91" s="83" t="s">
        <v>2294</v>
      </c>
      <c r="F91" s="83">
        <v>3</v>
      </c>
      <c r="G91" s="83" t="s">
        <v>240</v>
      </c>
      <c r="H91" s="83" t="s">
        <v>2253</v>
      </c>
      <c r="I91" s="83">
        <v>47</v>
      </c>
      <c r="J91" s="146">
        <v>2</v>
      </c>
      <c r="K91" s="146" t="s">
        <v>186</v>
      </c>
      <c r="L91" s="146" t="s">
        <v>1917</v>
      </c>
      <c r="M91" s="146" t="s">
        <v>336</v>
      </c>
      <c r="N91" s="173" t="s">
        <v>184</v>
      </c>
      <c r="O91" s="152">
        <f>VLOOKUP(N91,'Giang duong'!A:H,3,0)</f>
        <v>50</v>
      </c>
      <c r="P91" s="146"/>
      <c r="Q91" s="83" t="s">
        <v>2281</v>
      </c>
    </row>
    <row r="92" spans="1:17" ht="25.5">
      <c r="A92" s="74">
        <v>91</v>
      </c>
      <c r="B92" s="83" t="s">
        <v>154</v>
      </c>
      <c r="C92" s="83" t="s">
        <v>148</v>
      </c>
      <c r="D92" s="83" t="s">
        <v>155</v>
      </c>
      <c r="E92" s="83" t="s">
        <v>148</v>
      </c>
      <c r="F92" s="83">
        <v>3</v>
      </c>
      <c r="G92" s="83" t="s">
        <v>192</v>
      </c>
      <c r="H92" s="83" t="s">
        <v>57</v>
      </c>
      <c r="I92" s="83">
        <v>91</v>
      </c>
      <c r="J92" s="146">
        <v>1</v>
      </c>
      <c r="K92" s="146" t="s">
        <v>186</v>
      </c>
      <c r="L92" s="146" t="s">
        <v>1918</v>
      </c>
      <c r="M92" s="146" t="s">
        <v>301</v>
      </c>
      <c r="N92" s="173" t="s">
        <v>2303</v>
      </c>
      <c r="O92" s="152">
        <f>VLOOKUP(N92,'Giang duong'!A:H,3,0)</f>
        <v>80</v>
      </c>
      <c r="P92" s="146"/>
      <c r="Q92" s="195" t="s">
        <v>830</v>
      </c>
    </row>
    <row r="93" spans="1:17">
      <c r="A93" s="74">
        <v>92</v>
      </c>
      <c r="B93" s="83" t="s">
        <v>121</v>
      </c>
      <c r="C93" s="83" t="s">
        <v>33</v>
      </c>
      <c r="D93" s="83" t="s">
        <v>43</v>
      </c>
      <c r="E93" s="83" t="s">
        <v>33</v>
      </c>
      <c r="F93" s="83">
        <v>3</v>
      </c>
      <c r="G93" s="83" t="s">
        <v>240</v>
      </c>
      <c r="H93" s="83" t="s">
        <v>57</v>
      </c>
      <c r="I93" s="83">
        <v>100</v>
      </c>
      <c r="J93" s="146">
        <v>1</v>
      </c>
      <c r="K93" s="146" t="s">
        <v>186</v>
      </c>
      <c r="L93" s="146">
        <v>3</v>
      </c>
      <c r="M93" s="147" t="s">
        <v>301</v>
      </c>
      <c r="N93" s="173" t="s">
        <v>357</v>
      </c>
      <c r="O93" s="152">
        <f>VLOOKUP(N93,'Giang duong'!A:H,3,0)</f>
        <v>100</v>
      </c>
      <c r="P93" s="146"/>
      <c r="Q93" s="146" t="s">
        <v>801</v>
      </c>
    </row>
    <row r="94" spans="1:17" ht="25.5">
      <c r="A94" s="74">
        <v>93</v>
      </c>
      <c r="B94" s="83" t="s">
        <v>1687</v>
      </c>
      <c r="C94" s="83" t="s">
        <v>1913</v>
      </c>
      <c r="D94" s="83" t="s">
        <v>43</v>
      </c>
      <c r="E94" s="83" t="s">
        <v>1913</v>
      </c>
      <c r="F94" s="83">
        <v>3</v>
      </c>
      <c r="G94" s="83" t="s">
        <v>240</v>
      </c>
      <c r="H94" s="83" t="s">
        <v>1643</v>
      </c>
      <c r="I94" s="83">
        <v>26</v>
      </c>
      <c r="J94" s="146">
        <v>1</v>
      </c>
      <c r="K94" s="146" t="s">
        <v>296</v>
      </c>
      <c r="L94" s="146" t="s">
        <v>1917</v>
      </c>
      <c r="M94" s="146" t="s">
        <v>298</v>
      </c>
      <c r="N94" s="173" t="s">
        <v>1957</v>
      </c>
      <c r="O94" s="152">
        <f>VLOOKUP(N94,'Giang duong'!A:H,3,0)</f>
        <v>40</v>
      </c>
      <c r="P94" s="146"/>
      <c r="Q94" s="146" t="s">
        <v>2117</v>
      </c>
    </row>
    <row r="95" spans="1:17">
      <c r="A95" s="74">
        <v>94</v>
      </c>
      <c r="B95" s="71" t="s">
        <v>278</v>
      </c>
      <c r="C95" s="71" t="s">
        <v>29</v>
      </c>
      <c r="D95" s="71"/>
      <c r="E95" s="71" t="s">
        <v>29</v>
      </c>
      <c r="F95" s="71">
        <v>3</v>
      </c>
      <c r="G95" s="71" t="s">
        <v>262</v>
      </c>
      <c r="H95" s="71" t="s">
        <v>1727</v>
      </c>
      <c r="I95" s="71">
        <v>50</v>
      </c>
      <c r="J95" s="144">
        <v>1</v>
      </c>
      <c r="K95" s="144" t="s">
        <v>186</v>
      </c>
      <c r="L95" s="144" t="s">
        <v>1954</v>
      </c>
      <c r="M95" s="144" t="s">
        <v>301</v>
      </c>
      <c r="N95" s="173" t="s">
        <v>2303</v>
      </c>
      <c r="O95" s="152">
        <f>VLOOKUP(N95,'Giang duong'!A:H,3,0)</f>
        <v>80</v>
      </c>
      <c r="P95" s="144"/>
      <c r="Q95" s="180" t="s">
        <v>2179</v>
      </c>
    </row>
    <row r="96" spans="1:17" ht="38.25">
      <c r="A96" s="74">
        <v>95</v>
      </c>
      <c r="B96" s="83" t="s">
        <v>1548</v>
      </c>
      <c r="C96" s="83" t="s">
        <v>43</v>
      </c>
      <c r="D96" s="83" t="s">
        <v>29</v>
      </c>
      <c r="E96" s="83" t="s">
        <v>1767</v>
      </c>
      <c r="F96" s="83">
        <v>3</v>
      </c>
      <c r="G96" s="83" t="s">
        <v>262</v>
      </c>
      <c r="H96" s="83" t="s">
        <v>2249</v>
      </c>
      <c r="I96" s="83">
        <v>37</v>
      </c>
      <c r="J96" s="146">
        <v>3</v>
      </c>
      <c r="K96" s="146" t="s">
        <v>186</v>
      </c>
      <c r="L96" s="152">
        <v>6</v>
      </c>
      <c r="M96" s="153" t="s">
        <v>301</v>
      </c>
      <c r="N96" s="221" t="s">
        <v>1953</v>
      </c>
      <c r="O96" s="152">
        <v>60</v>
      </c>
      <c r="P96" s="146"/>
      <c r="Q96" s="195" t="s">
        <v>2177</v>
      </c>
    </row>
    <row r="97" spans="1:17" ht="38.25">
      <c r="A97" s="74">
        <v>96</v>
      </c>
      <c r="B97" s="83" t="s">
        <v>1548</v>
      </c>
      <c r="C97" s="83" t="s">
        <v>43</v>
      </c>
      <c r="D97" s="83" t="s">
        <v>29</v>
      </c>
      <c r="E97" s="83" t="s">
        <v>1768</v>
      </c>
      <c r="F97" s="83">
        <v>3</v>
      </c>
      <c r="G97" s="83" t="s">
        <v>262</v>
      </c>
      <c r="H97" s="83" t="s">
        <v>2250</v>
      </c>
      <c r="I97" s="83">
        <v>37</v>
      </c>
      <c r="J97" s="146">
        <v>3</v>
      </c>
      <c r="K97" s="146" t="s">
        <v>186</v>
      </c>
      <c r="L97" s="152">
        <v>6</v>
      </c>
      <c r="M97" s="145" t="s">
        <v>301</v>
      </c>
      <c r="N97" s="221" t="s">
        <v>334</v>
      </c>
      <c r="O97" s="152">
        <v>60</v>
      </c>
      <c r="P97" s="146"/>
      <c r="Q97" s="180" t="s">
        <v>2181</v>
      </c>
    </row>
    <row r="98" spans="1:17" ht="38.25">
      <c r="A98" s="74">
        <v>97</v>
      </c>
      <c r="B98" s="83" t="s">
        <v>1548</v>
      </c>
      <c r="C98" s="83" t="s">
        <v>43</v>
      </c>
      <c r="D98" s="83" t="s">
        <v>29</v>
      </c>
      <c r="E98" s="83" t="s">
        <v>1769</v>
      </c>
      <c r="F98" s="83">
        <v>3</v>
      </c>
      <c r="G98" s="83" t="s">
        <v>262</v>
      </c>
      <c r="H98" s="83" t="s">
        <v>2251</v>
      </c>
      <c r="I98" s="83">
        <v>36</v>
      </c>
      <c r="J98" s="146">
        <v>3</v>
      </c>
      <c r="K98" s="146" t="s">
        <v>186</v>
      </c>
      <c r="L98" s="152">
        <v>6</v>
      </c>
      <c r="M98" s="145" t="s">
        <v>336</v>
      </c>
      <c r="N98" s="173" t="s">
        <v>1953</v>
      </c>
      <c r="O98" s="152">
        <v>60</v>
      </c>
      <c r="P98" s="146"/>
      <c r="Q98" s="177" t="s">
        <v>2183</v>
      </c>
    </row>
    <row r="99" spans="1:17" ht="25.5">
      <c r="A99" s="74">
        <v>98</v>
      </c>
      <c r="B99" s="83" t="s">
        <v>1548</v>
      </c>
      <c r="C99" s="83" t="s">
        <v>43</v>
      </c>
      <c r="D99" s="83" t="s">
        <v>29</v>
      </c>
      <c r="E99" s="83" t="s">
        <v>1774</v>
      </c>
      <c r="F99" s="83">
        <v>3</v>
      </c>
      <c r="G99" s="83" t="s">
        <v>262</v>
      </c>
      <c r="H99" s="83" t="s">
        <v>344</v>
      </c>
      <c r="I99" s="83">
        <v>93</v>
      </c>
      <c r="J99" s="146">
        <v>2</v>
      </c>
      <c r="K99" s="146" t="s">
        <v>186</v>
      </c>
      <c r="L99" s="146">
        <v>2</v>
      </c>
      <c r="M99" s="146" t="s">
        <v>301</v>
      </c>
      <c r="N99" s="173" t="s">
        <v>342</v>
      </c>
      <c r="O99" s="152">
        <f>VLOOKUP(N99,'Giang duong'!A:H,3,0)</f>
        <v>100</v>
      </c>
      <c r="P99" s="146"/>
      <c r="Q99" s="196" t="s">
        <v>2184</v>
      </c>
    </row>
    <row r="100" spans="1:17">
      <c r="A100" s="74">
        <v>99</v>
      </c>
      <c r="B100" s="83" t="s">
        <v>1548</v>
      </c>
      <c r="C100" s="83" t="s">
        <v>43</v>
      </c>
      <c r="D100" s="83" t="s">
        <v>29</v>
      </c>
      <c r="E100" s="83" t="s">
        <v>1775</v>
      </c>
      <c r="F100" s="83">
        <v>3</v>
      </c>
      <c r="G100" s="83" t="s">
        <v>262</v>
      </c>
      <c r="H100" s="83" t="s">
        <v>345</v>
      </c>
      <c r="I100" s="83">
        <v>93</v>
      </c>
      <c r="J100" s="146">
        <v>2</v>
      </c>
      <c r="K100" s="146" t="s">
        <v>186</v>
      </c>
      <c r="L100" s="146">
        <v>2</v>
      </c>
      <c r="M100" s="146" t="s">
        <v>301</v>
      </c>
      <c r="N100" s="173" t="s">
        <v>343</v>
      </c>
      <c r="O100" s="152">
        <f>VLOOKUP(N100,'Giang duong'!A:H,3,0)</f>
        <v>100</v>
      </c>
      <c r="P100" s="146"/>
      <c r="Q100" s="180" t="s">
        <v>1026</v>
      </c>
    </row>
    <row r="101" spans="1:17" ht="25.5">
      <c r="A101" s="74">
        <v>100</v>
      </c>
      <c r="B101" s="83" t="s">
        <v>1548</v>
      </c>
      <c r="C101" s="83" t="s">
        <v>43</v>
      </c>
      <c r="D101" s="83" t="s">
        <v>29</v>
      </c>
      <c r="E101" s="83" t="s">
        <v>1776</v>
      </c>
      <c r="F101" s="83">
        <v>3</v>
      </c>
      <c r="G101" s="83" t="s">
        <v>262</v>
      </c>
      <c r="H101" s="83" t="s">
        <v>2265</v>
      </c>
      <c r="I101" s="83">
        <v>89</v>
      </c>
      <c r="J101" s="146">
        <v>2</v>
      </c>
      <c r="K101" s="146" t="s">
        <v>296</v>
      </c>
      <c r="L101" s="146">
        <v>2</v>
      </c>
      <c r="M101" s="147" t="s">
        <v>297</v>
      </c>
      <c r="N101" s="173" t="s">
        <v>342</v>
      </c>
      <c r="O101" s="152">
        <f>VLOOKUP(N101,'Giang duong'!A:H,3,0)</f>
        <v>100</v>
      </c>
      <c r="P101" s="146"/>
      <c r="Q101" s="180" t="s">
        <v>2187</v>
      </c>
    </row>
    <row r="102" spans="1:17" ht="25.5">
      <c r="A102" s="74">
        <v>101</v>
      </c>
      <c r="B102" s="83" t="s">
        <v>1548</v>
      </c>
      <c r="C102" s="83" t="s">
        <v>43</v>
      </c>
      <c r="D102" s="83" t="s">
        <v>29</v>
      </c>
      <c r="E102" s="83" t="s">
        <v>1777</v>
      </c>
      <c r="F102" s="83">
        <v>3</v>
      </c>
      <c r="G102" s="83" t="s">
        <v>262</v>
      </c>
      <c r="H102" s="83" t="s">
        <v>2266</v>
      </c>
      <c r="I102" s="83">
        <v>89</v>
      </c>
      <c r="J102" s="146">
        <v>2</v>
      </c>
      <c r="K102" s="146" t="s">
        <v>296</v>
      </c>
      <c r="L102" s="146">
        <v>2</v>
      </c>
      <c r="M102" s="147" t="s">
        <v>297</v>
      </c>
      <c r="N102" s="173" t="s">
        <v>343</v>
      </c>
      <c r="O102" s="152">
        <f>VLOOKUP(N102,'Giang duong'!A:H,3,0)</f>
        <v>100</v>
      </c>
      <c r="P102" s="146"/>
      <c r="Q102" s="180" t="s">
        <v>2189</v>
      </c>
    </row>
    <row r="103" spans="1:17">
      <c r="A103" s="74">
        <v>102</v>
      </c>
      <c r="B103" s="83" t="s">
        <v>1548</v>
      </c>
      <c r="C103" s="83" t="s">
        <v>43</v>
      </c>
      <c r="D103" s="83" t="s">
        <v>29</v>
      </c>
      <c r="E103" s="83" t="s">
        <v>1778</v>
      </c>
      <c r="F103" s="83">
        <v>3</v>
      </c>
      <c r="G103" s="83" t="s">
        <v>262</v>
      </c>
      <c r="H103" s="83" t="s">
        <v>1658</v>
      </c>
      <c r="I103" s="83">
        <v>58</v>
      </c>
      <c r="J103" s="146">
        <v>1</v>
      </c>
      <c r="K103" s="146" t="s">
        <v>186</v>
      </c>
      <c r="L103" s="146" t="s">
        <v>1954</v>
      </c>
      <c r="M103" s="146" t="s">
        <v>336</v>
      </c>
      <c r="N103" s="173" t="s">
        <v>2303</v>
      </c>
      <c r="O103" s="152">
        <f>VLOOKUP(N103,'Giang duong'!A:H,3,0)</f>
        <v>80</v>
      </c>
      <c r="P103" s="146"/>
      <c r="Q103" s="197" t="s">
        <v>2192</v>
      </c>
    </row>
    <row r="104" spans="1:17" ht="38.25">
      <c r="A104" s="74">
        <v>103</v>
      </c>
      <c r="B104" s="83" t="s">
        <v>1548</v>
      </c>
      <c r="C104" s="83" t="s">
        <v>43</v>
      </c>
      <c r="D104" s="83" t="s">
        <v>29</v>
      </c>
      <c r="E104" s="83" t="s">
        <v>1779</v>
      </c>
      <c r="F104" s="83">
        <v>3</v>
      </c>
      <c r="G104" s="83" t="s">
        <v>262</v>
      </c>
      <c r="H104" s="83" t="s">
        <v>2262</v>
      </c>
      <c r="I104" s="83">
        <v>37</v>
      </c>
      <c r="J104" s="146">
        <v>3</v>
      </c>
      <c r="K104" s="146" t="s">
        <v>186</v>
      </c>
      <c r="L104" s="152">
        <v>6</v>
      </c>
      <c r="M104" s="147" t="s">
        <v>336</v>
      </c>
      <c r="N104" s="173" t="s">
        <v>333</v>
      </c>
      <c r="O104" s="152">
        <f>VLOOKUP(N104,'Giang duong'!A:H,3,0)</f>
        <v>60</v>
      </c>
      <c r="P104" s="146"/>
      <c r="Q104" s="196" t="s">
        <v>2184</v>
      </c>
    </row>
    <row r="105" spans="1:17" ht="38.25">
      <c r="A105" s="74">
        <v>104</v>
      </c>
      <c r="B105" s="83" t="s">
        <v>1548</v>
      </c>
      <c r="C105" s="83" t="s">
        <v>43</v>
      </c>
      <c r="D105" s="83" t="s">
        <v>29</v>
      </c>
      <c r="E105" s="83" t="s">
        <v>1780</v>
      </c>
      <c r="F105" s="83">
        <v>3</v>
      </c>
      <c r="G105" s="83" t="s">
        <v>262</v>
      </c>
      <c r="H105" s="83" t="s">
        <v>2263</v>
      </c>
      <c r="I105" s="83">
        <v>37</v>
      </c>
      <c r="J105" s="146">
        <v>3</v>
      </c>
      <c r="K105" s="146" t="s">
        <v>186</v>
      </c>
      <c r="L105" s="152">
        <v>6</v>
      </c>
      <c r="M105" s="147" t="s">
        <v>301</v>
      </c>
      <c r="N105" s="173" t="s">
        <v>333</v>
      </c>
      <c r="O105" s="152">
        <f>VLOOKUP(N105,'Giang duong'!A:H,3,0)</f>
        <v>60</v>
      </c>
      <c r="P105" s="146"/>
      <c r="Q105" s="180" t="s">
        <v>2195</v>
      </c>
    </row>
    <row r="106" spans="1:17" ht="38.25">
      <c r="A106" s="74">
        <v>105</v>
      </c>
      <c r="B106" s="83" t="s">
        <v>1548</v>
      </c>
      <c r="C106" s="83" t="s">
        <v>43</v>
      </c>
      <c r="D106" s="83" t="s">
        <v>29</v>
      </c>
      <c r="E106" s="83" t="s">
        <v>1781</v>
      </c>
      <c r="F106" s="83">
        <v>3</v>
      </c>
      <c r="G106" s="83" t="s">
        <v>262</v>
      </c>
      <c r="H106" s="83" t="s">
        <v>2264</v>
      </c>
      <c r="I106" s="83">
        <v>36</v>
      </c>
      <c r="J106" s="146">
        <v>3</v>
      </c>
      <c r="K106" s="146" t="s">
        <v>186</v>
      </c>
      <c r="L106" s="152">
        <v>6</v>
      </c>
      <c r="M106" s="147" t="s">
        <v>336</v>
      </c>
      <c r="N106" s="173" t="s">
        <v>334</v>
      </c>
      <c r="O106" s="152">
        <f>VLOOKUP(N106,'Giang duong'!A:H,3,0)</f>
        <v>60</v>
      </c>
      <c r="P106" s="146"/>
      <c r="Q106" s="180" t="s">
        <v>2197</v>
      </c>
    </row>
    <row r="107" spans="1:17">
      <c r="A107" s="74">
        <v>106</v>
      </c>
      <c r="B107" s="83" t="s">
        <v>1548</v>
      </c>
      <c r="C107" s="83" t="s">
        <v>43</v>
      </c>
      <c r="D107" s="83" t="s">
        <v>29</v>
      </c>
      <c r="E107" s="83" t="s">
        <v>1782</v>
      </c>
      <c r="F107" s="83">
        <v>3</v>
      </c>
      <c r="G107" s="83" t="s">
        <v>262</v>
      </c>
      <c r="H107" s="83" t="s">
        <v>1660</v>
      </c>
      <c r="I107" s="83">
        <v>14</v>
      </c>
      <c r="J107" s="146">
        <v>1</v>
      </c>
      <c r="K107" s="144" t="s">
        <v>296</v>
      </c>
      <c r="L107" s="144" t="s">
        <v>1954</v>
      </c>
      <c r="M107" s="144" t="s">
        <v>297</v>
      </c>
      <c r="N107" s="173" t="s">
        <v>2303</v>
      </c>
      <c r="O107" s="152">
        <f>VLOOKUP(N107,'Giang duong'!A:H,3,0)</f>
        <v>80</v>
      </c>
      <c r="P107" s="146"/>
      <c r="Q107" s="177" t="s">
        <v>2183</v>
      </c>
    </row>
    <row r="108" spans="1:17" ht="38.25">
      <c r="A108" s="74">
        <v>107</v>
      </c>
      <c r="B108" s="83" t="s">
        <v>1726</v>
      </c>
      <c r="C108" s="83" t="s">
        <v>1725</v>
      </c>
      <c r="D108" s="83" t="s">
        <v>197</v>
      </c>
      <c r="E108" s="83" t="s">
        <v>1770</v>
      </c>
      <c r="F108" s="83">
        <v>4</v>
      </c>
      <c r="G108" s="83" t="s">
        <v>262</v>
      </c>
      <c r="H108" s="83" t="s">
        <v>2258</v>
      </c>
      <c r="I108" s="83">
        <v>40</v>
      </c>
      <c r="J108" s="146">
        <v>4</v>
      </c>
      <c r="K108" s="146" t="s">
        <v>296</v>
      </c>
      <c r="L108" s="146">
        <v>2</v>
      </c>
      <c r="M108" s="147" t="s">
        <v>1988</v>
      </c>
      <c r="N108" s="173" t="s">
        <v>310</v>
      </c>
      <c r="O108" s="152">
        <f>VLOOKUP(N108,'Giang duong'!A:H,3,0)</f>
        <v>60</v>
      </c>
      <c r="P108" s="146"/>
      <c r="Q108" s="180" t="s">
        <v>2199</v>
      </c>
    </row>
    <row r="109" spans="1:17" ht="38.25">
      <c r="A109" s="74">
        <v>108</v>
      </c>
      <c r="B109" s="83" t="s">
        <v>1726</v>
      </c>
      <c r="C109" s="83" t="s">
        <v>1725</v>
      </c>
      <c r="D109" s="83" t="s">
        <v>197</v>
      </c>
      <c r="E109" s="83" t="s">
        <v>1771</v>
      </c>
      <c r="F109" s="83">
        <v>4</v>
      </c>
      <c r="G109" s="83" t="s">
        <v>262</v>
      </c>
      <c r="H109" s="83" t="s">
        <v>2259</v>
      </c>
      <c r="I109" s="83">
        <v>40</v>
      </c>
      <c r="J109" s="146">
        <v>4</v>
      </c>
      <c r="K109" s="146" t="s">
        <v>186</v>
      </c>
      <c r="L109" s="146">
        <v>5</v>
      </c>
      <c r="M109" s="147" t="s">
        <v>303</v>
      </c>
      <c r="N109" s="173" t="s">
        <v>332</v>
      </c>
      <c r="O109" s="152">
        <f>VLOOKUP(N109,'Giang duong'!A:H,3,0)</f>
        <v>60</v>
      </c>
      <c r="P109" s="146"/>
      <c r="Q109" s="198" t="s">
        <v>2200</v>
      </c>
    </row>
    <row r="110" spans="1:17" ht="38.25">
      <c r="A110" s="74">
        <v>109</v>
      </c>
      <c r="B110" s="83" t="s">
        <v>1726</v>
      </c>
      <c r="C110" s="83" t="s">
        <v>1725</v>
      </c>
      <c r="D110" s="83" t="s">
        <v>197</v>
      </c>
      <c r="E110" s="83" t="s">
        <v>1772</v>
      </c>
      <c r="F110" s="83">
        <v>4</v>
      </c>
      <c r="G110" s="83" t="s">
        <v>262</v>
      </c>
      <c r="H110" s="83" t="s">
        <v>2260</v>
      </c>
      <c r="I110" s="83">
        <v>40</v>
      </c>
      <c r="J110" s="146">
        <v>4</v>
      </c>
      <c r="K110" s="146" t="s">
        <v>296</v>
      </c>
      <c r="L110" s="146">
        <v>2</v>
      </c>
      <c r="M110" s="147" t="s">
        <v>326</v>
      </c>
      <c r="N110" s="173" t="s">
        <v>312</v>
      </c>
      <c r="O110" s="152">
        <f>VLOOKUP(N110,'Giang duong'!A:H,3,0)</f>
        <v>60</v>
      </c>
      <c r="P110" s="146"/>
      <c r="Q110" s="177" t="s">
        <v>2202</v>
      </c>
    </row>
    <row r="111" spans="1:17" ht="38.25">
      <c r="A111" s="74">
        <v>110</v>
      </c>
      <c r="B111" s="83" t="s">
        <v>1726</v>
      </c>
      <c r="C111" s="83" t="s">
        <v>1725</v>
      </c>
      <c r="D111" s="83" t="s">
        <v>197</v>
      </c>
      <c r="E111" s="83" t="s">
        <v>1773</v>
      </c>
      <c r="F111" s="83">
        <v>4</v>
      </c>
      <c r="G111" s="83" t="s">
        <v>262</v>
      </c>
      <c r="H111" s="83" t="s">
        <v>2261</v>
      </c>
      <c r="I111" s="83">
        <v>40</v>
      </c>
      <c r="J111" s="146">
        <v>4</v>
      </c>
      <c r="K111" s="146" t="s">
        <v>296</v>
      </c>
      <c r="L111" s="146">
        <v>2</v>
      </c>
      <c r="M111" s="147" t="s">
        <v>326</v>
      </c>
      <c r="N111" s="173" t="s">
        <v>313</v>
      </c>
      <c r="O111" s="152">
        <f>VLOOKUP(N111,'Giang duong'!A:H,3,0)</f>
        <v>60</v>
      </c>
      <c r="P111" s="146"/>
      <c r="Q111" s="180" t="s">
        <v>2197</v>
      </c>
    </row>
    <row r="112" spans="1:17">
      <c r="A112" s="74">
        <v>111</v>
      </c>
      <c r="B112" s="83" t="s">
        <v>1549</v>
      </c>
      <c r="C112" s="83" t="s">
        <v>1550</v>
      </c>
      <c r="D112" s="83" t="s">
        <v>29</v>
      </c>
      <c r="E112" s="83" t="s">
        <v>1783</v>
      </c>
      <c r="F112" s="83">
        <v>3</v>
      </c>
      <c r="G112" s="83" t="s">
        <v>262</v>
      </c>
      <c r="H112" s="83" t="s">
        <v>344</v>
      </c>
      <c r="I112" s="83">
        <v>93</v>
      </c>
      <c r="J112" s="146">
        <v>2</v>
      </c>
      <c r="K112" s="146" t="s">
        <v>186</v>
      </c>
      <c r="L112" s="146">
        <v>2</v>
      </c>
      <c r="M112" s="146" t="s">
        <v>336</v>
      </c>
      <c r="N112" s="173" t="s">
        <v>342</v>
      </c>
      <c r="O112" s="152">
        <f>VLOOKUP(N112,'Giang duong'!A:H,3,0)</f>
        <v>100</v>
      </c>
      <c r="P112" s="146"/>
      <c r="Q112" s="197" t="s">
        <v>2192</v>
      </c>
    </row>
    <row r="113" spans="1:17">
      <c r="A113" s="74">
        <v>112</v>
      </c>
      <c r="B113" s="83" t="s">
        <v>1549</v>
      </c>
      <c r="C113" s="83" t="s">
        <v>1550</v>
      </c>
      <c r="D113" s="83" t="s">
        <v>29</v>
      </c>
      <c r="E113" s="83" t="s">
        <v>1784</v>
      </c>
      <c r="F113" s="83">
        <v>3</v>
      </c>
      <c r="G113" s="83" t="s">
        <v>262</v>
      </c>
      <c r="H113" s="83" t="s">
        <v>345</v>
      </c>
      <c r="I113" s="83">
        <v>93</v>
      </c>
      <c r="J113" s="146">
        <v>2</v>
      </c>
      <c r="K113" s="146" t="s">
        <v>186</v>
      </c>
      <c r="L113" s="146">
        <v>2</v>
      </c>
      <c r="M113" s="146" t="s">
        <v>336</v>
      </c>
      <c r="N113" s="173" t="s">
        <v>343</v>
      </c>
      <c r="O113" s="152">
        <f>VLOOKUP(N113,'Giang duong'!A:H,3,0)</f>
        <v>100</v>
      </c>
      <c r="P113" s="146"/>
      <c r="Q113" s="180" t="s">
        <v>2195</v>
      </c>
    </row>
    <row r="114" spans="1:17" ht="25.5">
      <c r="A114" s="74">
        <v>113</v>
      </c>
      <c r="B114" s="83" t="s">
        <v>1549</v>
      </c>
      <c r="C114" s="83" t="s">
        <v>1550</v>
      </c>
      <c r="D114" s="83" t="s">
        <v>29</v>
      </c>
      <c r="E114" s="83" t="s">
        <v>1785</v>
      </c>
      <c r="F114" s="83">
        <v>3</v>
      </c>
      <c r="G114" s="83" t="s">
        <v>262</v>
      </c>
      <c r="H114" s="83" t="s">
        <v>2265</v>
      </c>
      <c r="I114" s="83">
        <v>89</v>
      </c>
      <c r="J114" s="146">
        <v>2</v>
      </c>
      <c r="K114" s="146" t="s">
        <v>296</v>
      </c>
      <c r="L114" s="146">
        <v>2</v>
      </c>
      <c r="M114" s="147" t="s">
        <v>298</v>
      </c>
      <c r="N114" s="173" t="s">
        <v>342</v>
      </c>
      <c r="O114" s="152">
        <f>VLOOKUP(N114,'Giang duong'!A:H,3,0)</f>
        <v>100</v>
      </c>
      <c r="P114" s="146"/>
      <c r="Q114" s="198" t="s">
        <v>2200</v>
      </c>
    </row>
    <row r="115" spans="1:17" ht="25.5">
      <c r="A115" s="74">
        <v>114</v>
      </c>
      <c r="B115" s="83" t="s">
        <v>1549</v>
      </c>
      <c r="C115" s="83" t="s">
        <v>1550</v>
      </c>
      <c r="D115" s="83" t="s">
        <v>29</v>
      </c>
      <c r="E115" s="83" t="s">
        <v>1786</v>
      </c>
      <c r="F115" s="83">
        <v>3</v>
      </c>
      <c r="G115" s="83" t="s">
        <v>262</v>
      </c>
      <c r="H115" s="83" t="s">
        <v>2266</v>
      </c>
      <c r="I115" s="83">
        <v>89</v>
      </c>
      <c r="J115" s="146">
        <v>2</v>
      </c>
      <c r="K115" s="146" t="s">
        <v>296</v>
      </c>
      <c r="L115" s="146">
        <v>2</v>
      </c>
      <c r="M115" s="147" t="s">
        <v>298</v>
      </c>
      <c r="N115" s="173" t="s">
        <v>343</v>
      </c>
      <c r="O115" s="152">
        <f>VLOOKUP(N115,'Giang duong'!A:H,3,0)</f>
        <v>100</v>
      </c>
      <c r="P115" s="146"/>
      <c r="Q115" s="180" t="s">
        <v>2195</v>
      </c>
    </row>
    <row r="116" spans="1:17" ht="25.5">
      <c r="A116" s="74">
        <v>115</v>
      </c>
      <c r="B116" s="83" t="s">
        <v>1549</v>
      </c>
      <c r="C116" s="83" t="s">
        <v>1550</v>
      </c>
      <c r="D116" s="83" t="s">
        <v>29</v>
      </c>
      <c r="E116" s="83" t="s">
        <v>1787</v>
      </c>
      <c r="F116" s="83">
        <v>3</v>
      </c>
      <c r="G116" s="83" t="s">
        <v>262</v>
      </c>
      <c r="H116" s="83" t="s">
        <v>1691</v>
      </c>
      <c r="I116" s="83" t="s">
        <v>1692</v>
      </c>
      <c r="J116" s="146">
        <v>1</v>
      </c>
      <c r="K116" s="144" t="s">
        <v>296</v>
      </c>
      <c r="L116" s="144" t="s">
        <v>1954</v>
      </c>
      <c r="M116" s="144" t="s">
        <v>298</v>
      </c>
      <c r="N116" s="173" t="s">
        <v>2303</v>
      </c>
      <c r="O116" s="152">
        <f>VLOOKUP(N116,'Giang duong'!A:H,3,0)</f>
        <v>80</v>
      </c>
      <c r="P116" s="146"/>
      <c r="Q116" s="196" t="s">
        <v>2184</v>
      </c>
    </row>
    <row r="117" spans="1:17">
      <c r="A117" s="74">
        <v>116</v>
      </c>
      <c r="B117" s="83" t="s">
        <v>190</v>
      </c>
      <c r="C117" s="83" t="s">
        <v>56</v>
      </c>
      <c r="D117" s="83" t="s">
        <v>43</v>
      </c>
      <c r="E117" s="83" t="s">
        <v>56</v>
      </c>
      <c r="F117" s="83">
        <v>3</v>
      </c>
      <c r="G117" s="83" t="s">
        <v>240</v>
      </c>
      <c r="H117" s="83" t="s">
        <v>57</v>
      </c>
      <c r="I117" s="83">
        <v>100</v>
      </c>
      <c r="J117" s="146">
        <v>1</v>
      </c>
      <c r="K117" s="146" t="s">
        <v>186</v>
      </c>
      <c r="L117" s="146">
        <v>3</v>
      </c>
      <c r="M117" s="146" t="s">
        <v>336</v>
      </c>
      <c r="N117" s="173" t="s">
        <v>357</v>
      </c>
      <c r="O117" s="152">
        <f>VLOOKUP(N117,'Giang duong'!A:H,3,0)</f>
        <v>100</v>
      </c>
      <c r="P117" s="146"/>
      <c r="Q117" s="177" t="s">
        <v>2202</v>
      </c>
    </row>
    <row r="118" spans="1:17" ht="38.25">
      <c r="A118" s="74">
        <v>117</v>
      </c>
      <c r="B118" s="83" t="s">
        <v>1698</v>
      </c>
      <c r="C118" s="83" t="s">
        <v>853</v>
      </c>
      <c r="D118" s="83" t="s">
        <v>205</v>
      </c>
      <c r="E118" s="83" t="s">
        <v>857</v>
      </c>
      <c r="F118" s="83">
        <v>4</v>
      </c>
      <c r="G118" s="83" t="s">
        <v>240</v>
      </c>
      <c r="H118" s="83" t="s">
        <v>2252</v>
      </c>
      <c r="I118" s="83">
        <v>47</v>
      </c>
      <c r="J118" s="146">
        <v>2</v>
      </c>
      <c r="K118" s="146" t="s">
        <v>186</v>
      </c>
      <c r="L118" s="146" t="s">
        <v>1918</v>
      </c>
      <c r="M118" s="146" t="s">
        <v>303</v>
      </c>
      <c r="N118" s="173" t="s">
        <v>182</v>
      </c>
      <c r="O118" s="152">
        <f>VLOOKUP(N118,'Giang duong'!A:H,3,0)</f>
        <v>50</v>
      </c>
      <c r="P118" s="146"/>
      <c r="Q118" s="146">
        <f>U118</f>
        <v>0</v>
      </c>
    </row>
    <row r="119" spans="1:17" ht="38.25">
      <c r="A119" s="74">
        <v>118</v>
      </c>
      <c r="B119" s="83" t="s">
        <v>1698</v>
      </c>
      <c r="C119" s="83" t="s">
        <v>853</v>
      </c>
      <c r="D119" s="83" t="s">
        <v>205</v>
      </c>
      <c r="E119" s="83" t="s">
        <v>874</v>
      </c>
      <c r="F119" s="83">
        <v>4</v>
      </c>
      <c r="G119" s="83" t="s">
        <v>240</v>
      </c>
      <c r="H119" s="83" t="s">
        <v>2253</v>
      </c>
      <c r="I119" s="83">
        <v>47</v>
      </c>
      <c r="J119" s="146">
        <v>2</v>
      </c>
      <c r="K119" s="146" t="s">
        <v>186</v>
      </c>
      <c r="L119" s="146" t="s">
        <v>1918</v>
      </c>
      <c r="M119" s="146" t="s">
        <v>303</v>
      </c>
      <c r="N119" s="173" t="s">
        <v>184</v>
      </c>
      <c r="O119" s="152">
        <f>VLOOKUP(N119,'Giang duong'!A:H,3,0)</f>
        <v>50</v>
      </c>
      <c r="P119" s="146"/>
      <c r="Q119" s="146">
        <f>U119</f>
        <v>0</v>
      </c>
    </row>
    <row r="120" spans="1:17" ht="38.25">
      <c r="A120" s="74">
        <v>119</v>
      </c>
      <c r="B120" s="83" t="s">
        <v>1586</v>
      </c>
      <c r="C120" s="83" t="s">
        <v>1725</v>
      </c>
      <c r="D120" s="83" t="s">
        <v>197</v>
      </c>
      <c r="E120" s="83" t="s">
        <v>1789</v>
      </c>
      <c r="F120" s="83">
        <v>4</v>
      </c>
      <c r="G120" s="83" t="s">
        <v>262</v>
      </c>
      <c r="H120" s="83" t="s">
        <v>2252</v>
      </c>
      <c r="I120" s="83">
        <v>38</v>
      </c>
      <c r="J120" s="146">
        <v>6</v>
      </c>
      <c r="K120" s="146" t="s">
        <v>186</v>
      </c>
      <c r="L120" s="146">
        <v>6</v>
      </c>
      <c r="M120" s="147" t="s">
        <v>303</v>
      </c>
      <c r="N120" s="173" t="s">
        <v>310</v>
      </c>
      <c r="O120" s="152">
        <f>VLOOKUP(N120,'Giang duong'!A:H,3,0)</f>
        <v>60</v>
      </c>
      <c r="P120" s="146"/>
      <c r="Q120" s="180" t="s">
        <v>1026</v>
      </c>
    </row>
    <row r="121" spans="1:17" ht="38.25">
      <c r="A121" s="74">
        <v>120</v>
      </c>
      <c r="B121" s="83" t="s">
        <v>1586</v>
      </c>
      <c r="C121" s="83" t="s">
        <v>1725</v>
      </c>
      <c r="D121" s="83" t="s">
        <v>197</v>
      </c>
      <c r="E121" s="83" t="s">
        <v>1790</v>
      </c>
      <c r="F121" s="83">
        <v>4</v>
      </c>
      <c r="G121" s="83" t="s">
        <v>262</v>
      </c>
      <c r="H121" s="83" t="s">
        <v>2253</v>
      </c>
      <c r="I121" s="83">
        <v>38</v>
      </c>
      <c r="J121" s="146">
        <v>6</v>
      </c>
      <c r="K121" s="146" t="s">
        <v>186</v>
      </c>
      <c r="L121" s="146">
        <v>6</v>
      </c>
      <c r="M121" s="147" t="s">
        <v>303</v>
      </c>
      <c r="N121" s="173" t="s">
        <v>311</v>
      </c>
      <c r="O121" s="152">
        <f>VLOOKUP(N121,'Giang duong'!A:H,3,0)</f>
        <v>60</v>
      </c>
      <c r="P121" s="146"/>
      <c r="Q121" s="177" t="s">
        <v>2202</v>
      </c>
    </row>
    <row r="122" spans="1:17" ht="38.25">
      <c r="A122" s="74">
        <v>121</v>
      </c>
      <c r="B122" s="83" t="s">
        <v>1586</v>
      </c>
      <c r="C122" s="83" t="s">
        <v>1725</v>
      </c>
      <c r="D122" s="83" t="s">
        <v>197</v>
      </c>
      <c r="E122" s="83" t="s">
        <v>1791</v>
      </c>
      <c r="F122" s="83">
        <v>4</v>
      </c>
      <c r="G122" s="83" t="s">
        <v>262</v>
      </c>
      <c r="H122" s="83" t="s">
        <v>2254</v>
      </c>
      <c r="I122" s="83">
        <v>38</v>
      </c>
      <c r="J122" s="146">
        <v>6</v>
      </c>
      <c r="K122" s="146" t="s">
        <v>186</v>
      </c>
      <c r="L122" s="146">
        <v>6</v>
      </c>
      <c r="M122" s="147" t="s">
        <v>303</v>
      </c>
      <c r="N122" s="173" t="s">
        <v>312</v>
      </c>
      <c r="O122" s="152">
        <f>VLOOKUP(N122,'Giang duong'!A:H,3,0)</f>
        <v>60</v>
      </c>
      <c r="P122" s="146"/>
      <c r="Q122" s="180" t="s">
        <v>2204</v>
      </c>
    </row>
    <row r="123" spans="1:17" ht="38.25">
      <c r="A123" s="74">
        <v>122</v>
      </c>
      <c r="B123" s="83" t="s">
        <v>1586</v>
      </c>
      <c r="C123" s="83" t="s">
        <v>1725</v>
      </c>
      <c r="D123" s="83" t="s">
        <v>197</v>
      </c>
      <c r="E123" s="83" t="s">
        <v>1792</v>
      </c>
      <c r="F123" s="83">
        <v>4</v>
      </c>
      <c r="G123" s="83" t="s">
        <v>262</v>
      </c>
      <c r="H123" s="83" t="s">
        <v>2255</v>
      </c>
      <c r="I123" s="83">
        <v>38</v>
      </c>
      <c r="J123" s="146">
        <v>6</v>
      </c>
      <c r="K123" s="146" t="s">
        <v>186</v>
      </c>
      <c r="L123" s="146">
        <v>6</v>
      </c>
      <c r="M123" s="147" t="s">
        <v>303</v>
      </c>
      <c r="N123" s="173" t="s">
        <v>313</v>
      </c>
      <c r="O123" s="152">
        <f>VLOOKUP(N123,'Giang duong'!A:H,3,0)</f>
        <v>60</v>
      </c>
      <c r="P123" s="146"/>
      <c r="Q123" s="180" t="s">
        <v>2199</v>
      </c>
    </row>
    <row r="124" spans="1:17" ht="38.25">
      <c r="A124" s="74">
        <v>123</v>
      </c>
      <c r="B124" s="83" t="s">
        <v>1586</v>
      </c>
      <c r="C124" s="83" t="s">
        <v>1725</v>
      </c>
      <c r="D124" s="83" t="s">
        <v>197</v>
      </c>
      <c r="E124" s="83" t="s">
        <v>1793</v>
      </c>
      <c r="F124" s="83">
        <v>4</v>
      </c>
      <c r="G124" s="83" t="s">
        <v>262</v>
      </c>
      <c r="H124" s="83" t="s">
        <v>2256</v>
      </c>
      <c r="I124" s="83">
        <v>38</v>
      </c>
      <c r="J124" s="146">
        <v>6</v>
      </c>
      <c r="K124" s="146" t="s">
        <v>186</v>
      </c>
      <c r="L124" s="146">
        <v>5</v>
      </c>
      <c r="M124" s="147" t="s">
        <v>303</v>
      </c>
      <c r="N124" s="173" t="s">
        <v>314</v>
      </c>
      <c r="O124" s="152">
        <f>VLOOKUP(N124,'Giang duong'!A:H,3,0)</f>
        <v>60</v>
      </c>
      <c r="P124" s="146"/>
      <c r="Q124" s="180" t="s">
        <v>2197</v>
      </c>
    </row>
    <row r="125" spans="1:17" ht="38.25">
      <c r="A125" s="74">
        <v>124</v>
      </c>
      <c r="B125" s="83" t="s">
        <v>1586</v>
      </c>
      <c r="C125" s="83" t="s">
        <v>1725</v>
      </c>
      <c r="D125" s="83" t="s">
        <v>197</v>
      </c>
      <c r="E125" s="83" t="s">
        <v>1794</v>
      </c>
      <c r="F125" s="83">
        <v>4</v>
      </c>
      <c r="G125" s="83" t="s">
        <v>262</v>
      </c>
      <c r="H125" s="83" t="s">
        <v>2257</v>
      </c>
      <c r="I125" s="83">
        <v>38</v>
      </c>
      <c r="J125" s="146">
        <v>6</v>
      </c>
      <c r="K125" s="146" t="s">
        <v>186</v>
      </c>
      <c r="L125" s="146">
        <v>5</v>
      </c>
      <c r="M125" s="147" t="s">
        <v>303</v>
      </c>
      <c r="N125" s="173" t="s">
        <v>315</v>
      </c>
      <c r="O125" s="152">
        <f>VLOOKUP(N125,'Giang duong'!A:H,3,0)</f>
        <v>60</v>
      </c>
      <c r="P125" s="146"/>
      <c r="Q125" s="180" t="s">
        <v>2179</v>
      </c>
    </row>
    <row r="126" spans="1:17">
      <c r="A126" s="74">
        <v>125</v>
      </c>
      <c r="B126" s="83" t="s">
        <v>246</v>
      </c>
      <c r="C126" s="83" t="s">
        <v>247</v>
      </c>
      <c r="D126" s="83"/>
      <c r="E126" s="83" t="s">
        <v>416</v>
      </c>
      <c r="F126" s="83">
        <v>3</v>
      </c>
      <c r="G126" s="83" t="s">
        <v>192</v>
      </c>
      <c r="H126" s="71" t="s">
        <v>1926</v>
      </c>
      <c r="I126" s="83">
        <v>72</v>
      </c>
      <c r="J126" s="146">
        <v>2</v>
      </c>
      <c r="K126" s="144" t="s">
        <v>186</v>
      </c>
      <c r="L126" s="144" t="s">
        <v>1919</v>
      </c>
      <c r="M126" s="144" t="s">
        <v>301</v>
      </c>
      <c r="N126" s="176" t="s">
        <v>2301</v>
      </c>
      <c r="O126" s="152">
        <f>VLOOKUP(N126,'Giang duong'!A:H,3,0)</f>
        <v>80</v>
      </c>
      <c r="P126" s="146"/>
      <c r="Q126" s="146" t="s">
        <v>2152</v>
      </c>
    </row>
    <row r="127" spans="1:17">
      <c r="A127" s="74">
        <v>126</v>
      </c>
      <c r="B127" s="83" t="s">
        <v>246</v>
      </c>
      <c r="C127" s="83" t="s">
        <v>247</v>
      </c>
      <c r="D127" s="83"/>
      <c r="E127" s="83" t="s">
        <v>417</v>
      </c>
      <c r="F127" s="83">
        <v>3</v>
      </c>
      <c r="G127" s="83" t="s">
        <v>192</v>
      </c>
      <c r="H127" s="71" t="s">
        <v>1927</v>
      </c>
      <c r="I127" s="83">
        <v>71</v>
      </c>
      <c r="J127" s="146">
        <v>2</v>
      </c>
      <c r="K127" s="144" t="s">
        <v>186</v>
      </c>
      <c r="L127" s="144" t="s">
        <v>1919</v>
      </c>
      <c r="M127" s="144" t="s">
        <v>301</v>
      </c>
      <c r="N127" s="176" t="s">
        <v>2302</v>
      </c>
      <c r="O127" s="152">
        <f>VLOOKUP(N127,'Giang duong'!A:H,3,0)</f>
        <v>60</v>
      </c>
      <c r="P127" s="146"/>
      <c r="Q127" s="146" t="s">
        <v>724</v>
      </c>
    </row>
    <row r="128" spans="1:17" ht="25.5">
      <c r="A128" s="74">
        <v>127</v>
      </c>
      <c r="B128" s="83" t="s">
        <v>246</v>
      </c>
      <c r="C128" s="83" t="s">
        <v>247</v>
      </c>
      <c r="D128" s="83"/>
      <c r="E128" s="83" t="s">
        <v>418</v>
      </c>
      <c r="F128" s="83">
        <v>3</v>
      </c>
      <c r="G128" s="83" t="s">
        <v>192</v>
      </c>
      <c r="H128" s="83" t="s">
        <v>44</v>
      </c>
      <c r="I128" s="83">
        <v>82</v>
      </c>
      <c r="J128" s="146">
        <v>1</v>
      </c>
      <c r="K128" s="146" t="s">
        <v>186</v>
      </c>
      <c r="L128" s="146" t="s">
        <v>1917</v>
      </c>
      <c r="M128" s="146" t="s">
        <v>301</v>
      </c>
      <c r="N128" s="173" t="s">
        <v>2300</v>
      </c>
      <c r="O128" s="152">
        <f>VLOOKUP(N128,'Giang duong'!A:H,3,0)</f>
        <v>80</v>
      </c>
      <c r="P128" s="146"/>
      <c r="Q128" s="146" t="s">
        <v>724</v>
      </c>
    </row>
    <row r="129" spans="1:17" ht="25.5">
      <c r="A129" s="74">
        <v>128</v>
      </c>
      <c r="B129" s="83" t="s">
        <v>246</v>
      </c>
      <c r="C129" s="83" t="s">
        <v>247</v>
      </c>
      <c r="D129" s="83"/>
      <c r="E129" s="83" t="s">
        <v>1795</v>
      </c>
      <c r="F129" s="83">
        <v>3</v>
      </c>
      <c r="G129" s="83" t="s">
        <v>192</v>
      </c>
      <c r="H129" s="83" t="s">
        <v>1589</v>
      </c>
      <c r="I129" s="83">
        <v>70</v>
      </c>
      <c r="J129" s="146">
        <v>1</v>
      </c>
      <c r="K129" s="144" t="s">
        <v>296</v>
      </c>
      <c r="L129" s="146" t="s">
        <v>1917</v>
      </c>
      <c r="M129" s="144" t="s">
        <v>297</v>
      </c>
      <c r="N129" s="176" t="s">
        <v>2303</v>
      </c>
      <c r="O129" s="152">
        <f>VLOOKUP(N129,'Giang duong'!A:H,3,0)</f>
        <v>80</v>
      </c>
      <c r="P129" s="146"/>
      <c r="Q129" s="146" t="s">
        <v>722</v>
      </c>
    </row>
    <row r="130" spans="1:17" ht="25.5">
      <c r="A130" s="74">
        <v>129</v>
      </c>
      <c r="B130" s="83" t="s">
        <v>246</v>
      </c>
      <c r="C130" s="83" t="s">
        <v>247</v>
      </c>
      <c r="D130" s="83"/>
      <c r="E130" s="83" t="s">
        <v>1796</v>
      </c>
      <c r="F130" s="83">
        <v>3</v>
      </c>
      <c r="G130" s="83" t="s">
        <v>192</v>
      </c>
      <c r="H130" s="83" t="s">
        <v>1644</v>
      </c>
      <c r="I130" s="83">
        <v>92</v>
      </c>
      <c r="J130" s="146">
        <v>1</v>
      </c>
      <c r="K130" s="144" t="s">
        <v>296</v>
      </c>
      <c r="L130" s="146" t="s">
        <v>1917</v>
      </c>
      <c r="M130" s="146" t="s">
        <v>297</v>
      </c>
      <c r="N130" s="176" t="s">
        <v>2301</v>
      </c>
      <c r="O130" s="152">
        <f>VLOOKUP(N130,'Giang duong'!A:H,3,0)</f>
        <v>80</v>
      </c>
      <c r="P130" s="146"/>
      <c r="Q130" s="146" t="s">
        <v>2152</v>
      </c>
    </row>
    <row r="131" spans="1:17">
      <c r="A131" s="74">
        <v>130</v>
      </c>
      <c r="B131" s="83" t="s">
        <v>246</v>
      </c>
      <c r="C131" s="83" t="s">
        <v>247</v>
      </c>
      <c r="D131" s="83"/>
      <c r="E131" s="83" t="s">
        <v>1797</v>
      </c>
      <c r="F131" s="83">
        <v>3</v>
      </c>
      <c r="G131" s="83" t="s">
        <v>192</v>
      </c>
      <c r="H131" s="83" t="s">
        <v>128</v>
      </c>
      <c r="I131" s="83">
        <v>33</v>
      </c>
      <c r="J131" s="146">
        <v>1</v>
      </c>
      <c r="K131" s="146" t="s">
        <v>186</v>
      </c>
      <c r="L131" s="146" t="s">
        <v>1917</v>
      </c>
      <c r="M131" s="146" t="s">
        <v>301</v>
      </c>
      <c r="N131" s="173" t="s">
        <v>333</v>
      </c>
      <c r="O131" s="152">
        <f>VLOOKUP(N131,'Giang duong'!A:H,3,0)</f>
        <v>60</v>
      </c>
      <c r="P131" s="146"/>
      <c r="Q131" s="146" t="s">
        <v>721</v>
      </c>
    </row>
    <row r="132" spans="1:17">
      <c r="A132" s="74">
        <v>131</v>
      </c>
      <c r="B132" s="71" t="s">
        <v>86</v>
      </c>
      <c r="C132" s="71" t="s">
        <v>85</v>
      </c>
      <c r="D132" s="71"/>
      <c r="E132" s="71" t="s">
        <v>85</v>
      </c>
      <c r="F132" s="71">
        <v>3</v>
      </c>
      <c r="G132" s="71" t="s">
        <v>240</v>
      </c>
      <c r="H132" s="71" t="s">
        <v>1658</v>
      </c>
      <c r="I132" s="71">
        <v>50</v>
      </c>
      <c r="J132" s="144">
        <v>1</v>
      </c>
      <c r="K132" s="144" t="s">
        <v>186</v>
      </c>
      <c r="L132" s="146" t="s">
        <v>1918</v>
      </c>
      <c r="M132" s="146" t="s">
        <v>336</v>
      </c>
      <c r="N132" s="176" t="s">
        <v>335</v>
      </c>
      <c r="O132" s="152">
        <f>VLOOKUP(N132,'Giang duong'!A:H,3,0)</f>
        <v>70</v>
      </c>
      <c r="P132" s="144"/>
      <c r="Q132" s="144" t="s">
        <v>661</v>
      </c>
    </row>
    <row r="133" spans="1:17">
      <c r="A133" s="74">
        <v>132</v>
      </c>
      <c r="B133" s="83" t="s">
        <v>1542</v>
      </c>
      <c r="C133" s="83" t="s">
        <v>1543</v>
      </c>
      <c r="D133" s="83"/>
      <c r="E133" s="83" t="s">
        <v>1543</v>
      </c>
      <c r="F133" s="83">
        <v>3</v>
      </c>
      <c r="G133" s="83" t="s">
        <v>240</v>
      </c>
      <c r="H133" s="83" t="s">
        <v>57</v>
      </c>
      <c r="I133" s="83">
        <v>100</v>
      </c>
      <c r="J133" s="146">
        <v>1</v>
      </c>
      <c r="K133" s="146" t="s">
        <v>186</v>
      </c>
      <c r="L133" s="146">
        <v>6</v>
      </c>
      <c r="M133" s="147" t="s">
        <v>301</v>
      </c>
      <c r="N133" s="173" t="s">
        <v>357</v>
      </c>
      <c r="O133" s="152">
        <f>VLOOKUP(N133,'Giang duong'!A:H,3,0)</f>
        <v>100</v>
      </c>
      <c r="P133" s="146"/>
      <c r="Q133" s="146" t="s">
        <v>2213</v>
      </c>
    </row>
    <row r="134" spans="1:17" ht="25.5">
      <c r="A134" s="74">
        <v>133</v>
      </c>
      <c r="B134" s="71" t="s">
        <v>102</v>
      </c>
      <c r="C134" s="71" t="s">
        <v>1966</v>
      </c>
      <c r="D134" s="71"/>
      <c r="E134" s="71" t="s">
        <v>1966</v>
      </c>
      <c r="F134" s="71">
        <v>2</v>
      </c>
      <c r="G134" s="71" t="s">
        <v>262</v>
      </c>
      <c r="H134" s="71" t="s">
        <v>1691</v>
      </c>
      <c r="I134" s="71" t="s">
        <v>1692</v>
      </c>
      <c r="J134" s="144">
        <v>1</v>
      </c>
      <c r="K134" s="144" t="s">
        <v>186</v>
      </c>
      <c r="L134" s="144" t="s">
        <v>1954</v>
      </c>
      <c r="M134" s="144" t="s">
        <v>338</v>
      </c>
      <c r="N134" s="173" t="s">
        <v>2300</v>
      </c>
      <c r="O134" s="152">
        <f>VLOOKUP(N134,'Giang duong'!A:H,3,0)</f>
        <v>80</v>
      </c>
      <c r="P134" s="144"/>
      <c r="Q134" s="146">
        <f>U134</f>
        <v>0</v>
      </c>
    </row>
    <row r="135" spans="1:17" ht="38.25">
      <c r="A135" s="74">
        <v>134</v>
      </c>
      <c r="B135" s="71" t="s">
        <v>230</v>
      </c>
      <c r="C135" s="71" t="s">
        <v>231</v>
      </c>
      <c r="D135" s="71" t="s">
        <v>205</v>
      </c>
      <c r="E135" s="71" t="s">
        <v>1798</v>
      </c>
      <c r="F135" s="71">
        <v>3</v>
      </c>
      <c r="G135" s="71" t="s">
        <v>192</v>
      </c>
      <c r="H135" s="71" t="s">
        <v>2252</v>
      </c>
      <c r="I135" s="71">
        <v>38</v>
      </c>
      <c r="J135" s="144">
        <v>2</v>
      </c>
      <c r="K135" s="144" t="s">
        <v>186</v>
      </c>
      <c r="L135" s="144" t="s">
        <v>1955</v>
      </c>
      <c r="M135" s="144" t="s">
        <v>336</v>
      </c>
      <c r="N135" s="176" t="s">
        <v>337</v>
      </c>
      <c r="O135" s="152">
        <f>VLOOKUP(N135,'Giang duong'!A:H,3,0)</f>
        <v>70</v>
      </c>
      <c r="P135" s="144"/>
      <c r="Q135" s="146" t="s">
        <v>2075</v>
      </c>
    </row>
    <row r="136" spans="1:17" ht="38.25">
      <c r="A136" s="74">
        <v>135</v>
      </c>
      <c r="B136" s="71" t="s">
        <v>230</v>
      </c>
      <c r="C136" s="71" t="s">
        <v>231</v>
      </c>
      <c r="D136" s="71" t="s">
        <v>205</v>
      </c>
      <c r="E136" s="71" t="s">
        <v>1799</v>
      </c>
      <c r="F136" s="71">
        <v>3</v>
      </c>
      <c r="G136" s="71" t="s">
        <v>192</v>
      </c>
      <c r="H136" s="71" t="s">
        <v>2253</v>
      </c>
      <c r="I136" s="71">
        <v>38</v>
      </c>
      <c r="J136" s="144">
        <v>2</v>
      </c>
      <c r="K136" s="144" t="s">
        <v>186</v>
      </c>
      <c r="L136" s="144" t="s">
        <v>1919</v>
      </c>
      <c r="M136" s="144" t="s">
        <v>336</v>
      </c>
      <c r="N136" s="176" t="s">
        <v>1957</v>
      </c>
      <c r="O136" s="152">
        <f>VLOOKUP(N136,'Giang duong'!A:H,3,0)</f>
        <v>40</v>
      </c>
      <c r="P136" s="144"/>
      <c r="Q136" s="146" t="s">
        <v>2075</v>
      </c>
    </row>
    <row r="137" spans="1:17" ht="25.5">
      <c r="A137" s="74">
        <v>136</v>
      </c>
      <c r="B137" s="71" t="s">
        <v>93</v>
      </c>
      <c r="C137" s="71" t="s">
        <v>92</v>
      </c>
      <c r="D137" s="71" t="s">
        <v>48</v>
      </c>
      <c r="E137" s="71" t="s">
        <v>92</v>
      </c>
      <c r="F137" s="71">
        <v>3</v>
      </c>
      <c r="G137" s="71" t="s">
        <v>199</v>
      </c>
      <c r="H137" s="71" t="s">
        <v>44</v>
      </c>
      <c r="I137" s="71">
        <v>82</v>
      </c>
      <c r="J137" s="71">
        <v>1</v>
      </c>
      <c r="K137" s="146" t="s">
        <v>186</v>
      </c>
      <c r="L137" s="144" t="s">
        <v>1919</v>
      </c>
      <c r="M137" s="146" t="s">
        <v>336</v>
      </c>
      <c r="N137" s="173" t="s">
        <v>2300</v>
      </c>
      <c r="O137" s="152">
        <f>VLOOKUP(N137,'Giang duong'!A:H,3,0)</f>
        <v>80</v>
      </c>
      <c r="P137" s="71"/>
      <c r="Q137" s="195" t="s">
        <v>830</v>
      </c>
    </row>
    <row r="138" spans="1:17" ht="25.5">
      <c r="A138" s="74">
        <v>137</v>
      </c>
      <c r="B138" s="83" t="s">
        <v>280</v>
      </c>
      <c r="C138" s="83" t="s">
        <v>279</v>
      </c>
      <c r="D138" s="83"/>
      <c r="E138" s="83" t="s">
        <v>279</v>
      </c>
      <c r="F138" s="83">
        <v>3</v>
      </c>
      <c r="G138" s="83" t="s">
        <v>240</v>
      </c>
      <c r="H138" s="83" t="s">
        <v>1610</v>
      </c>
      <c r="I138" s="83">
        <v>54</v>
      </c>
      <c r="J138" s="146">
        <v>1</v>
      </c>
      <c r="K138" s="146" t="s">
        <v>296</v>
      </c>
      <c r="L138" s="146" t="s">
        <v>1917</v>
      </c>
      <c r="M138" s="146" t="s">
        <v>298</v>
      </c>
      <c r="N138" s="173" t="s">
        <v>184</v>
      </c>
      <c r="O138" s="152">
        <f>VLOOKUP(N138,'Giang duong'!A:H,3,0)</f>
        <v>50</v>
      </c>
      <c r="P138" s="146"/>
      <c r="Q138" s="146">
        <f>U138</f>
        <v>0</v>
      </c>
    </row>
    <row r="139" spans="1:17">
      <c r="A139" s="74">
        <v>138</v>
      </c>
      <c r="B139" s="83" t="s">
        <v>58</v>
      </c>
      <c r="C139" s="83" t="s">
        <v>59</v>
      </c>
      <c r="D139" s="83" t="s">
        <v>60</v>
      </c>
      <c r="E139" s="83" t="s">
        <v>439</v>
      </c>
      <c r="F139" s="83">
        <v>2</v>
      </c>
      <c r="G139" s="83" t="s">
        <v>262</v>
      </c>
      <c r="H139" s="83" t="s">
        <v>1658</v>
      </c>
      <c r="I139" s="83">
        <v>58</v>
      </c>
      <c r="J139" s="146">
        <v>1</v>
      </c>
      <c r="K139" s="144" t="s">
        <v>186</v>
      </c>
      <c r="L139" s="144" t="s">
        <v>1954</v>
      </c>
      <c r="M139" s="144" t="s">
        <v>1987</v>
      </c>
      <c r="N139" s="173" t="s">
        <v>2300</v>
      </c>
      <c r="O139" s="152">
        <f>VLOOKUP(N139,'Giang duong'!A:H,3,0)</f>
        <v>80</v>
      </c>
      <c r="P139" s="146"/>
      <c r="Q139" s="146">
        <f>U139</f>
        <v>0</v>
      </c>
    </row>
    <row r="140" spans="1:17">
      <c r="A140" s="74">
        <v>139</v>
      </c>
      <c r="B140" s="83" t="s">
        <v>58</v>
      </c>
      <c r="C140" s="83" t="s">
        <v>59</v>
      </c>
      <c r="D140" s="83" t="s">
        <v>60</v>
      </c>
      <c r="E140" s="83" t="s">
        <v>440</v>
      </c>
      <c r="F140" s="83">
        <v>2</v>
      </c>
      <c r="G140" s="83" t="s">
        <v>262</v>
      </c>
      <c r="H140" s="83" t="s">
        <v>1660</v>
      </c>
      <c r="I140" s="83">
        <v>14</v>
      </c>
      <c r="J140" s="146">
        <v>1</v>
      </c>
      <c r="K140" s="144" t="s">
        <v>186</v>
      </c>
      <c r="L140" s="144" t="s">
        <v>1954</v>
      </c>
      <c r="M140" s="144" t="s">
        <v>302</v>
      </c>
      <c r="N140" s="173" t="s">
        <v>2302</v>
      </c>
      <c r="O140" s="152">
        <f>VLOOKUP(N140,'Giang duong'!A:H,3,0)</f>
        <v>60</v>
      </c>
      <c r="P140" s="146"/>
      <c r="Q140" s="146">
        <f>U140</f>
        <v>0</v>
      </c>
    </row>
    <row r="141" spans="1:17" ht="25.5">
      <c r="A141" s="74">
        <v>140</v>
      </c>
      <c r="B141" s="71" t="s">
        <v>1630</v>
      </c>
      <c r="C141" s="71" t="s">
        <v>1631</v>
      </c>
      <c r="D141" s="71" t="s">
        <v>53</v>
      </c>
      <c r="E141" s="71" t="s">
        <v>1800</v>
      </c>
      <c r="F141" s="71">
        <v>3</v>
      </c>
      <c r="G141" s="71" t="s">
        <v>192</v>
      </c>
      <c r="H141" s="71" t="s">
        <v>1644</v>
      </c>
      <c r="I141" s="71">
        <v>92</v>
      </c>
      <c r="J141" s="144">
        <v>1</v>
      </c>
      <c r="K141" s="144" t="s">
        <v>296</v>
      </c>
      <c r="L141" s="144" t="s">
        <v>1918</v>
      </c>
      <c r="M141" s="146" t="s">
        <v>297</v>
      </c>
      <c r="N141" s="176" t="s">
        <v>2301</v>
      </c>
      <c r="O141" s="152">
        <f>VLOOKUP(N141,'Giang duong'!A:H,3,0)</f>
        <v>80</v>
      </c>
      <c r="P141" s="144"/>
      <c r="Q141" s="144" t="s">
        <v>2156</v>
      </c>
    </row>
    <row r="142" spans="1:17" ht="38.25">
      <c r="A142" s="74">
        <v>141</v>
      </c>
      <c r="B142" s="71" t="s">
        <v>1630</v>
      </c>
      <c r="C142" s="71" t="s">
        <v>1631</v>
      </c>
      <c r="D142" s="71" t="s">
        <v>53</v>
      </c>
      <c r="E142" s="71" t="s">
        <v>1801</v>
      </c>
      <c r="F142" s="71">
        <v>3</v>
      </c>
      <c r="G142" s="71" t="s">
        <v>1720</v>
      </c>
      <c r="H142" s="71" t="s">
        <v>1685</v>
      </c>
      <c r="I142" s="71" t="s">
        <v>1683</v>
      </c>
      <c r="J142" s="144">
        <v>1</v>
      </c>
      <c r="K142" s="146" t="s">
        <v>186</v>
      </c>
      <c r="L142" s="144" t="s">
        <v>1917</v>
      </c>
      <c r="M142" s="144" t="s">
        <v>336</v>
      </c>
      <c r="N142" s="176" t="s">
        <v>333</v>
      </c>
      <c r="O142" s="152">
        <f>VLOOKUP(N142,'Giang duong'!A:H,3,0)</f>
        <v>60</v>
      </c>
      <c r="P142" s="144"/>
      <c r="Q142" s="144" t="s">
        <v>2270</v>
      </c>
    </row>
    <row r="143" spans="1:17" ht="25.5">
      <c r="A143" s="74">
        <v>142</v>
      </c>
      <c r="B143" s="71" t="s">
        <v>109</v>
      </c>
      <c r="C143" s="71" t="s">
        <v>111</v>
      </c>
      <c r="D143" s="71" t="s">
        <v>53</v>
      </c>
      <c r="E143" s="71" t="s">
        <v>111</v>
      </c>
      <c r="F143" s="71">
        <v>3</v>
      </c>
      <c r="G143" s="71" t="s">
        <v>168</v>
      </c>
      <c r="H143" s="83" t="s">
        <v>1658</v>
      </c>
      <c r="I143" s="71">
        <v>20</v>
      </c>
      <c r="J143" s="144">
        <v>1</v>
      </c>
      <c r="K143" s="146" t="s">
        <v>296</v>
      </c>
      <c r="L143" s="144" t="s">
        <v>1954</v>
      </c>
      <c r="M143" s="146" t="s">
        <v>297</v>
      </c>
      <c r="N143" s="173" t="s">
        <v>698</v>
      </c>
      <c r="O143" s="152">
        <f>VLOOKUP(N143,'Giang duong'!A:H,3,0)</f>
        <v>60</v>
      </c>
      <c r="P143" s="144"/>
      <c r="Q143" s="144" t="s">
        <v>2271</v>
      </c>
    </row>
    <row r="144" spans="1:17" ht="25.5">
      <c r="A144" s="74">
        <v>143</v>
      </c>
      <c r="B144" s="71" t="s">
        <v>1528</v>
      </c>
      <c r="C144" s="71" t="s">
        <v>1529</v>
      </c>
      <c r="D144" s="71"/>
      <c r="E144" s="71" t="s">
        <v>1529</v>
      </c>
      <c r="F144" s="71">
        <v>3</v>
      </c>
      <c r="G144" s="71" t="s">
        <v>192</v>
      </c>
      <c r="H144" s="71" t="s">
        <v>57</v>
      </c>
      <c r="I144" s="71">
        <v>91</v>
      </c>
      <c r="J144" s="144">
        <v>1</v>
      </c>
      <c r="K144" s="146" t="s">
        <v>186</v>
      </c>
      <c r="L144" s="146" t="s">
        <v>1919</v>
      </c>
      <c r="M144" s="146" t="s">
        <v>301</v>
      </c>
      <c r="N144" s="173" t="s">
        <v>2303</v>
      </c>
      <c r="O144" s="152">
        <f>VLOOKUP(N144,'Giang duong'!A:H,3,0)</f>
        <v>80</v>
      </c>
      <c r="P144" s="144"/>
      <c r="Q144" s="144" t="s">
        <v>2214</v>
      </c>
    </row>
    <row r="145" spans="1:17">
      <c r="A145" s="74">
        <v>144</v>
      </c>
      <c r="B145" s="71" t="s">
        <v>1521</v>
      </c>
      <c r="C145" s="71" t="s">
        <v>1522</v>
      </c>
      <c r="D145" s="71"/>
      <c r="E145" s="71" t="s">
        <v>1522</v>
      </c>
      <c r="F145" s="71">
        <v>3</v>
      </c>
      <c r="G145" s="71" t="s">
        <v>192</v>
      </c>
      <c r="H145" s="71" t="s">
        <v>57</v>
      </c>
      <c r="I145" s="71">
        <v>91</v>
      </c>
      <c r="J145" s="144">
        <v>1</v>
      </c>
      <c r="K145" s="146" t="s">
        <v>186</v>
      </c>
      <c r="L145" s="146" t="s">
        <v>1919</v>
      </c>
      <c r="M145" s="146" t="s">
        <v>336</v>
      </c>
      <c r="N145" s="173" t="s">
        <v>2303</v>
      </c>
      <c r="O145" s="152">
        <f>VLOOKUP(N145,'Giang duong'!A:H,3,0)</f>
        <v>80</v>
      </c>
      <c r="P145" s="144"/>
      <c r="Q145" s="144" t="s">
        <v>2215</v>
      </c>
    </row>
    <row r="146" spans="1:17" ht="38.25">
      <c r="A146" s="74">
        <v>145</v>
      </c>
      <c r="B146" s="71" t="s">
        <v>276</v>
      </c>
      <c r="C146" s="71" t="s">
        <v>125</v>
      </c>
      <c r="D146" s="71" t="s">
        <v>33</v>
      </c>
      <c r="E146" s="71" t="s">
        <v>125</v>
      </c>
      <c r="F146" s="71">
        <v>3</v>
      </c>
      <c r="G146" s="71" t="s">
        <v>168</v>
      </c>
      <c r="H146" s="71" t="s">
        <v>1679</v>
      </c>
      <c r="I146" s="71" t="s">
        <v>1680</v>
      </c>
      <c r="J146" s="144">
        <v>1</v>
      </c>
      <c r="K146" s="144" t="s">
        <v>296</v>
      </c>
      <c r="L146" s="144" t="s">
        <v>317</v>
      </c>
      <c r="M146" s="144" t="s">
        <v>297</v>
      </c>
      <c r="N146" s="176" t="s">
        <v>1953</v>
      </c>
      <c r="O146" s="168">
        <f>VLOOKUP(N146,'Giang duong'!A:H,3,0)</f>
        <v>60</v>
      </c>
      <c r="P146" s="144"/>
      <c r="Q146" s="144" t="s">
        <v>806</v>
      </c>
    </row>
    <row r="147" spans="1:17" ht="25.5">
      <c r="A147" s="74">
        <v>146</v>
      </c>
      <c r="B147" s="83" t="s">
        <v>1686</v>
      </c>
      <c r="C147" s="83" t="s">
        <v>2295</v>
      </c>
      <c r="D147" s="83"/>
      <c r="E147" s="83" t="s">
        <v>2295</v>
      </c>
      <c r="F147" s="83">
        <v>3</v>
      </c>
      <c r="G147" s="83" t="s">
        <v>240</v>
      </c>
      <c r="H147" s="83" t="s">
        <v>1643</v>
      </c>
      <c r="I147" s="83">
        <v>26</v>
      </c>
      <c r="J147" s="146">
        <v>1</v>
      </c>
      <c r="K147" s="146" t="s">
        <v>296</v>
      </c>
      <c r="L147" s="146" t="s">
        <v>1918</v>
      </c>
      <c r="M147" s="146" t="s">
        <v>298</v>
      </c>
      <c r="N147" s="173" t="s">
        <v>1957</v>
      </c>
      <c r="O147" s="152">
        <f>VLOOKUP(N147,'Giang duong'!A:H,3,0)</f>
        <v>40</v>
      </c>
      <c r="P147" s="146"/>
      <c r="Q147" s="194" t="s">
        <v>2234</v>
      </c>
    </row>
    <row r="148" spans="1:17" ht="25.5">
      <c r="A148" s="74">
        <v>147</v>
      </c>
      <c r="B148" s="83" t="s">
        <v>1909</v>
      </c>
      <c r="C148" s="83" t="s">
        <v>1910</v>
      </c>
      <c r="D148" s="83"/>
      <c r="E148" s="83" t="s">
        <v>1910</v>
      </c>
      <c r="F148" s="83">
        <v>3</v>
      </c>
      <c r="G148" s="83" t="s">
        <v>240</v>
      </c>
      <c r="H148" s="83" t="s">
        <v>1610</v>
      </c>
      <c r="I148" s="83">
        <v>54</v>
      </c>
      <c r="J148" s="146">
        <v>1</v>
      </c>
      <c r="K148" s="146" t="s">
        <v>296</v>
      </c>
      <c r="L148" s="146" t="s">
        <v>1918</v>
      </c>
      <c r="M148" s="146" t="s">
        <v>297</v>
      </c>
      <c r="N148" s="173" t="s">
        <v>184</v>
      </c>
      <c r="O148" s="152">
        <f>VLOOKUP(N148,'Giang duong'!A:H,3,0)</f>
        <v>50</v>
      </c>
      <c r="P148" s="146"/>
      <c r="Q148" s="146" t="s">
        <v>744</v>
      </c>
    </row>
    <row r="149" spans="1:17" ht="25.5">
      <c r="A149" s="74">
        <v>148</v>
      </c>
      <c r="B149" s="83" t="s">
        <v>38</v>
      </c>
      <c r="C149" s="83" t="s">
        <v>39</v>
      </c>
      <c r="D149" s="83" t="s">
        <v>40</v>
      </c>
      <c r="E149" s="83" t="s">
        <v>39</v>
      </c>
      <c r="F149" s="83">
        <v>3</v>
      </c>
      <c r="G149" s="83" t="s">
        <v>262</v>
      </c>
      <c r="H149" s="83" t="s">
        <v>1660</v>
      </c>
      <c r="I149" s="83">
        <v>14</v>
      </c>
      <c r="J149" s="146">
        <v>1</v>
      </c>
      <c r="K149" s="144" t="s">
        <v>186</v>
      </c>
      <c r="L149" s="144" t="s">
        <v>1954</v>
      </c>
      <c r="M149" s="144" t="s">
        <v>301</v>
      </c>
      <c r="N149" s="173" t="s">
        <v>2302</v>
      </c>
      <c r="O149" s="152">
        <f>VLOOKUP(N149,'Giang duong'!A:H,3,0)</f>
        <v>60</v>
      </c>
      <c r="P149" s="146"/>
      <c r="Q149" s="177" t="s">
        <v>2206</v>
      </c>
    </row>
    <row r="150" spans="1:17" ht="38.25">
      <c r="A150" s="74">
        <v>149</v>
      </c>
      <c r="B150" s="83" t="s">
        <v>91</v>
      </c>
      <c r="C150" s="83" t="s">
        <v>60</v>
      </c>
      <c r="D150" s="83"/>
      <c r="E150" s="83" t="s">
        <v>469</v>
      </c>
      <c r="F150" s="83">
        <v>2</v>
      </c>
      <c r="G150" s="83" t="s">
        <v>262</v>
      </c>
      <c r="H150" s="83" t="s">
        <v>2252</v>
      </c>
      <c r="I150" s="83">
        <v>38</v>
      </c>
      <c r="J150" s="146">
        <v>6</v>
      </c>
      <c r="K150" s="146" t="s">
        <v>186</v>
      </c>
      <c r="L150" s="146">
        <v>2</v>
      </c>
      <c r="M150" s="147" t="s">
        <v>316</v>
      </c>
      <c r="N150" s="173" t="s">
        <v>310</v>
      </c>
      <c r="O150" s="152">
        <f>VLOOKUP(N150,'Giang duong'!A:H,3,0)</f>
        <v>60</v>
      </c>
      <c r="P150" s="146"/>
      <c r="Q150" s="146">
        <f t="shared" ref="Q150:Q162" si="2">U150</f>
        <v>0</v>
      </c>
    </row>
    <row r="151" spans="1:17" ht="38.25">
      <c r="A151" s="74">
        <v>150</v>
      </c>
      <c r="B151" s="83" t="s">
        <v>91</v>
      </c>
      <c r="C151" s="83" t="s">
        <v>60</v>
      </c>
      <c r="D151" s="83"/>
      <c r="E151" s="83" t="s">
        <v>470</v>
      </c>
      <c r="F151" s="83">
        <v>2</v>
      </c>
      <c r="G151" s="83" t="s">
        <v>262</v>
      </c>
      <c r="H151" s="83" t="s">
        <v>2253</v>
      </c>
      <c r="I151" s="83">
        <v>38</v>
      </c>
      <c r="J151" s="146">
        <v>6</v>
      </c>
      <c r="K151" s="146" t="s">
        <v>186</v>
      </c>
      <c r="L151" s="146">
        <v>2</v>
      </c>
      <c r="M151" s="147" t="s">
        <v>316</v>
      </c>
      <c r="N151" s="173" t="s">
        <v>311</v>
      </c>
      <c r="O151" s="152">
        <f>VLOOKUP(N151,'Giang duong'!A:H,3,0)</f>
        <v>60</v>
      </c>
      <c r="P151" s="146"/>
      <c r="Q151" s="146">
        <f t="shared" si="2"/>
        <v>0</v>
      </c>
    </row>
    <row r="152" spans="1:17" ht="38.25">
      <c r="A152" s="74">
        <v>151</v>
      </c>
      <c r="B152" s="83" t="s">
        <v>91</v>
      </c>
      <c r="C152" s="83" t="s">
        <v>60</v>
      </c>
      <c r="D152" s="83"/>
      <c r="E152" s="83" t="s">
        <v>471</v>
      </c>
      <c r="F152" s="83">
        <v>2</v>
      </c>
      <c r="G152" s="83" t="s">
        <v>262</v>
      </c>
      <c r="H152" s="83" t="s">
        <v>2254</v>
      </c>
      <c r="I152" s="83">
        <v>38</v>
      </c>
      <c r="J152" s="146">
        <v>6</v>
      </c>
      <c r="K152" s="146" t="s">
        <v>186</v>
      </c>
      <c r="L152" s="146">
        <v>2</v>
      </c>
      <c r="M152" s="147" t="s">
        <v>316</v>
      </c>
      <c r="N152" s="173" t="s">
        <v>312</v>
      </c>
      <c r="O152" s="152">
        <f>VLOOKUP(N152,'Giang duong'!A:H,3,0)</f>
        <v>60</v>
      </c>
      <c r="P152" s="146"/>
      <c r="Q152" s="146">
        <f t="shared" si="2"/>
        <v>0</v>
      </c>
    </row>
    <row r="153" spans="1:17" ht="38.25">
      <c r="A153" s="74">
        <v>152</v>
      </c>
      <c r="B153" s="83" t="s">
        <v>91</v>
      </c>
      <c r="C153" s="83" t="s">
        <v>60</v>
      </c>
      <c r="D153" s="83"/>
      <c r="E153" s="83" t="s">
        <v>472</v>
      </c>
      <c r="F153" s="83">
        <v>2</v>
      </c>
      <c r="G153" s="83" t="s">
        <v>262</v>
      </c>
      <c r="H153" s="83" t="s">
        <v>2255</v>
      </c>
      <c r="I153" s="83">
        <v>38</v>
      </c>
      <c r="J153" s="146">
        <v>6</v>
      </c>
      <c r="K153" s="146" t="s">
        <v>186</v>
      </c>
      <c r="L153" s="146">
        <v>2</v>
      </c>
      <c r="M153" s="147" t="s">
        <v>316</v>
      </c>
      <c r="N153" s="173" t="s">
        <v>313</v>
      </c>
      <c r="O153" s="152">
        <f>VLOOKUP(N153,'Giang duong'!A:H,3,0)</f>
        <v>60</v>
      </c>
      <c r="P153" s="146"/>
      <c r="Q153" s="146">
        <f t="shared" si="2"/>
        <v>0</v>
      </c>
    </row>
    <row r="154" spans="1:17" ht="38.25">
      <c r="A154" s="74">
        <v>153</v>
      </c>
      <c r="B154" s="83" t="s">
        <v>91</v>
      </c>
      <c r="C154" s="83" t="s">
        <v>60</v>
      </c>
      <c r="D154" s="83"/>
      <c r="E154" s="83" t="s">
        <v>473</v>
      </c>
      <c r="F154" s="83">
        <v>2</v>
      </c>
      <c r="G154" s="83" t="s">
        <v>262</v>
      </c>
      <c r="H154" s="83" t="s">
        <v>2256</v>
      </c>
      <c r="I154" s="83">
        <v>38</v>
      </c>
      <c r="J154" s="146">
        <v>6</v>
      </c>
      <c r="K154" s="146" t="s">
        <v>186</v>
      </c>
      <c r="L154" s="146">
        <v>2</v>
      </c>
      <c r="M154" s="147" t="s">
        <v>316</v>
      </c>
      <c r="N154" s="173" t="s">
        <v>314</v>
      </c>
      <c r="O154" s="152">
        <f>VLOOKUP(N154,'Giang duong'!A:H,3,0)</f>
        <v>60</v>
      </c>
      <c r="P154" s="146"/>
      <c r="Q154" s="146">
        <f t="shared" si="2"/>
        <v>0</v>
      </c>
    </row>
    <row r="155" spans="1:17" ht="38.25">
      <c r="A155" s="74">
        <v>154</v>
      </c>
      <c r="B155" s="83" t="s">
        <v>91</v>
      </c>
      <c r="C155" s="83" t="s">
        <v>60</v>
      </c>
      <c r="D155" s="83"/>
      <c r="E155" s="83" t="s">
        <v>474</v>
      </c>
      <c r="F155" s="83">
        <v>2</v>
      </c>
      <c r="G155" s="83" t="s">
        <v>262</v>
      </c>
      <c r="H155" s="83" t="s">
        <v>2257</v>
      </c>
      <c r="I155" s="83">
        <v>38</v>
      </c>
      <c r="J155" s="146">
        <v>6</v>
      </c>
      <c r="K155" s="146" t="s">
        <v>186</v>
      </c>
      <c r="L155" s="146">
        <v>2</v>
      </c>
      <c r="M155" s="147" t="s">
        <v>316</v>
      </c>
      <c r="N155" s="173" t="s">
        <v>315</v>
      </c>
      <c r="O155" s="152">
        <f>VLOOKUP(N155,'Giang duong'!A:H,3,0)</f>
        <v>60</v>
      </c>
      <c r="P155" s="146"/>
      <c r="Q155" s="146">
        <f t="shared" si="2"/>
        <v>0</v>
      </c>
    </row>
    <row r="156" spans="1:17" ht="38.25">
      <c r="A156" s="74">
        <v>155</v>
      </c>
      <c r="B156" s="83" t="s">
        <v>91</v>
      </c>
      <c r="C156" s="83" t="s">
        <v>60</v>
      </c>
      <c r="D156" s="83"/>
      <c r="E156" s="83" t="s">
        <v>475</v>
      </c>
      <c r="F156" s="83">
        <v>2</v>
      </c>
      <c r="G156" s="83" t="s">
        <v>262</v>
      </c>
      <c r="H156" s="83" t="s">
        <v>2258</v>
      </c>
      <c r="I156" s="83">
        <v>40</v>
      </c>
      <c r="J156" s="146">
        <v>4</v>
      </c>
      <c r="K156" s="146" t="s">
        <v>296</v>
      </c>
      <c r="L156" s="146">
        <v>2</v>
      </c>
      <c r="M156" s="147" t="s">
        <v>339</v>
      </c>
      <c r="N156" s="173" t="s">
        <v>310</v>
      </c>
      <c r="O156" s="152">
        <f>VLOOKUP(N156,'Giang duong'!A:H,3,0)</f>
        <v>60</v>
      </c>
      <c r="P156" s="146"/>
      <c r="Q156" s="146">
        <f t="shared" si="2"/>
        <v>0</v>
      </c>
    </row>
    <row r="157" spans="1:17" ht="38.25">
      <c r="A157" s="74">
        <v>156</v>
      </c>
      <c r="B157" s="83" t="s">
        <v>91</v>
      </c>
      <c r="C157" s="83" t="s">
        <v>60</v>
      </c>
      <c r="D157" s="83"/>
      <c r="E157" s="83" t="s">
        <v>476</v>
      </c>
      <c r="F157" s="83">
        <v>2</v>
      </c>
      <c r="G157" s="83" t="s">
        <v>262</v>
      </c>
      <c r="H157" s="83" t="s">
        <v>2259</v>
      </c>
      <c r="I157" s="83">
        <v>40</v>
      </c>
      <c r="J157" s="146">
        <v>4</v>
      </c>
      <c r="K157" s="146" t="s">
        <v>296</v>
      </c>
      <c r="L157" s="146" t="s">
        <v>1955</v>
      </c>
      <c r="M157" s="147" t="s">
        <v>304</v>
      </c>
      <c r="N157" s="173" t="s">
        <v>311</v>
      </c>
      <c r="O157" s="152">
        <f>VLOOKUP(N157,'Giang duong'!A:H,3,0)</f>
        <v>60</v>
      </c>
      <c r="P157" s="146"/>
      <c r="Q157" s="146">
        <f t="shared" si="2"/>
        <v>0</v>
      </c>
    </row>
    <row r="158" spans="1:17" ht="38.25">
      <c r="A158" s="74">
        <v>157</v>
      </c>
      <c r="B158" s="83" t="s">
        <v>91</v>
      </c>
      <c r="C158" s="83" t="s">
        <v>60</v>
      </c>
      <c r="D158" s="83"/>
      <c r="E158" s="83" t="s">
        <v>1802</v>
      </c>
      <c r="F158" s="83">
        <v>2</v>
      </c>
      <c r="G158" s="83" t="s">
        <v>262</v>
      </c>
      <c r="H158" s="83" t="s">
        <v>2260</v>
      </c>
      <c r="I158" s="83">
        <v>40</v>
      </c>
      <c r="J158" s="146">
        <v>4</v>
      </c>
      <c r="K158" s="146" t="s">
        <v>296</v>
      </c>
      <c r="L158" s="146">
        <v>2</v>
      </c>
      <c r="M158" s="147" t="s">
        <v>328</v>
      </c>
      <c r="N158" s="173" t="s">
        <v>312</v>
      </c>
      <c r="O158" s="152">
        <f>VLOOKUP(N158,'Giang duong'!A:H,3,0)</f>
        <v>60</v>
      </c>
      <c r="P158" s="146"/>
      <c r="Q158" s="146">
        <f t="shared" si="2"/>
        <v>0</v>
      </c>
    </row>
    <row r="159" spans="1:17" ht="38.25">
      <c r="A159" s="74">
        <v>158</v>
      </c>
      <c r="B159" s="83" t="s">
        <v>91</v>
      </c>
      <c r="C159" s="83" t="s">
        <v>60</v>
      </c>
      <c r="D159" s="83"/>
      <c r="E159" s="83" t="s">
        <v>1803</v>
      </c>
      <c r="F159" s="83">
        <v>2</v>
      </c>
      <c r="G159" s="83" t="s">
        <v>262</v>
      </c>
      <c r="H159" s="83" t="s">
        <v>2261</v>
      </c>
      <c r="I159" s="83">
        <v>40</v>
      </c>
      <c r="J159" s="146">
        <v>4</v>
      </c>
      <c r="K159" s="146" t="s">
        <v>296</v>
      </c>
      <c r="L159" s="146">
        <v>2</v>
      </c>
      <c r="M159" s="147" t="s">
        <v>328</v>
      </c>
      <c r="N159" s="173" t="s">
        <v>313</v>
      </c>
      <c r="O159" s="152">
        <f>VLOOKUP(N159,'Giang duong'!A:H,3,0)</f>
        <v>60</v>
      </c>
      <c r="P159" s="146"/>
      <c r="Q159" s="146">
        <f t="shared" si="2"/>
        <v>0</v>
      </c>
    </row>
    <row r="160" spans="1:17" ht="38.25">
      <c r="A160" s="74">
        <v>159</v>
      </c>
      <c r="B160" s="83" t="s">
        <v>91</v>
      </c>
      <c r="C160" s="83" t="s">
        <v>60</v>
      </c>
      <c r="D160" s="83"/>
      <c r="E160" s="83" t="s">
        <v>1804</v>
      </c>
      <c r="F160" s="83">
        <v>2</v>
      </c>
      <c r="G160" s="83" t="s">
        <v>262</v>
      </c>
      <c r="H160" s="83" t="s">
        <v>2262</v>
      </c>
      <c r="I160" s="83">
        <v>38</v>
      </c>
      <c r="J160" s="146">
        <v>3</v>
      </c>
      <c r="K160" s="146" t="s">
        <v>296</v>
      </c>
      <c r="L160" s="146">
        <v>2</v>
      </c>
      <c r="M160" s="147" t="s">
        <v>304</v>
      </c>
      <c r="N160" s="173" t="s">
        <v>332</v>
      </c>
      <c r="O160" s="152">
        <f>VLOOKUP(N160,'Giang duong'!A:H,3,0)</f>
        <v>60</v>
      </c>
      <c r="P160" s="146"/>
      <c r="Q160" s="146">
        <f t="shared" si="2"/>
        <v>0</v>
      </c>
    </row>
    <row r="161" spans="1:17" ht="38.25">
      <c r="A161" s="74">
        <v>160</v>
      </c>
      <c r="B161" s="83" t="s">
        <v>91</v>
      </c>
      <c r="C161" s="83" t="s">
        <v>60</v>
      </c>
      <c r="D161" s="83"/>
      <c r="E161" s="83" t="s">
        <v>1805</v>
      </c>
      <c r="F161" s="83">
        <v>2</v>
      </c>
      <c r="G161" s="83" t="s">
        <v>262</v>
      </c>
      <c r="H161" s="83" t="s">
        <v>2263</v>
      </c>
      <c r="I161" s="83">
        <v>38</v>
      </c>
      <c r="J161" s="146">
        <v>3</v>
      </c>
      <c r="K161" s="146" t="s">
        <v>296</v>
      </c>
      <c r="L161" s="146">
        <v>2</v>
      </c>
      <c r="M161" s="147" t="s">
        <v>304</v>
      </c>
      <c r="N161" s="173" t="s">
        <v>333</v>
      </c>
      <c r="O161" s="152">
        <f>VLOOKUP(N161,'Giang duong'!A:H,3,0)</f>
        <v>60</v>
      </c>
      <c r="P161" s="146"/>
      <c r="Q161" s="146">
        <f t="shared" si="2"/>
        <v>0</v>
      </c>
    </row>
    <row r="162" spans="1:17" ht="38.25">
      <c r="A162" s="74">
        <v>161</v>
      </c>
      <c r="B162" s="83" t="s">
        <v>91</v>
      </c>
      <c r="C162" s="83" t="s">
        <v>60</v>
      </c>
      <c r="D162" s="83"/>
      <c r="E162" s="83" t="s">
        <v>1806</v>
      </c>
      <c r="F162" s="83">
        <v>2</v>
      </c>
      <c r="G162" s="83" t="s">
        <v>262</v>
      </c>
      <c r="H162" s="83" t="s">
        <v>2264</v>
      </c>
      <c r="I162" s="83">
        <v>38</v>
      </c>
      <c r="J162" s="146">
        <v>3</v>
      </c>
      <c r="K162" s="146" t="s">
        <v>296</v>
      </c>
      <c r="L162" s="146">
        <v>2</v>
      </c>
      <c r="M162" s="147" t="s">
        <v>304</v>
      </c>
      <c r="N162" s="173" t="s">
        <v>334</v>
      </c>
      <c r="O162" s="152">
        <f>VLOOKUP(N162,'Giang duong'!A:H,3,0)</f>
        <v>60</v>
      </c>
      <c r="P162" s="146"/>
      <c r="Q162" s="146">
        <f t="shared" si="2"/>
        <v>0</v>
      </c>
    </row>
    <row r="163" spans="1:17" ht="25.5">
      <c r="A163" s="74">
        <v>162</v>
      </c>
      <c r="B163" s="71" t="s">
        <v>1566</v>
      </c>
      <c r="C163" s="71" t="s">
        <v>1567</v>
      </c>
      <c r="D163" s="71" t="s">
        <v>81</v>
      </c>
      <c r="E163" s="71" t="s">
        <v>1567</v>
      </c>
      <c r="F163" s="71">
        <v>3</v>
      </c>
      <c r="G163" s="71" t="s">
        <v>199</v>
      </c>
      <c r="H163" s="71" t="s">
        <v>44</v>
      </c>
      <c r="I163" s="71">
        <v>82</v>
      </c>
      <c r="J163" s="71">
        <v>1</v>
      </c>
      <c r="K163" s="146" t="s">
        <v>186</v>
      </c>
      <c r="L163" s="144" t="s">
        <v>1955</v>
      </c>
      <c r="M163" s="146" t="s">
        <v>336</v>
      </c>
      <c r="N163" s="173" t="s">
        <v>2300</v>
      </c>
      <c r="O163" s="152">
        <f>VLOOKUP(N163,'Giang duong'!A:H,3,0)</f>
        <v>80</v>
      </c>
      <c r="P163" s="71"/>
      <c r="Q163" s="177" t="s">
        <v>2169</v>
      </c>
    </row>
    <row r="164" spans="1:17" ht="25.5">
      <c r="A164" s="74">
        <v>163</v>
      </c>
      <c r="B164" s="83" t="s">
        <v>1544</v>
      </c>
      <c r="C164" s="83" t="s">
        <v>83</v>
      </c>
      <c r="D164" s="83" t="s">
        <v>84</v>
      </c>
      <c r="E164" s="83" t="s">
        <v>1807</v>
      </c>
      <c r="F164" s="83">
        <v>3</v>
      </c>
      <c r="G164" s="83" t="s">
        <v>262</v>
      </c>
      <c r="H164" s="83" t="s">
        <v>344</v>
      </c>
      <c r="I164" s="83">
        <v>95</v>
      </c>
      <c r="J164" s="146">
        <v>2</v>
      </c>
      <c r="K164" s="146" t="s">
        <v>186</v>
      </c>
      <c r="L164" s="146">
        <v>4</v>
      </c>
      <c r="M164" s="146" t="s">
        <v>301</v>
      </c>
      <c r="N164" s="173" t="s">
        <v>342</v>
      </c>
      <c r="O164" s="152">
        <f>VLOOKUP(N164,'Giang duong'!A:H,3,0)</f>
        <v>100</v>
      </c>
      <c r="P164" s="146"/>
      <c r="Q164" s="146">
        <f t="shared" ref="Q164:Q174" si="3">U164</f>
        <v>0</v>
      </c>
    </row>
    <row r="165" spans="1:17" ht="25.5">
      <c r="A165" s="74">
        <v>164</v>
      </c>
      <c r="B165" s="83" t="s">
        <v>1544</v>
      </c>
      <c r="C165" s="83" t="s">
        <v>83</v>
      </c>
      <c r="D165" s="83" t="s">
        <v>84</v>
      </c>
      <c r="E165" s="83" t="s">
        <v>1808</v>
      </c>
      <c r="F165" s="83">
        <v>3</v>
      </c>
      <c r="G165" s="83" t="s">
        <v>262</v>
      </c>
      <c r="H165" s="83" t="s">
        <v>345</v>
      </c>
      <c r="I165" s="83">
        <v>95</v>
      </c>
      <c r="J165" s="146">
        <v>2</v>
      </c>
      <c r="K165" s="146" t="s">
        <v>186</v>
      </c>
      <c r="L165" s="146">
        <v>4</v>
      </c>
      <c r="M165" s="146" t="s">
        <v>336</v>
      </c>
      <c r="N165" s="173" t="s">
        <v>343</v>
      </c>
      <c r="O165" s="152">
        <f>VLOOKUP(N165,'Giang duong'!A:H,3,0)</f>
        <v>100</v>
      </c>
      <c r="P165" s="146"/>
      <c r="Q165" s="146">
        <f t="shared" si="3"/>
        <v>0</v>
      </c>
    </row>
    <row r="166" spans="1:17" ht="25.5">
      <c r="A166" s="74">
        <v>165</v>
      </c>
      <c r="B166" s="83" t="s">
        <v>1544</v>
      </c>
      <c r="C166" s="83" t="s">
        <v>83</v>
      </c>
      <c r="D166" s="83" t="s">
        <v>84</v>
      </c>
      <c r="E166" s="83" t="s">
        <v>1809</v>
      </c>
      <c r="F166" s="83">
        <v>3</v>
      </c>
      <c r="G166" s="83" t="s">
        <v>262</v>
      </c>
      <c r="H166" s="83" t="s">
        <v>2265</v>
      </c>
      <c r="I166" s="83">
        <v>89</v>
      </c>
      <c r="J166" s="146">
        <v>2</v>
      </c>
      <c r="K166" s="146" t="s">
        <v>296</v>
      </c>
      <c r="L166" s="146">
        <v>3</v>
      </c>
      <c r="M166" s="147" t="s">
        <v>298</v>
      </c>
      <c r="N166" s="173" t="s">
        <v>342</v>
      </c>
      <c r="O166" s="152">
        <f>VLOOKUP(N166,'Giang duong'!A:H,3,0)</f>
        <v>100</v>
      </c>
      <c r="P166" s="146"/>
      <c r="Q166" s="146">
        <f t="shared" si="3"/>
        <v>0</v>
      </c>
    </row>
    <row r="167" spans="1:17" ht="25.5">
      <c r="A167" s="74">
        <v>166</v>
      </c>
      <c r="B167" s="83" t="s">
        <v>1544</v>
      </c>
      <c r="C167" s="83" t="s">
        <v>83</v>
      </c>
      <c r="D167" s="83" t="s">
        <v>84</v>
      </c>
      <c r="E167" s="83" t="s">
        <v>1810</v>
      </c>
      <c r="F167" s="83">
        <v>3</v>
      </c>
      <c r="G167" s="83" t="s">
        <v>262</v>
      </c>
      <c r="H167" s="83" t="s">
        <v>2266</v>
      </c>
      <c r="I167" s="83">
        <v>89</v>
      </c>
      <c r="J167" s="146">
        <v>2</v>
      </c>
      <c r="K167" s="146" t="s">
        <v>296</v>
      </c>
      <c r="L167" s="146">
        <v>3</v>
      </c>
      <c r="M167" s="146" t="s">
        <v>297</v>
      </c>
      <c r="N167" s="173" t="s">
        <v>343</v>
      </c>
      <c r="O167" s="152">
        <f>VLOOKUP(N167,'Giang duong'!A:H,3,0)</f>
        <v>100</v>
      </c>
      <c r="P167" s="146"/>
      <c r="Q167" s="146">
        <f t="shared" si="3"/>
        <v>0</v>
      </c>
    </row>
    <row r="168" spans="1:17" ht="38.25">
      <c r="A168" s="74">
        <v>167</v>
      </c>
      <c r="B168" s="83" t="s">
        <v>1544</v>
      </c>
      <c r="C168" s="83" t="s">
        <v>83</v>
      </c>
      <c r="D168" s="83" t="s">
        <v>84</v>
      </c>
      <c r="E168" s="83" t="s">
        <v>1811</v>
      </c>
      <c r="F168" s="83">
        <v>3</v>
      </c>
      <c r="G168" s="83" t="s">
        <v>240</v>
      </c>
      <c r="H168" s="83" t="s">
        <v>2252</v>
      </c>
      <c r="I168" s="83">
        <v>47</v>
      </c>
      <c r="J168" s="146">
        <v>2</v>
      </c>
      <c r="K168" s="146" t="s">
        <v>186</v>
      </c>
      <c r="L168" s="146" t="s">
        <v>1919</v>
      </c>
      <c r="M168" s="146" t="s">
        <v>301</v>
      </c>
      <c r="N168" s="173" t="s">
        <v>182</v>
      </c>
      <c r="O168" s="152">
        <f>VLOOKUP(N168,'Giang duong'!A:H,3,0)</f>
        <v>50</v>
      </c>
      <c r="P168" s="146"/>
      <c r="Q168" s="146">
        <f t="shared" si="3"/>
        <v>0</v>
      </c>
    </row>
    <row r="169" spans="1:17" ht="38.25">
      <c r="A169" s="74">
        <v>168</v>
      </c>
      <c r="B169" s="83" t="s">
        <v>1544</v>
      </c>
      <c r="C169" s="83" t="s">
        <v>83</v>
      </c>
      <c r="D169" s="83" t="s">
        <v>84</v>
      </c>
      <c r="E169" s="83" t="s">
        <v>1812</v>
      </c>
      <c r="F169" s="83">
        <v>3</v>
      </c>
      <c r="G169" s="83" t="s">
        <v>240</v>
      </c>
      <c r="H169" s="83" t="s">
        <v>2253</v>
      </c>
      <c r="I169" s="83">
        <v>47</v>
      </c>
      <c r="J169" s="146">
        <v>2</v>
      </c>
      <c r="K169" s="146" t="s">
        <v>186</v>
      </c>
      <c r="L169" s="146" t="s">
        <v>1919</v>
      </c>
      <c r="M169" s="146" t="s">
        <v>336</v>
      </c>
      <c r="N169" s="173" t="s">
        <v>184</v>
      </c>
      <c r="O169" s="152">
        <f>VLOOKUP(N169,'Giang duong'!A:H,3,0)</f>
        <v>50</v>
      </c>
      <c r="P169" s="146"/>
      <c r="Q169" s="146">
        <f t="shared" si="3"/>
        <v>0</v>
      </c>
    </row>
    <row r="170" spans="1:17" ht="25.5">
      <c r="A170" s="74">
        <v>169</v>
      </c>
      <c r="B170" s="83" t="s">
        <v>1544</v>
      </c>
      <c r="C170" s="83" t="s">
        <v>83</v>
      </c>
      <c r="D170" s="83" t="s">
        <v>84</v>
      </c>
      <c r="E170" s="83" t="s">
        <v>1813</v>
      </c>
      <c r="F170" s="83">
        <v>3</v>
      </c>
      <c r="G170" s="83" t="s">
        <v>240</v>
      </c>
      <c r="H170" s="83" t="s">
        <v>1610</v>
      </c>
      <c r="I170" s="83">
        <v>54</v>
      </c>
      <c r="J170" s="146">
        <v>1</v>
      </c>
      <c r="K170" s="146" t="s">
        <v>296</v>
      </c>
      <c r="L170" s="146" t="s">
        <v>1918</v>
      </c>
      <c r="M170" s="146" t="s">
        <v>298</v>
      </c>
      <c r="N170" s="173" t="s">
        <v>184</v>
      </c>
      <c r="O170" s="152">
        <f>VLOOKUP(N170,'Giang duong'!A:H,3,0)</f>
        <v>50</v>
      </c>
      <c r="P170" s="146"/>
      <c r="Q170" s="146">
        <f t="shared" si="3"/>
        <v>0</v>
      </c>
    </row>
    <row r="171" spans="1:17" ht="25.5">
      <c r="A171" s="74">
        <v>170</v>
      </c>
      <c r="B171" s="83" t="s">
        <v>1544</v>
      </c>
      <c r="C171" s="83" t="s">
        <v>83</v>
      </c>
      <c r="D171" s="83" t="s">
        <v>84</v>
      </c>
      <c r="E171" s="83" t="s">
        <v>1814</v>
      </c>
      <c r="F171" s="83">
        <v>3</v>
      </c>
      <c r="G171" s="83" t="s">
        <v>240</v>
      </c>
      <c r="H171" s="83" t="s">
        <v>1643</v>
      </c>
      <c r="I171" s="83">
        <v>26</v>
      </c>
      <c r="J171" s="146">
        <v>1</v>
      </c>
      <c r="K171" s="146" t="s">
        <v>296</v>
      </c>
      <c r="L171" s="146" t="s">
        <v>1918</v>
      </c>
      <c r="M171" s="146" t="s">
        <v>297</v>
      </c>
      <c r="N171" s="173" t="s">
        <v>1957</v>
      </c>
      <c r="O171" s="152">
        <f>VLOOKUP(N171,'Giang duong'!A:H,3,0)</f>
        <v>40</v>
      </c>
      <c r="P171" s="146"/>
      <c r="Q171" s="146">
        <f t="shared" si="3"/>
        <v>0</v>
      </c>
    </row>
    <row r="172" spans="1:17" ht="38.25">
      <c r="A172" s="74">
        <v>171</v>
      </c>
      <c r="B172" s="83" t="s">
        <v>239</v>
      </c>
      <c r="C172" s="83" t="s">
        <v>84</v>
      </c>
      <c r="D172" s="83"/>
      <c r="E172" s="83" t="s">
        <v>477</v>
      </c>
      <c r="F172" s="83">
        <v>2</v>
      </c>
      <c r="G172" s="83" t="s">
        <v>262</v>
      </c>
      <c r="H172" s="83" t="s">
        <v>2249</v>
      </c>
      <c r="I172" s="83">
        <v>38</v>
      </c>
      <c r="J172" s="146">
        <v>3</v>
      </c>
      <c r="K172" s="145" t="s">
        <v>296</v>
      </c>
      <c r="L172" s="145" t="s">
        <v>1917</v>
      </c>
      <c r="M172" s="153" t="s">
        <v>304</v>
      </c>
      <c r="N172" s="221" t="s">
        <v>314</v>
      </c>
      <c r="O172" s="152">
        <f>VLOOKUP(N172,'Giang duong'!A:H,3,0)</f>
        <v>60</v>
      </c>
      <c r="P172" s="146"/>
      <c r="Q172" s="146">
        <f t="shared" si="3"/>
        <v>0</v>
      </c>
    </row>
    <row r="173" spans="1:17" ht="38.25">
      <c r="A173" s="74">
        <v>172</v>
      </c>
      <c r="B173" s="83" t="s">
        <v>239</v>
      </c>
      <c r="C173" s="83" t="s">
        <v>84</v>
      </c>
      <c r="D173" s="83"/>
      <c r="E173" s="83" t="s">
        <v>478</v>
      </c>
      <c r="F173" s="83">
        <v>2</v>
      </c>
      <c r="G173" s="83" t="s">
        <v>262</v>
      </c>
      <c r="H173" s="83" t="s">
        <v>2250</v>
      </c>
      <c r="I173" s="83">
        <v>38</v>
      </c>
      <c r="J173" s="146">
        <v>3</v>
      </c>
      <c r="K173" s="145" t="s">
        <v>296</v>
      </c>
      <c r="L173" s="145" t="s">
        <v>1917</v>
      </c>
      <c r="M173" s="153" t="s">
        <v>339</v>
      </c>
      <c r="N173" s="221" t="s">
        <v>315</v>
      </c>
      <c r="O173" s="152">
        <f>VLOOKUP(N173,'Giang duong'!A:H,3,0)</f>
        <v>60</v>
      </c>
      <c r="P173" s="146"/>
      <c r="Q173" s="146">
        <f t="shared" si="3"/>
        <v>0</v>
      </c>
    </row>
    <row r="174" spans="1:17" ht="38.25">
      <c r="A174" s="74">
        <v>173</v>
      </c>
      <c r="B174" s="83" t="s">
        <v>239</v>
      </c>
      <c r="C174" s="83" t="s">
        <v>84</v>
      </c>
      <c r="D174" s="83"/>
      <c r="E174" s="83" t="s">
        <v>479</v>
      </c>
      <c r="F174" s="83">
        <v>2</v>
      </c>
      <c r="G174" s="83" t="s">
        <v>262</v>
      </c>
      <c r="H174" s="83" t="s">
        <v>2251</v>
      </c>
      <c r="I174" s="83">
        <v>38</v>
      </c>
      <c r="J174" s="146">
        <v>3</v>
      </c>
      <c r="K174" s="145" t="s">
        <v>186</v>
      </c>
      <c r="L174" s="145" t="s">
        <v>1917</v>
      </c>
      <c r="M174" s="153" t="s">
        <v>338</v>
      </c>
      <c r="N174" s="173" t="s">
        <v>332</v>
      </c>
      <c r="O174" s="152">
        <f>VLOOKUP(N174,'Giang duong'!A:H,3,0)</f>
        <v>60</v>
      </c>
      <c r="P174" s="146"/>
      <c r="Q174" s="146">
        <f t="shared" si="3"/>
        <v>0</v>
      </c>
    </row>
    <row r="175" spans="1:17" ht="25.5">
      <c r="A175" s="74">
        <v>174</v>
      </c>
      <c r="B175" s="71" t="s">
        <v>1523</v>
      </c>
      <c r="C175" s="71" t="s">
        <v>1524</v>
      </c>
      <c r="D175" s="71"/>
      <c r="E175" s="71" t="s">
        <v>1524</v>
      </c>
      <c r="F175" s="71">
        <v>3</v>
      </c>
      <c r="G175" s="71" t="s">
        <v>192</v>
      </c>
      <c r="H175" s="71" t="s">
        <v>57</v>
      </c>
      <c r="I175" s="71">
        <v>91</v>
      </c>
      <c r="J175" s="144">
        <v>1</v>
      </c>
      <c r="K175" s="146" t="s">
        <v>186</v>
      </c>
      <c r="L175" s="146" t="s">
        <v>1955</v>
      </c>
      <c r="M175" s="146" t="s">
        <v>301</v>
      </c>
      <c r="N175" s="173" t="s">
        <v>2303</v>
      </c>
      <c r="O175" s="152">
        <f>VLOOKUP(N175,'Giang duong'!A:H,3,0)</f>
        <v>80</v>
      </c>
      <c r="P175" s="144"/>
      <c r="Q175" s="146" t="s">
        <v>2213</v>
      </c>
    </row>
    <row r="176" spans="1:17" ht="25.5">
      <c r="A176" s="74">
        <v>175</v>
      </c>
      <c r="B176" s="71" t="s">
        <v>1562</v>
      </c>
      <c r="C176" s="71" t="s">
        <v>1563</v>
      </c>
      <c r="D176" s="71" t="s">
        <v>48</v>
      </c>
      <c r="E176" s="71" t="s">
        <v>1563</v>
      </c>
      <c r="F176" s="71">
        <v>3</v>
      </c>
      <c r="G176" s="71" t="s">
        <v>199</v>
      </c>
      <c r="H176" s="71" t="s">
        <v>44</v>
      </c>
      <c r="I176" s="71">
        <v>82</v>
      </c>
      <c r="J176" s="71">
        <v>1</v>
      </c>
      <c r="K176" s="146" t="s">
        <v>186</v>
      </c>
      <c r="L176" s="144" t="s">
        <v>1919</v>
      </c>
      <c r="M176" s="146" t="s">
        <v>301</v>
      </c>
      <c r="N176" s="173" t="s">
        <v>2300</v>
      </c>
      <c r="O176" s="152">
        <f>VLOOKUP(N176,'Giang duong'!A:H,3,0)</f>
        <v>80</v>
      </c>
      <c r="P176" s="71"/>
      <c r="Q176" s="180" t="s">
        <v>2187</v>
      </c>
    </row>
    <row r="177" spans="1:17" ht="25.5">
      <c r="A177" s="74">
        <v>176</v>
      </c>
      <c r="B177" s="83" t="s">
        <v>1488</v>
      </c>
      <c r="C177" s="83" t="s">
        <v>1489</v>
      </c>
      <c r="D177" s="83" t="s">
        <v>30</v>
      </c>
      <c r="E177" s="83" t="s">
        <v>1815</v>
      </c>
      <c r="F177" s="83">
        <v>3</v>
      </c>
      <c r="G177" s="83" t="s">
        <v>192</v>
      </c>
      <c r="H177" s="71" t="s">
        <v>1926</v>
      </c>
      <c r="I177" s="83">
        <v>75</v>
      </c>
      <c r="J177" s="146">
        <v>2</v>
      </c>
      <c r="K177" s="144" t="s">
        <v>186</v>
      </c>
      <c r="L177" s="144" t="s">
        <v>1919</v>
      </c>
      <c r="M177" s="144" t="s">
        <v>336</v>
      </c>
      <c r="N177" s="176" t="s">
        <v>2301</v>
      </c>
      <c r="O177" s="152">
        <f>VLOOKUP(N177,'Giang duong'!A:H,3,0)</f>
        <v>80</v>
      </c>
      <c r="P177" s="146"/>
      <c r="Q177" s="146" t="s">
        <v>2242</v>
      </c>
    </row>
    <row r="178" spans="1:17" ht="25.5">
      <c r="A178" s="74">
        <v>177</v>
      </c>
      <c r="B178" s="83" t="s">
        <v>1488</v>
      </c>
      <c r="C178" s="83" t="s">
        <v>1489</v>
      </c>
      <c r="D178" s="83" t="s">
        <v>30</v>
      </c>
      <c r="E178" s="83" t="s">
        <v>1816</v>
      </c>
      <c r="F178" s="83">
        <v>3</v>
      </c>
      <c r="G178" s="83" t="s">
        <v>192</v>
      </c>
      <c r="H178" s="71" t="s">
        <v>1927</v>
      </c>
      <c r="I178" s="83">
        <v>75</v>
      </c>
      <c r="J178" s="146">
        <v>2</v>
      </c>
      <c r="K178" s="144" t="s">
        <v>186</v>
      </c>
      <c r="L178" s="144" t="s">
        <v>1919</v>
      </c>
      <c r="M178" s="144" t="s">
        <v>336</v>
      </c>
      <c r="N178" s="176" t="s">
        <v>2302</v>
      </c>
      <c r="O178" s="152">
        <f>VLOOKUP(N178,'Giang duong'!A:H,3,0)</f>
        <v>60</v>
      </c>
      <c r="P178" s="146"/>
      <c r="Q178" s="146" t="s">
        <v>2245</v>
      </c>
    </row>
    <row r="179" spans="1:17" ht="25.5">
      <c r="A179" s="74">
        <v>178</v>
      </c>
      <c r="B179" s="83" t="s">
        <v>248</v>
      </c>
      <c r="C179" s="83" t="s">
        <v>249</v>
      </c>
      <c r="D179" s="83" t="s">
        <v>62</v>
      </c>
      <c r="E179" s="83" t="s">
        <v>249</v>
      </c>
      <c r="F179" s="83">
        <v>3</v>
      </c>
      <c r="G179" s="83" t="s">
        <v>192</v>
      </c>
      <c r="H179" s="83" t="s">
        <v>44</v>
      </c>
      <c r="I179" s="83">
        <v>82</v>
      </c>
      <c r="J179" s="146">
        <v>1</v>
      </c>
      <c r="K179" s="146" t="s">
        <v>186</v>
      </c>
      <c r="L179" s="146" t="s">
        <v>1954</v>
      </c>
      <c r="M179" s="146" t="s">
        <v>336</v>
      </c>
      <c r="N179" s="173" t="s">
        <v>2301</v>
      </c>
      <c r="O179" s="152">
        <f>VLOOKUP(N179,'Giang duong'!A:H,3,0)</f>
        <v>80</v>
      </c>
      <c r="P179" s="146"/>
      <c r="Q179" s="177" t="s">
        <v>2207</v>
      </c>
    </row>
    <row r="180" spans="1:17">
      <c r="A180" s="74">
        <v>179</v>
      </c>
      <c r="B180" s="83" t="s">
        <v>166</v>
      </c>
      <c r="C180" s="83" t="s">
        <v>162</v>
      </c>
      <c r="D180" s="83" t="s">
        <v>60</v>
      </c>
      <c r="E180" s="83" t="s">
        <v>162</v>
      </c>
      <c r="F180" s="83">
        <v>3</v>
      </c>
      <c r="G180" s="83" t="s">
        <v>192</v>
      </c>
      <c r="H180" s="83" t="s">
        <v>128</v>
      </c>
      <c r="I180" s="83">
        <v>33</v>
      </c>
      <c r="J180" s="146">
        <v>1</v>
      </c>
      <c r="K180" s="146" t="s">
        <v>186</v>
      </c>
      <c r="L180" s="146" t="s">
        <v>1918</v>
      </c>
      <c r="M180" s="146" t="s">
        <v>301</v>
      </c>
      <c r="N180" s="173" t="s">
        <v>333</v>
      </c>
      <c r="O180" s="152">
        <f>VLOOKUP(N180,'Giang duong'!A:H,3,0)</f>
        <v>60</v>
      </c>
      <c r="P180" s="146"/>
      <c r="Q180" s="146">
        <f>U180</f>
        <v>0</v>
      </c>
    </row>
    <row r="181" spans="1:17" ht="25.5">
      <c r="A181" s="74">
        <v>180</v>
      </c>
      <c r="B181" s="71" t="s">
        <v>1564</v>
      </c>
      <c r="C181" s="71" t="s">
        <v>1565</v>
      </c>
      <c r="D181" s="71" t="s">
        <v>81</v>
      </c>
      <c r="E181" s="71" t="s">
        <v>1565</v>
      </c>
      <c r="F181" s="71">
        <v>3</v>
      </c>
      <c r="G181" s="71" t="s">
        <v>199</v>
      </c>
      <c r="H181" s="71" t="s">
        <v>44</v>
      </c>
      <c r="I181" s="71">
        <v>82</v>
      </c>
      <c r="J181" s="71">
        <v>1</v>
      </c>
      <c r="K181" s="146" t="s">
        <v>186</v>
      </c>
      <c r="L181" s="144" t="s">
        <v>1954</v>
      </c>
      <c r="M181" s="146" t="s">
        <v>301</v>
      </c>
      <c r="N181" s="173" t="s">
        <v>2301</v>
      </c>
      <c r="O181" s="152">
        <f>VLOOKUP(N181,'Giang duong'!A:H,3,0)</f>
        <v>80</v>
      </c>
      <c r="P181" s="71"/>
      <c r="Q181" s="177" t="s">
        <v>2208</v>
      </c>
    </row>
    <row r="182" spans="1:17" ht="25.5">
      <c r="A182" s="74">
        <v>181</v>
      </c>
      <c r="B182" s="71" t="s">
        <v>360</v>
      </c>
      <c r="C182" s="71" t="s">
        <v>361</v>
      </c>
      <c r="D182" s="71"/>
      <c r="E182" s="71" t="s">
        <v>361</v>
      </c>
      <c r="F182" s="71">
        <v>3</v>
      </c>
      <c r="G182" s="71" t="s">
        <v>168</v>
      </c>
      <c r="H182" s="71" t="s">
        <v>57</v>
      </c>
      <c r="I182" s="71">
        <v>37</v>
      </c>
      <c r="J182" s="144">
        <v>1</v>
      </c>
      <c r="K182" s="144" t="s">
        <v>296</v>
      </c>
      <c r="L182" s="144" t="s">
        <v>317</v>
      </c>
      <c r="M182" s="144" t="s">
        <v>297</v>
      </c>
      <c r="N182" s="176" t="s">
        <v>2302</v>
      </c>
      <c r="O182" s="168">
        <f>VLOOKUP(N182,'Giang duong'!A:H,3,0)</f>
        <v>60</v>
      </c>
      <c r="P182" s="144"/>
      <c r="Q182" s="144" t="s">
        <v>2219</v>
      </c>
    </row>
    <row r="183" spans="1:17" ht="13.5">
      <c r="A183" s="74">
        <v>182</v>
      </c>
      <c r="B183" s="71" t="s">
        <v>1699</v>
      </c>
      <c r="C183" s="71" t="s">
        <v>265</v>
      </c>
      <c r="D183" s="71" t="s">
        <v>43</v>
      </c>
      <c r="E183" s="71" t="s">
        <v>265</v>
      </c>
      <c r="F183" s="71">
        <v>3</v>
      </c>
      <c r="G183" s="71" t="s">
        <v>240</v>
      </c>
      <c r="H183" s="71" t="s">
        <v>1658</v>
      </c>
      <c r="I183" s="71">
        <v>79</v>
      </c>
      <c r="J183" s="144">
        <v>1</v>
      </c>
      <c r="K183" s="144" t="s">
        <v>186</v>
      </c>
      <c r="L183" s="144" t="s">
        <v>1919</v>
      </c>
      <c r="M183" s="144" t="s">
        <v>301</v>
      </c>
      <c r="N183" s="176" t="s">
        <v>335</v>
      </c>
      <c r="O183" s="152">
        <f>VLOOKUP(N183,'Giang duong'!A:H,3,0)</f>
        <v>70</v>
      </c>
      <c r="P183" s="144"/>
      <c r="Q183" s="191" t="s">
        <v>676</v>
      </c>
    </row>
    <row r="184" spans="1:17" ht="25.5">
      <c r="A184" s="74">
        <v>183</v>
      </c>
      <c r="B184" s="83" t="s">
        <v>281</v>
      </c>
      <c r="C184" s="83" t="s">
        <v>289</v>
      </c>
      <c r="D184" s="83" t="s">
        <v>1462</v>
      </c>
      <c r="E184" s="83" t="s">
        <v>289</v>
      </c>
      <c r="F184" s="83">
        <v>3</v>
      </c>
      <c r="G184" s="83" t="s">
        <v>168</v>
      </c>
      <c r="H184" s="83" t="s">
        <v>180</v>
      </c>
      <c r="I184" s="83">
        <v>14</v>
      </c>
      <c r="J184" s="146" t="s">
        <v>1956</v>
      </c>
      <c r="K184" s="144" t="s">
        <v>186</v>
      </c>
      <c r="L184" s="144" t="s">
        <v>317</v>
      </c>
      <c r="M184" s="144" t="s">
        <v>301</v>
      </c>
      <c r="N184" s="173" t="s">
        <v>1953</v>
      </c>
      <c r="O184" s="152">
        <f>VLOOKUP(N184,'Giang duong'!A:H,3,0)</f>
        <v>60</v>
      </c>
      <c r="P184" s="146"/>
      <c r="Q184" s="146" t="s">
        <v>737</v>
      </c>
    </row>
    <row r="185" spans="1:17" ht="25.5">
      <c r="A185" s="74">
        <v>184</v>
      </c>
      <c r="B185" s="71" t="s">
        <v>1700</v>
      </c>
      <c r="C185" s="71" t="s">
        <v>267</v>
      </c>
      <c r="D185" s="71" t="s">
        <v>43</v>
      </c>
      <c r="E185" s="71" t="s">
        <v>267</v>
      </c>
      <c r="F185" s="71">
        <v>3</v>
      </c>
      <c r="G185" s="71" t="s">
        <v>240</v>
      </c>
      <c r="H185" s="71" t="s">
        <v>1658</v>
      </c>
      <c r="I185" s="71">
        <v>79</v>
      </c>
      <c r="J185" s="144">
        <v>1</v>
      </c>
      <c r="K185" s="144" t="s">
        <v>186</v>
      </c>
      <c r="L185" s="146" t="s">
        <v>1918</v>
      </c>
      <c r="M185" s="146" t="s">
        <v>336</v>
      </c>
      <c r="N185" s="176" t="s">
        <v>335</v>
      </c>
      <c r="O185" s="152">
        <f>VLOOKUP(N185,'Giang duong'!A:H,3,0)</f>
        <v>70</v>
      </c>
      <c r="P185" s="144"/>
      <c r="Q185" s="146" t="s">
        <v>2076</v>
      </c>
    </row>
    <row r="186" spans="1:17" ht="25.5">
      <c r="A186" s="74">
        <v>185</v>
      </c>
      <c r="B186" s="71" t="s">
        <v>1618</v>
      </c>
      <c r="C186" s="71" t="s">
        <v>1619</v>
      </c>
      <c r="D186" s="71" t="s">
        <v>215</v>
      </c>
      <c r="E186" s="71" t="s">
        <v>1619</v>
      </c>
      <c r="F186" s="71">
        <v>3</v>
      </c>
      <c r="G186" s="71" t="s">
        <v>192</v>
      </c>
      <c r="H186" s="71" t="s">
        <v>1610</v>
      </c>
      <c r="I186" s="71">
        <v>51</v>
      </c>
      <c r="J186" s="144">
        <v>1</v>
      </c>
      <c r="K186" s="144" t="s">
        <v>296</v>
      </c>
      <c r="L186" s="144" t="s">
        <v>1918</v>
      </c>
      <c r="M186" s="144" t="s">
        <v>297</v>
      </c>
      <c r="N186" s="176" t="s">
        <v>337</v>
      </c>
      <c r="O186" s="152">
        <f>VLOOKUP(N186,'Giang duong'!A:H,3,0)</f>
        <v>70</v>
      </c>
      <c r="P186" s="144"/>
      <c r="Q186" s="144" t="s">
        <v>872</v>
      </c>
    </row>
    <row r="187" spans="1:17" ht="25.5">
      <c r="A187" s="74">
        <v>186</v>
      </c>
      <c r="B187" s="71" t="s">
        <v>1595</v>
      </c>
      <c r="C187" s="71" t="s">
        <v>1969</v>
      </c>
      <c r="D187" s="71"/>
      <c r="E187" s="71" t="s">
        <v>1969</v>
      </c>
      <c r="F187" s="71">
        <v>3</v>
      </c>
      <c r="G187" s="71" t="s">
        <v>168</v>
      </c>
      <c r="H187" s="71" t="s">
        <v>1611</v>
      </c>
      <c r="I187" s="71">
        <v>16</v>
      </c>
      <c r="J187" s="144">
        <v>1</v>
      </c>
      <c r="K187" s="144" t="s">
        <v>186</v>
      </c>
      <c r="L187" s="144" t="s">
        <v>317</v>
      </c>
      <c r="M187" s="144" t="s">
        <v>301</v>
      </c>
      <c r="N187" s="176" t="s">
        <v>334</v>
      </c>
      <c r="O187" s="168">
        <f>VLOOKUP(N187,'Giang duong'!A:H,3,0)</f>
        <v>60</v>
      </c>
      <c r="P187" s="144"/>
      <c r="Q187" s="144" t="s">
        <v>719</v>
      </c>
    </row>
    <row r="188" spans="1:17" ht="25.5">
      <c r="A188" s="74">
        <v>187</v>
      </c>
      <c r="B188" s="83" t="s">
        <v>106</v>
      </c>
      <c r="C188" s="83" t="s">
        <v>54</v>
      </c>
      <c r="D188" s="83"/>
      <c r="E188" s="83" t="s">
        <v>499</v>
      </c>
      <c r="F188" s="83">
        <v>3</v>
      </c>
      <c r="G188" s="83" t="s">
        <v>262</v>
      </c>
      <c r="H188" s="83" t="s">
        <v>344</v>
      </c>
      <c r="I188" s="83">
        <v>95</v>
      </c>
      <c r="J188" s="146">
        <v>2</v>
      </c>
      <c r="K188" s="146" t="s">
        <v>186</v>
      </c>
      <c r="L188" s="146">
        <v>5</v>
      </c>
      <c r="M188" s="146" t="s">
        <v>301</v>
      </c>
      <c r="N188" s="173" t="s">
        <v>342</v>
      </c>
      <c r="O188" s="152">
        <f>VLOOKUP(N188,'Giang duong'!A:H,3,0)</f>
        <v>100</v>
      </c>
      <c r="P188" s="146"/>
      <c r="Q188" s="146" t="s">
        <v>2272</v>
      </c>
    </row>
    <row r="189" spans="1:17" ht="25.5">
      <c r="A189" s="74">
        <v>188</v>
      </c>
      <c r="B189" s="83" t="s">
        <v>106</v>
      </c>
      <c r="C189" s="83" t="s">
        <v>54</v>
      </c>
      <c r="D189" s="83"/>
      <c r="E189" s="83" t="s">
        <v>500</v>
      </c>
      <c r="F189" s="83">
        <v>3</v>
      </c>
      <c r="G189" s="83" t="s">
        <v>262</v>
      </c>
      <c r="H189" s="83" t="s">
        <v>345</v>
      </c>
      <c r="I189" s="83">
        <v>95</v>
      </c>
      <c r="J189" s="146">
        <v>2</v>
      </c>
      <c r="K189" s="146" t="s">
        <v>186</v>
      </c>
      <c r="L189" s="146">
        <v>5</v>
      </c>
      <c r="M189" s="146" t="s">
        <v>301</v>
      </c>
      <c r="N189" s="173" t="s">
        <v>343</v>
      </c>
      <c r="O189" s="152">
        <f>VLOOKUP(N189,'Giang duong'!A:H,3,0)</f>
        <v>100</v>
      </c>
      <c r="P189" s="146"/>
      <c r="Q189" s="146" t="s">
        <v>2273</v>
      </c>
    </row>
    <row r="190" spans="1:17" ht="25.5">
      <c r="A190" s="74">
        <v>189</v>
      </c>
      <c r="B190" s="83" t="s">
        <v>106</v>
      </c>
      <c r="C190" s="83" t="s">
        <v>54</v>
      </c>
      <c r="D190" s="83"/>
      <c r="E190" s="83" t="s">
        <v>1923</v>
      </c>
      <c r="F190" s="83">
        <v>3</v>
      </c>
      <c r="G190" s="83" t="s">
        <v>262</v>
      </c>
      <c r="H190" s="83" t="s">
        <v>2265</v>
      </c>
      <c r="I190" s="83">
        <v>89</v>
      </c>
      <c r="J190" s="146">
        <v>2</v>
      </c>
      <c r="K190" s="146" t="s">
        <v>296</v>
      </c>
      <c r="L190" s="146">
        <v>3</v>
      </c>
      <c r="M190" s="147" t="s">
        <v>298</v>
      </c>
      <c r="N190" s="173" t="s">
        <v>342</v>
      </c>
      <c r="O190" s="152">
        <f>VLOOKUP(N190,'Giang duong'!A:H,3,0)</f>
        <v>100</v>
      </c>
      <c r="P190" s="146"/>
      <c r="Q190" s="146" t="s">
        <v>740</v>
      </c>
    </row>
    <row r="191" spans="1:17" ht="25.5">
      <c r="A191" s="74">
        <v>190</v>
      </c>
      <c r="B191" s="83" t="s">
        <v>106</v>
      </c>
      <c r="C191" s="83" t="s">
        <v>54</v>
      </c>
      <c r="D191" s="83"/>
      <c r="E191" s="83" t="s">
        <v>1924</v>
      </c>
      <c r="F191" s="83">
        <v>3</v>
      </c>
      <c r="G191" s="83" t="s">
        <v>262</v>
      </c>
      <c r="H191" s="83" t="s">
        <v>2266</v>
      </c>
      <c r="I191" s="83">
        <v>89</v>
      </c>
      <c r="J191" s="146">
        <v>2</v>
      </c>
      <c r="K191" s="146" t="s">
        <v>296</v>
      </c>
      <c r="L191" s="146">
        <v>3</v>
      </c>
      <c r="M191" s="147" t="s">
        <v>297</v>
      </c>
      <c r="N191" s="173" t="s">
        <v>343</v>
      </c>
      <c r="O191" s="152">
        <f>VLOOKUP(N191,'Giang duong'!A:H,3,0)</f>
        <v>100</v>
      </c>
      <c r="P191" s="146"/>
      <c r="Q191" s="146" t="s">
        <v>723</v>
      </c>
    </row>
    <row r="192" spans="1:17" ht="25.5">
      <c r="A192" s="74">
        <v>191</v>
      </c>
      <c r="B192" s="83" t="s">
        <v>1597</v>
      </c>
      <c r="C192" s="83" t="s">
        <v>1598</v>
      </c>
      <c r="D192" s="83" t="s">
        <v>53</v>
      </c>
      <c r="E192" s="83" t="s">
        <v>1598</v>
      </c>
      <c r="F192" s="83">
        <v>3</v>
      </c>
      <c r="G192" s="83" t="s">
        <v>192</v>
      </c>
      <c r="H192" s="83" t="s">
        <v>1611</v>
      </c>
      <c r="I192" s="83">
        <v>114</v>
      </c>
      <c r="J192" s="146" t="s">
        <v>1956</v>
      </c>
      <c r="K192" s="146" t="s">
        <v>296</v>
      </c>
      <c r="L192" s="146" t="s">
        <v>1918</v>
      </c>
      <c r="M192" s="146" t="s">
        <v>298</v>
      </c>
      <c r="N192" s="173" t="s">
        <v>2300</v>
      </c>
      <c r="O192" s="152">
        <f>VLOOKUP(N192,'Giang duong'!A:H,3,0)</f>
        <v>80</v>
      </c>
      <c r="P192" s="146"/>
      <c r="Q192" s="146" t="s">
        <v>732</v>
      </c>
    </row>
    <row r="193" spans="1:17" ht="38.25">
      <c r="A193" s="74">
        <v>192</v>
      </c>
      <c r="B193" s="83" t="s">
        <v>130</v>
      </c>
      <c r="C193" s="83" t="s">
        <v>34</v>
      </c>
      <c r="D193" s="83" t="s">
        <v>33</v>
      </c>
      <c r="E193" s="83" t="s">
        <v>34</v>
      </c>
      <c r="F193" s="83">
        <v>3</v>
      </c>
      <c r="G193" s="83" t="s">
        <v>1681</v>
      </c>
      <c r="H193" s="83" t="s">
        <v>1679</v>
      </c>
      <c r="I193" s="83" t="s">
        <v>653</v>
      </c>
      <c r="J193" s="146">
        <v>1</v>
      </c>
      <c r="K193" s="146" t="s">
        <v>296</v>
      </c>
      <c r="L193" s="146" t="s">
        <v>1918</v>
      </c>
      <c r="M193" s="146" t="s">
        <v>297</v>
      </c>
      <c r="N193" s="173" t="s">
        <v>358</v>
      </c>
      <c r="O193" s="152">
        <f>VLOOKUP(N193,'Giang duong'!A:H,3,0)</f>
        <v>85</v>
      </c>
      <c r="P193" s="146"/>
      <c r="Q193" s="146" t="s">
        <v>2121</v>
      </c>
    </row>
    <row r="194" spans="1:17" ht="25.5">
      <c r="A194" s="74">
        <v>193</v>
      </c>
      <c r="B194" s="71" t="s">
        <v>1718</v>
      </c>
      <c r="C194" s="71" t="s">
        <v>2296</v>
      </c>
      <c r="D194" s="71" t="s">
        <v>1462</v>
      </c>
      <c r="E194" s="71" t="s">
        <v>2296</v>
      </c>
      <c r="F194" s="71"/>
      <c r="G194" s="71" t="s">
        <v>192</v>
      </c>
      <c r="H194" s="71" t="s">
        <v>1610</v>
      </c>
      <c r="I194" s="71">
        <v>51</v>
      </c>
      <c r="J194" s="144">
        <v>1</v>
      </c>
      <c r="K194" s="144" t="s">
        <v>296</v>
      </c>
      <c r="L194" s="144" t="s">
        <v>1918</v>
      </c>
      <c r="M194" s="144" t="s">
        <v>298</v>
      </c>
      <c r="N194" s="176" t="s">
        <v>337</v>
      </c>
      <c r="O194" s="152">
        <f>VLOOKUP(N194,'Giang duong'!A:H,3,0)</f>
        <v>70</v>
      </c>
      <c r="P194" s="144"/>
      <c r="Q194" s="144" t="s">
        <v>728</v>
      </c>
    </row>
    <row r="195" spans="1:17" ht="38.25">
      <c r="A195" s="74">
        <v>194</v>
      </c>
      <c r="B195" s="83" t="s">
        <v>1579</v>
      </c>
      <c r="C195" s="83" t="s">
        <v>2298</v>
      </c>
      <c r="D195" s="83" t="s">
        <v>205</v>
      </c>
      <c r="E195" s="83" t="s">
        <v>2297</v>
      </c>
      <c r="F195" s="83">
        <v>3</v>
      </c>
      <c r="G195" s="83" t="s">
        <v>192</v>
      </c>
      <c r="H195" s="71" t="s">
        <v>2252</v>
      </c>
      <c r="I195" s="83">
        <v>70</v>
      </c>
      <c r="J195" s="146">
        <v>2</v>
      </c>
      <c r="K195" s="144" t="s">
        <v>186</v>
      </c>
      <c r="L195" s="144" t="s">
        <v>1919</v>
      </c>
      <c r="M195" s="144" t="s">
        <v>336</v>
      </c>
      <c r="N195" s="176" t="s">
        <v>337</v>
      </c>
      <c r="O195" s="152">
        <f>VLOOKUP(N195,'Giang duong'!A:H,3,0)</f>
        <v>70</v>
      </c>
      <c r="P195" s="146"/>
      <c r="Q195" s="146" t="s">
        <v>2078</v>
      </c>
    </row>
    <row r="196" spans="1:17" ht="38.25">
      <c r="A196" s="74">
        <v>195</v>
      </c>
      <c r="B196" s="83" t="s">
        <v>1579</v>
      </c>
      <c r="C196" s="83" t="s">
        <v>2298</v>
      </c>
      <c r="D196" s="83" t="s">
        <v>205</v>
      </c>
      <c r="E196" s="83" t="s">
        <v>2299</v>
      </c>
      <c r="F196" s="83">
        <v>3</v>
      </c>
      <c r="G196" s="83" t="s">
        <v>192</v>
      </c>
      <c r="H196" s="71" t="s">
        <v>2253</v>
      </c>
      <c r="I196" s="83">
        <v>70</v>
      </c>
      <c r="J196" s="146">
        <v>2</v>
      </c>
      <c r="K196" s="144" t="s">
        <v>186</v>
      </c>
      <c r="L196" s="144" t="s">
        <v>1955</v>
      </c>
      <c r="M196" s="144" t="s">
        <v>336</v>
      </c>
      <c r="N196" s="176" t="s">
        <v>1957</v>
      </c>
      <c r="O196" s="152">
        <f>VLOOKUP(N196,'Giang duong'!A:H,3,0)</f>
        <v>40</v>
      </c>
      <c r="P196" s="146"/>
      <c r="Q196" s="146" t="s">
        <v>2062</v>
      </c>
    </row>
    <row r="197" spans="1:17" ht="25.5">
      <c r="A197" s="74">
        <v>196</v>
      </c>
      <c r="B197" s="83" t="s">
        <v>160</v>
      </c>
      <c r="C197" s="83" t="s">
        <v>161</v>
      </c>
      <c r="D197" s="83" t="s">
        <v>43</v>
      </c>
      <c r="E197" s="83" t="s">
        <v>161</v>
      </c>
      <c r="F197" s="83">
        <v>3</v>
      </c>
      <c r="G197" s="83" t="s">
        <v>192</v>
      </c>
      <c r="H197" s="83" t="s">
        <v>1589</v>
      </c>
      <c r="I197" s="83">
        <v>70</v>
      </c>
      <c r="J197" s="146">
        <v>1</v>
      </c>
      <c r="K197" s="144" t="s">
        <v>296</v>
      </c>
      <c r="L197" s="146" t="s">
        <v>1918</v>
      </c>
      <c r="M197" s="144" t="s">
        <v>297</v>
      </c>
      <c r="N197" s="176" t="s">
        <v>2303</v>
      </c>
      <c r="O197" s="152">
        <f>VLOOKUP(N197,'Giang duong'!A:H,3,0)</f>
        <v>80</v>
      </c>
      <c r="P197" s="146"/>
      <c r="Q197" s="146" t="s">
        <v>2079</v>
      </c>
    </row>
    <row r="198" spans="1:17" ht="38.25">
      <c r="A198" s="74">
        <v>197</v>
      </c>
      <c r="B198" s="71" t="s">
        <v>1633</v>
      </c>
      <c r="C198" s="71" t="s">
        <v>127</v>
      </c>
      <c r="D198" s="71" t="s">
        <v>27</v>
      </c>
      <c r="E198" s="71" t="s">
        <v>1819</v>
      </c>
      <c r="F198" s="71">
        <v>3</v>
      </c>
      <c r="G198" s="71" t="s">
        <v>1912</v>
      </c>
      <c r="H198" s="71" t="s">
        <v>1679</v>
      </c>
      <c r="I198" s="71" t="s">
        <v>1680</v>
      </c>
      <c r="J198" s="144">
        <v>1</v>
      </c>
      <c r="K198" s="144" t="s">
        <v>296</v>
      </c>
      <c r="L198" s="144" t="s">
        <v>318</v>
      </c>
      <c r="M198" s="144" t="s">
        <v>297</v>
      </c>
      <c r="N198" s="176" t="s">
        <v>1953</v>
      </c>
      <c r="O198" s="168">
        <f>VLOOKUP(N198,'Giang duong'!A:H,3,0)</f>
        <v>60</v>
      </c>
      <c r="P198" s="144"/>
      <c r="Q198" s="144" t="s">
        <v>2124</v>
      </c>
    </row>
    <row r="199" spans="1:17" ht="25.5">
      <c r="A199" s="74">
        <v>198</v>
      </c>
      <c r="B199" s="71" t="s">
        <v>1633</v>
      </c>
      <c r="C199" s="71" t="s">
        <v>127</v>
      </c>
      <c r="D199" s="71" t="s">
        <v>1609</v>
      </c>
      <c r="E199" s="71" t="s">
        <v>1820</v>
      </c>
      <c r="F199" s="71">
        <v>3</v>
      </c>
      <c r="G199" s="71" t="s">
        <v>192</v>
      </c>
      <c r="H199" s="71" t="s">
        <v>128</v>
      </c>
      <c r="I199" s="71">
        <v>33</v>
      </c>
      <c r="J199" s="144">
        <v>1</v>
      </c>
      <c r="K199" s="146" t="s">
        <v>186</v>
      </c>
      <c r="L199" s="144" t="s">
        <v>1918</v>
      </c>
      <c r="M199" s="144" t="s">
        <v>336</v>
      </c>
      <c r="N199" s="176" t="s">
        <v>333</v>
      </c>
      <c r="O199" s="152">
        <f>VLOOKUP(N199,'Giang duong'!A:H,3,0)</f>
        <v>60</v>
      </c>
      <c r="P199" s="144"/>
      <c r="Q199" s="144" t="s">
        <v>2127</v>
      </c>
    </row>
    <row r="200" spans="1:17" ht="25.5">
      <c r="A200" s="74">
        <v>199</v>
      </c>
      <c r="B200" s="83" t="s">
        <v>366</v>
      </c>
      <c r="C200" s="83" t="s">
        <v>1612</v>
      </c>
      <c r="D200" s="83"/>
      <c r="E200" s="83" t="s">
        <v>1612</v>
      </c>
      <c r="F200" s="83">
        <v>3</v>
      </c>
      <c r="G200" s="83" t="s">
        <v>192</v>
      </c>
      <c r="H200" s="83" t="s">
        <v>1610</v>
      </c>
      <c r="I200" s="83">
        <v>51</v>
      </c>
      <c r="J200" s="146">
        <v>1</v>
      </c>
      <c r="K200" s="144" t="s">
        <v>296</v>
      </c>
      <c r="L200" s="144" t="s">
        <v>1919</v>
      </c>
      <c r="M200" s="144" t="s">
        <v>297</v>
      </c>
      <c r="N200" s="176" t="s">
        <v>337</v>
      </c>
      <c r="O200" s="152">
        <f>VLOOKUP(N200,'Giang duong'!A:H,3,0)</f>
        <v>70</v>
      </c>
      <c r="P200" s="146"/>
      <c r="Q200" s="146" t="s">
        <v>2274</v>
      </c>
    </row>
    <row r="201" spans="1:17" ht="25.5">
      <c r="A201" s="74">
        <v>200</v>
      </c>
      <c r="B201" s="83" t="s">
        <v>214</v>
      </c>
      <c r="C201" s="83" t="s">
        <v>215</v>
      </c>
      <c r="D201" s="83"/>
      <c r="E201" s="83" t="s">
        <v>215</v>
      </c>
      <c r="F201" s="83">
        <v>3</v>
      </c>
      <c r="G201" s="83" t="s">
        <v>192</v>
      </c>
      <c r="H201" s="83" t="s">
        <v>1611</v>
      </c>
      <c r="I201" s="83">
        <v>114</v>
      </c>
      <c r="J201" s="146">
        <v>1</v>
      </c>
      <c r="K201" s="146" t="s">
        <v>296</v>
      </c>
      <c r="L201" s="146" t="s">
        <v>1919</v>
      </c>
      <c r="M201" s="146" t="s">
        <v>297</v>
      </c>
      <c r="N201" s="173" t="s">
        <v>2300</v>
      </c>
      <c r="O201" s="152">
        <f>VLOOKUP(N201,'Giang duong'!A:H,3,0)</f>
        <v>80</v>
      </c>
      <c r="P201" s="146"/>
      <c r="Q201" s="146" t="s">
        <v>735</v>
      </c>
    </row>
    <row r="202" spans="1:17" ht="25.5">
      <c r="A202" s="74">
        <v>201</v>
      </c>
      <c r="B202" s="83" t="s">
        <v>1711</v>
      </c>
      <c r="C202" s="83" t="s">
        <v>1712</v>
      </c>
      <c r="D202" s="83"/>
      <c r="E202" s="83" t="s">
        <v>1712</v>
      </c>
      <c r="F202" s="83">
        <v>3</v>
      </c>
      <c r="G202" s="83" t="s">
        <v>168</v>
      </c>
      <c r="H202" s="83" t="s">
        <v>180</v>
      </c>
      <c r="I202" s="83">
        <v>14</v>
      </c>
      <c r="J202" s="146" t="s">
        <v>1956</v>
      </c>
      <c r="K202" s="144" t="s">
        <v>186</v>
      </c>
      <c r="L202" s="144" t="s">
        <v>318</v>
      </c>
      <c r="M202" s="144" t="s">
        <v>301</v>
      </c>
      <c r="N202" s="173" t="s">
        <v>1953</v>
      </c>
      <c r="O202" s="152">
        <f>VLOOKUP(N202,'Giang duong'!A:H,3,0)</f>
        <v>60</v>
      </c>
      <c r="P202" s="146"/>
      <c r="Q202" s="146" t="s">
        <v>737</v>
      </c>
    </row>
    <row r="203" spans="1:17" ht="26.25">
      <c r="A203" s="74">
        <v>202</v>
      </c>
      <c r="B203" s="71" t="s">
        <v>112</v>
      </c>
      <c r="C203" s="71" t="s">
        <v>113</v>
      </c>
      <c r="D203" s="71" t="s">
        <v>43</v>
      </c>
      <c r="E203" s="71" t="s">
        <v>113</v>
      </c>
      <c r="F203" s="71">
        <v>3</v>
      </c>
      <c r="G203" s="71" t="s">
        <v>192</v>
      </c>
      <c r="H203" s="71" t="s">
        <v>1589</v>
      </c>
      <c r="I203" s="71">
        <v>70</v>
      </c>
      <c r="J203" s="144">
        <v>1</v>
      </c>
      <c r="K203" s="144" t="s">
        <v>296</v>
      </c>
      <c r="L203" s="144" t="s">
        <v>1918</v>
      </c>
      <c r="M203" s="144" t="s">
        <v>298</v>
      </c>
      <c r="N203" s="176" t="s">
        <v>2303</v>
      </c>
      <c r="O203" s="152">
        <f>VLOOKUP(N203,'Giang duong'!A:H,3,0)</f>
        <v>80</v>
      </c>
      <c r="P203" s="144"/>
      <c r="Q203" s="144" t="s">
        <v>2082</v>
      </c>
    </row>
    <row r="204" spans="1:17" ht="25.5">
      <c r="A204" s="74">
        <v>203</v>
      </c>
      <c r="B204" s="83" t="s">
        <v>785</v>
      </c>
      <c r="C204" s="83" t="s">
        <v>2000</v>
      </c>
      <c r="D204" s="83"/>
      <c r="E204" s="83" t="s">
        <v>786</v>
      </c>
      <c r="F204" s="83"/>
      <c r="G204" s="83"/>
      <c r="H204" s="83"/>
      <c r="I204" s="83"/>
      <c r="J204" s="146"/>
      <c r="K204" s="146" t="s">
        <v>296</v>
      </c>
      <c r="L204" s="146">
        <v>5</v>
      </c>
      <c r="M204" s="146" t="s">
        <v>2025</v>
      </c>
      <c r="N204" s="173" t="s">
        <v>2304</v>
      </c>
      <c r="O204" s="146" t="s">
        <v>2027</v>
      </c>
      <c r="P204" s="146"/>
      <c r="Q204" s="146">
        <f>U204</f>
        <v>0</v>
      </c>
    </row>
    <row r="205" spans="1:17" ht="25.5">
      <c r="A205" s="74">
        <v>204</v>
      </c>
      <c r="B205" s="83" t="s">
        <v>785</v>
      </c>
      <c r="C205" s="83" t="s">
        <v>2000</v>
      </c>
      <c r="D205" s="83"/>
      <c r="E205" s="83" t="s">
        <v>787</v>
      </c>
      <c r="F205" s="83"/>
      <c r="G205" s="83"/>
      <c r="H205" s="83"/>
      <c r="I205" s="83"/>
      <c r="J205" s="146"/>
      <c r="K205" s="146" t="s">
        <v>296</v>
      </c>
      <c r="L205" s="146">
        <v>5</v>
      </c>
      <c r="M205" s="146" t="s">
        <v>2026</v>
      </c>
      <c r="N205" s="173" t="s">
        <v>2304</v>
      </c>
      <c r="O205" s="146" t="s">
        <v>2027</v>
      </c>
      <c r="P205" s="146"/>
      <c r="Q205" s="146">
        <f>U205</f>
        <v>0</v>
      </c>
    </row>
    <row r="206" spans="1:17" ht="25.5">
      <c r="A206" s="74">
        <v>205</v>
      </c>
      <c r="B206" s="83" t="s">
        <v>785</v>
      </c>
      <c r="C206" s="83" t="s">
        <v>2000</v>
      </c>
      <c r="D206" s="83"/>
      <c r="E206" s="83" t="s">
        <v>2017</v>
      </c>
      <c r="F206" s="83"/>
      <c r="G206" s="83"/>
      <c r="H206" s="83"/>
      <c r="I206" s="83"/>
      <c r="J206" s="146"/>
      <c r="K206" s="146" t="s">
        <v>296</v>
      </c>
      <c r="L206" s="146">
        <v>6</v>
      </c>
      <c r="M206" s="146" t="s">
        <v>2025</v>
      </c>
      <c r="N206" s="173" t="s">
        <v>2304</v>
      </c>
      <c r="O206" s="146" t="s">
        <v>2027</v>
      </c>
      <c r="P206" s="146"/>
      <c r="Q206" s="146">
        <f>U206</f>
        <v>0</v>
      </c>
    </row>
    <row r="207" spans="1:17" ht="25.5">
      <c r="A207" s="74">
        <v>206</v>
      </c>
      <c r="B207" s="83" t="s">
        <v>785</v>
      </c>
      <c r="C207" s="83" t="s">
        <v>2000</v>
      </c>
      <c r="D207" s="83"/>
      <c r="E207" s="83" t="s">
        <v>2018</v>
      </c>
      <c r="F207" s="83"/>
      <c r="G207" s="83"/>
      <c r="H207" s="83"/>
      <c r="I207" s="83"/>
      <c r="J207" s="146"/>
      <c r="K207" s="146" t="s">
        <v>296</v>
      </c>
      <c r="L207" s="146">
        <v>6</v>
      </c>
      <c r="M207" s="146" t="s">
        <v>2026</v>
      </c>
      <c r="N207" s="173" t="s">
        <v>2304</v>
      </c>
      <c r="O207" s="146" t="s">
        <v>2027</v>
      </c>
      <c r="P207" s="146"/>
      <c r="Q207" s="146">
        <f>U207</f>
        <v>0</v>
      </c>
    </row>
    <row r="208" spans="1:17" ht="25.5">
      <c r="A208" s="74">
        <v>207</v>
      </c>
      <c r="B208" s="71" t="s">
        <v>255</v>
      </c>
      <c r="C208" s="71" t="s">
        <v>256</v>
      </c>
      <c r="D208" s="71"/>
      <c r="E208" s="71" t="s">
        <v>1821</v>
      </c>
      <c r="F208" s="71">
        <v>3</v>
      </c>
      <c r="G208" s="71" t="s">
        <v>192</v>
      </c>
      <c r="H208" s="71" t="s">
        <v>1644</v>
      </c>
      <c r="I208" s="71">
        <v>92</v>
      </c>
      <c r="J208" s="144">
        <v>1</v>
      </c>
      <c r="K208" s="144" t="s">
        <v>296</v>
      </c>
      <c r="L208" s="144" t="s">
        <v>1918</v>
      </c>
      <c r="M208" s="144" t="s">
        <v>298</v>
      </c>
      <c r="N208" s="176" t="s">
        <v>2301</v>
      </c>
      <c r="O208" s="152">
        <f>VLOOKUP(N208,'Giang duong'!A:H,3,0)</f>
        <v>80</v>
      </c>
      <c r="P208" s="144"/>
      <c r="Q208" s="144" t="s">
        <v>2130</v>
      </c>
    </row>
    <row r="209" spans="1:17" ht="51">
      <c r="A209" s="74">
        <v>208</v>
      </c>
      <c r="B209" s="71" t="s">
        <v>255</v>
      </c>
      <c r="C209" s="71" t="s">
        <v>256</v>
      </c>
      <c r="D209" s="71"/>
      <c r="E209" s="71" t="s">
        <v>1822</v>
      </c>
      <c r="F209" s="71">
        <v>3</v>
      </c>
      <c r="G209" s="71" t="s">
        <v>1824</v>
      </c>
      <c r="H209" s="71" t="s">
        <v>1825</v>
      </c>
      <c r="I209" s="71" t="s">
        <v>1823</v>
      </c>
      <c r="J209" s="144">
        <v>1</v>
      </c>
      <c r="K209" s="144" t="s">
        <v>296</v>
      </c>
      <c r="L209" s="144" t="s">
        <v>1955</v>
      </c>
      <c r="M209" s="144" t="s">
        <v>297</v>
      </c>
      <c r="N209" s="176" t="s">
        <v>333</v>
      </c>
      <c r="O209" s="152">
        <f>VLOOKUP(N209,'Giang duong'!A:H,3,0)</f>
        <v>60</v>
      </c>
      <c r="P209" s="144"/>
      <c r="Q209" s="144" t="s">
        <v>2130</v>
      </c>
    </row>
    <row r="210" spans="1:17" ht="25.5">
      <c r="A210" s="74">
        <v>209</v>
      </c>
      <c r="B210" s="71" t="s">
        <v>1557</v>
      </c>
      <c r="C210" s="71" t="s">
        <v>1558</v>
      </c>
      <c r="D210" s="71" t="s">
        <v>45</v>
      </c>
      <c r="E210" s="71" t="s">
        <v>1558</v>
      </c>
      <c r="F210" s="71">
        <v>3</v>
      </c>
      <c r="G210" s="71" t="s">
        <v>168</v>
      </c>
      <c r="H210" s="71" t="s">
        <v>44</v>
      </c>
      <c r="I210" s="71">
        <v>33</v>
      </c>
      <c r="J210" s="144">
        <v>1</v>
      </c>
      <c r="K210" s="144" t="s">
        <v>186</v>
      </c>
      <c r="L210" s="144" t="s">
        <v>318</v>
      </c>
      <c r="M210" s="144" t="s">
        <v>301</v>
      </c>
      <c r="N210" s="176" t="s">
        <v>698</v>
      </c>
      <c r="O210" s="168">
        <f>VLOOKUP(N210,'Giang duong'!A:H,3,0)</f>
        <v>60</v>
      </c>
      <c r="P210" s="144"/>
      <c r="Q210" s="177" t="s">
        <v>2170</v>
      </c>
    </row>
    <row r="211" spans="1:17" ht="25.5">
      <c r="A211" s="74">
        <v>210</v>
      </c>
      <c r="B211" s="83" t="s">
        <v>232</v>
      </c>
      <c r="C211" s="83" t="s">
        <v>233</v>
      </c>
      <c r="D211" s="83" t="s">
        <v>43</v>
      </c>
      <c r="E211" s="83" t="s">
        <v>233</v>
      </c>
      <c r="F211" s="83">
        <v>3</v>
      </c>
      <c r="G211" s="83" t="s">
        <v>240</v>
      </c>
      <c r="H211" s="83" t="s">
        <v>1643</v>
      </c>
      <c r="I211" s="83">
        <v>26</v>
      </c>
      <c r="J211" s="146">
        <v>1</v>
      </c>
      <c r="K211" s="146" t="s">
        <v>296</v>
      </c>
      <c r="L211" s="146" t="s">
        <v>1919</v>
      </c>
      <c r="M211" s="146" t="s">
        <v>297</v>
      </c>
      <c r="N211" s="173" t="s">
        <v>1957</v>
      </c>
      <c r="O211" s="152">
        <f>VLOOKUP(N211,'Giang duong'!A:H,3,0)</f>
        <v>40</v>
      </c>
      <c r="P211" s="146"/>
      <c r="Q211" s="146" t="s">
        <v>2131</v>
      </c>
    </row>
    <row r="212" spans="1:17" ht="25.5">
      <c r="A212" s="74">
        <v>211</v>
      </c>
      <c r="B212" s="83" t="s">
        <v>64</v>
      </c>
      <c r="C212" s="83" t="s">
        <v>27</v>
      </c>
      <c r="D212" s="83" t="s">
        <v>30</v>
      </c>
      <c r="E212" s="83" t="s">
        <v>506</v>
      </c>
      <c r="F212" s="83">
        <v>3</v>
      </c>
      <c r="G212" s="83" t="s">
        <v>192</v>
      </c>
      <c r="H212" s="83" t="s">
        <v>1611</v>
      </c>
      <c r="I212" s="83">
        <v>114</v>
      </c>
      <c r="J212" s="146" t="s">
        <v>1956</v>
      </c>
      <c r="K212" s="146" t="s">
        <v>296</v>
      </c>
      <c r="L212" s="146" t="s">
        <v>1919</v>
      </c>
      <c r="M212" s="146" t="s">
        <v>298</v>
      </c>
      <c r="N212" s="173" t="s">
        <v>2300</v>
      </c>
      <c r="O212" s="152">
        <f>VLOOKUP(N212,'Giang duong'!A:H,3,0)</f>
        <v>80</v>
      </c>
      <c r="P212" s="146"/>
      <c r="Q212" s="146" t="s">
        <v>2114</v>
      </c>
    </row>
    <row r="213" spans="1:17" ht="25.5">
      <c r="A213" s="74">
        <v>212</v>
      </c>
      <c r="B213" s="83" t="s">
        <v>64</v>
      </c>
      <c r="C213" s="83" t="s">
        <v>27</v>
      </c>
      <c r="D213" s="83" t="s">
        <v>30</v>
      </c>
      <c r="E213" s="83" t="s">
        <v>507</v>
      </c>
      <c r="F213" s="83">
        <v>3</v>
      </c>
      <c r="G213" s="83" t="s">
        <v>240</v>
      </c>
      <c r="H213" s="83" t="s">
        <v>1610</v>
      </c>
      <c r="I213" s="83">
        <v>54</v>
      </c>
      <c r="J213" s="146">
        <v>1</v>
      </c>
      <c r="K213" s="146" t="s">
        <v>296</v>
      </c>
      <c r="L213" s="146" t="s">
        <v>1919</v>
      </c>
      <c r="M213" s="146" t="s">
        <v>297</v>
      </c>
      <c r="N213" s="173" t="s">
        <v>184</v>
      </c>
      <c r="O213" s="152">
        <f>VLOOKUP(N213,'Giang duong'!A:H,3,0)</f>
        <v>50</v>
      </c>
      <c r="P213" s="146"/>
      <c r="Q213" s="146" t="s">
        <v>2134</v>
      </c>
    </row>
    <row r="214" spans="1:17" ht="38.25">
      <c r="A214" s="74">
        <v>213</v>
      </c>
      <c r="B214" s="83" t="s">
        <v>64</v>
      </c>
      <c r="C214" s="83" t="s">
        <v>27</v>
      </c>
      <c r="D214" s="83" t="s">
        <v>30</v>
      </c>
      <c r="E214" s="83" t="s">
        <v>1826</v>
      </c>
      <c r="F214" s="83">
        <v>3</v>
      </c>
      <c r="G214" s="83" t="s">
        <v>1681</v>
      </c>
      <c r="H214" s="83" t="s">
        <v>1679</v>
      </c>
      <c r="I214" s="83" t="s">
        <v>653</v>
      </c>
      <c r="J214" s="146">
        <v>1</v>
      </c>
      <c r="K214" s="146" t="s">
        <v>296</v>
      </c>
      <c r="L214" s="146" t="s">
        <v>1918</v>
      </c>
      <c r="M214" s="146" t="s">
        <v>298</v>
      </c>
      <c r="N214" s="173" t="s">
        <v>358</v>
      </c>
      <c r="O214" s="152">
        <f>VLOOKUP(N214,'Giang duong'!A:H,3,0)</f>
        <v>85</v>
      </c>
      <c r="P214" s="146"/>
      <c r="Q214" s="146" t="s">
        <v>2137</v>
      </c>
    </row>
    <row r="215" spans="1:17" ht="25.5">
      <c r="A215" s="74">
        <v>214</v>
      </c>
      <c r="B215" s="83" t="s">
        <v>885</v>
      </c>
      <c r="C215" s="83" t="s">
        <v>887</v>
      </c>
      <c r="D215" s="83" t="s">
        <v>27</v>
      </c>
      <c r="E215" s="83" t="s">
        <v>1827</v>
      </c>
      <c r="F215" s="83">
        <v>3</v>
      </c>
      <c r="G215" s="83" t="s">
        <v>240</v>
      </c>
      <c r="H215" s="83" t="s">
        <v>132</v>
      </c>
      <c r="I215" s="83">
        <v>89</v>
      </c>
      <c r="J215" s="146">
        <v>1</v>
      </c>
      <c r="K215" s="144" t="s">
        <v>186</v>
      </c>
      <c r="L215" s="146">
        <v>3</v>
      </c>
      <c r="M215" s="147" t="s">
        <v>336</v>
      </c>
      <c r="N215" s="176" t="s">
        <v>356</v>
      </c>
      <c r="O215" s="152">
        <f>VLOOKUP(N215,'Giang duong'!A:H,3,0)</f>
        <v>85</v>
      </c>
      <c r="P215" s="146"/>
      <c r="Q215" s="146" t="s">
        <v>2140</v>
      </c>
    </row>
    <row r="216" spans="1:17" ht="38.25">
      <c r="A216" s="74">
        <v>215</v>
      </c>
      <c r="B216" s="71" t="s">
        <v>885</v>
      </c>
      <c r="C216" s="71" t="s">
        <v>887</v>
      </c>
      <c r="D216" s="71" t="s">
        <v>27</v>
      </c>
      <c r="E216" s="83" t="s">
        <v>1828</v>
      </c>
      <c r="F216" s="71">
        <v>3</v>
      </c>
      <c r="G216" s="71" t="s">
        <v>595</v>
      </c>
      <c r="H216" s="71" t="s">
        <v>1679</v>
      </c>
      <c r="I216" s="71">
        <v>60</v>
      </c>
      <c r="J216" s="144" t="s">
        <v>1917</v>
      </c>
      <c r="K216" s="144" t="s">
        <v>296</v>
      </c>
      <c r="L216" s="146" t="s">
        <v>1919</v>
      </c>
      <c r="M216" s="146" t="s">
        <v>297</v>
      </c>
      <c r="N216" s="176" t="s">
        <v>2301</v>
      </c>
      <c r="O216" s="152">
        <f>VLOOKUP(N216,'Giang duong'!A:H,3,0)</f>
        <v>80</v>
      </c>
      <c r="P216" s="144"/>
      <c r="Q216" s="144" t="s">
        <v>2142</v>
      </c>
    </row>
    <row r="217" spans="1:17" ht="38.25">
      <c r="A217" s="74">
        <v>216</v>
      </c>
      <c r="B217" s="71" t="s">
        <v>885</v>
      </c>
      <c r="C217" s="71" t="s">
        <v>887</v>
      </c>
      <c r="D217" s="71" t="s">
        <v>27</v>
      </c>
      <c r="E217" s="83" t="s">
        <v>1829</v>
      </c>
      <c r="F217" s="71">
        <v>3</v>
      </c>
      <c r="G217" s="71" t="s">
        <v>595</v>
      </c>
      <c r="H217" s="71" t="s">
        <v>1679</v>
      </c>
      <c r="I217" s="71">
        <v>60</v>
      </c>
      <c r="J217" s="144" t="s">
        <v>1917</v>
      </c>
      <c r="K217" s="144" t="s">
        <v>296</v>
      </c>
      <c r="L217" s="146" t="s">
        <v>1919</v>
      </c>
      <c r="M217" s="144" t="s">
        <v>298</v>
      </c>
      <c r="N217" s="176" t="s">
        <v>2301</v>
      </c>
      <c r="O217" s="152">
        <f>VLOOKUP(N217,'Giang duong'!A:H,3,0)</f>
        <v>80</v>
      </c>
      <c r="P217" s="144"/>
      <c r="Q217" s="144" t="s">
        <v>2143</v>
      </c>
    </row>
    <row r="218" spans="1:17" ht="25.5">
      <c r="A218" s="74">
        <v>217</v>
      </c>
      <c r="B218" s="71" t="s">
        <v>885</v>
      </c>
      <c r="C218" s="71" t="s">
        <v>1632</v>
      </c>
      <c r="D218" s="71" t="s">
        <v>1609</v>
      </c>
      <c r="E218" s="71" t="s">
        <v>1632</v>
      </c>
      <c r="F218" s="71">
        <v>3</v>
      </c>
      <c r="G218" s="71" t="s">
        <v>192</v>
      </c>
      <c r="H218" s="71" t="s">
        <v>128</v>
      </c>
      <c r="I218" s="71">
        <v>33</v>
      </c>
      <c r="J218" s="144">
        <v>1</v>
      </c>
      <c r="K218" s="146" t="s">
        <v>186</v>
      </c>
      <c r="L218" s="144" t="s">
        <v>1919</v>
      </c>
      <c r="M218" s="146" t="s">
        <v>301</v>
      </c>
      <c r="N218" s="176" t="s">
        <v>333</v>
      </c>
      <c r="O218" s="152">
        <f>VLOOKUP(N218,'Giang duong'!A:H,3,0)</f>
        <v>60</v>
      </c>
      <c r="P218" s="144"/>
      <c r="Q218" s="144" t="s">
        <v>2117</v>
      </c>
    </row>
    <row r="219" spans="1:17" ht="39">
      <c r="A219" s="74">
        <v>218</v>
      </c>
      <c r="B219" s="83" t="s">
        <v>36</v>
      </c>
      <c r="C219" s="83" t="s">
        <v>37</v>
      </c>
      <c r="D219" s="83" t="s">
        <v>43</v>
      </c>
      <c r="E219" s="83" t="s">
        <v>37</v>
      </c>
      <c r="F219" s="83">
        <v>3</v>
      </c>
      <c r="G219" s="83" t="s">
        <v>192</v>
      </c>
      <c r="H219" s="83" t="s">
        <v>1644</v>
      </c>
      <c r="I219" s="83">
        <v>92</v>
      </c>
      <c r="J219" s="146">
        <v>1</v>
      </c>
      <c r="K219" s="144" t="s">
        <v>296</v>
      </c>
      <c r="L219" s="146" t="s">
        <v>1955</v>
      </c>
      <c r="M219" s="146" t="s">
        <v>297</v>
      </c>
      <c r="N219" s="176" t="s">
        <v>2301</v>
      </c>
      <c r="O219" s="152">
        <f>VLOOKUP(N219,'Giang duong'!A:H,3,0)</f>
        <v>80</v>
      </c>
      <c r="P219" s="146"/>
      <c r="Q219" s="144" t="s">
        <v>2085</v>
      </c>
    </row>
    <row r="220" spans="1:17" ht="26.25">
      <c r="A220" s="74">
        <v>219</v>
      </c>
      <c r="B220" s="83" t="s">
        <v>36</v>
      </c>
      <c r="C220" s="83" t="s">
        <v>1578</v>
      </c>
      <c r="D220" s="83" t="s">
        <v>205</v>
      </c>
      <c r="E220" s="83" t="s">
        <v>1578</v>
      </c>
      <c r="F220" s="83">
        <v>3</v>
      </c>
      <c r="G220" s="83" t="s">
        <v>192</v>
      </c>
      <c r="H220" s="83" t="s">
        <v>128</v>
      </c>
      <c r="I220" s="83">
        <v>33</v>
      </c>
      <c r="J220" s="146">
        <v>1</v>
      </c>
      <c r="K220" s="146" t="s">
        <v>186</v>
      </c>
      <c r="L220" s="146" t="s">
        <v>1919</v>
      </c>
      <c r="M220" s="144" t="s">
        <v>336</v>
      </c>
      <c r="N220" s="173" t="s">
        <v>333</v>
      </c>
      <c r="O220" s="152">
        <f>VLOOKUP(N220,'Giang duong'!A:H,3,0)</f>
        <v>60</v>
      </c>
      <c r="P220" s="146"/>
      <c r="Q220" s="144" t="s">
        <v>2088</v>
      </c>
    </row>
    <row r="221" spans="1:17" ht="39">
      <c r="A221" s="74">
        <v>220</v>
      </c>
      <c r="B221" s="83" t="s">
        <v>1577</v>
      </c>
      <c r="C221" s="83" t="s">
        <v>1830</v>
      </c>
      <c r="D221" s="83" t="s">
        <v>205</v>
      </c>
      <c r="E221" s="83" t="s">
        <v>1831</v>
      </c>
      <c r="F221" s="83">
        <v>3</v>
      </c>
      <c r="G221" s="83" t="s">
        <v>192</v>
      </c>
      <c r="H221" s="71" t="s">
        <v>2252</v>
      </c>
      <c r="I221" s="83">
        <v>38</v>
      </c>
      <c r="J221" s="146">
        <v>2</v>
      </c>
      <c r="K221" s="144" t="s">
        <v>186</v>
      </c>
      <c r="L221" s="144" t="s">
        <v>1955</v>
      </c>
      <c r="M221" s="144" t="s">
        <v>301</v>
      </c>
      <c r="N221" s="176" t="s">
        <v>337</v>
      </c>
      <c r="O221" s="152">
        <f>VLOOKUP(N221,'Giang duong'!A:H,3,0)</f>
        <v>70</v>
      </c>
      <c r="P221" s="146"/>
      <c r="Q221" s="144" t="s">
        <v>2091</v>
      </c>
    </row>
    <row r="222" spans="1:17" ht="39">
      <c r="A222" s="74">
        <v>221</v>
      </c>
      <c r="B222" s="83" t="s">
        <v>1577</v>
      </c>
      <c r="C222" s="83" t="s">
        <v>1830</v>
      </c>
      <c r="D222" s="83" t="s">
        <v>205</v>
      </c>
      <c r="E222" s="83" t="s">
        <v>1832</v>
      </c>
      <c r="F222" s="83">
        <v>3</v>
      </c>
      <c r="G222" s="83" t="s">
        <v>192</v>
      </c>
      <c r="H222" s="71" t="s">
        <v>2253</v>
      </c>
      <c r="I222" s="83">
        <v>38</v>
      </c>
      <c r="J222" s="146">
        <v>2</v>
      </c>
      <c r="K222" s="144" t="s">
        <v>186</v>
      </c>
      <c r="L222" s="144" t="s">
        <v>1955</v>
      </c>
      <c r="M222" s="144" t="s">
        <v>301</v>
      </c>
      <c r="N222" s="176" t="s">
        <v>1957</v>
      </c>
      <c r="O222" s="152">
        <f>VLOOKUP(N222,'Giang duong'!A:H,3,0)</f>
        <v>40</v>
      </c>
      <c r="P222" s="146"/>
      <c r="Q222" s="144" t="s">
        <v>2094</v>
      </c>
    </row>
    <row r="223" spans="1:17" ht="25.5">
      <c r="A223" s="74">
        <v>222</v>
      </c>
      <c r="B223" s="83" t="s">
        <v>1559</v>
      </c>
      <c r="C223" s="83" t="s">
        <v>1560</v>
      </c>
      <c r="D223" s="83" t="s">
        <v>29</v>
      </c>
      <c r="E223" s="83" t="s">
        <v>1560</v>
      </c>
      <c r="F223" s="83">
        <v>3</v>
      </c>
      <c r="G223" s="83" t="s">
        <v>192</v>
      </c>
      <c r="H223" s="83" t="s">
        <v>44</v>
      </c>
      <c r="I223" s="83">
        <v>82</v>
      </c>
      <c r="J223" s="146">
        <v>1</v>
      </c>
      <c r="K223" s="146" t="s">
        <v>186</v>
      </c>
      <c r="L223" s="146" t="s">
        <v>1918</v>
      </c>
      <c r="M223" s="146" t="s">
        <v>301</v>
      </c>
      <c r="N223" s="173" t="s">
        <v>2300</v>
      </c>
      <c r="O223" s="152">
        <f>VLOOKUP(N223,'Giang duong'!A:H,3,0)</f>
        <v>80</v>
      </c>
      <c r="P223" s="146"/>
      <c r="Q223" s="177" t="s">
        <v>822</v>
      </c>
    </row>
    <row r="224" spans="1:17" ht="25.5">
      <c r="A224" s="74">
        <v>223</v>
      </c>
      <c r="B224" s="83" t="s">
        <v>165</v>
      </c>
      <c r="C224" s="83" t="s">
        <v>906</v>
      </c>
      <c r="D224" s="83" t="s">
        <v>27</v>
      </c>
      <c r="E224" s="83" t="s">
        <v>906</v>
      </c>
      <c r="F224" s="83">
        <v>3</v>
      </c>
      <c r="G224" s="83" t="s">
        <v>192</v>
      </c>
      <c r="H224" s="83" t="s">
        <v>1644</v>
      </c>
      <c r="I224" s="83">
        <v>92</v>
      </c>
      <c r="J224" s="146">
        <v>1</v>
      </c>
      <c r="K224" s="144" t="s">
        <v>296</v>
      </c>
      <c r="L224" s="146" t="s">
        <v>1955</v>
      </c>
      <c r="M224" s="144" t="s">
        <v>298</v>
      </c>
      <c r="N224" s="176" t="s">
        <v>2301</v>
      </c>
      <c r="O224" s="152">
        <f>VLOOKUP(N224,'Giang duong'!A:H,3,0)</f>
        <v>80</v>
      </c>
      <c r="P224" s="146"/>
      <c r="Q224" s="146" t="s">
        <v>2144</v>
      </c>
    </row>
    <row r="225" spans="1:17" ht="25.5">
      <c r="A225" s="74">
        <v>224</v>
      </c>
      <c r="B225" s="71" t="s">
        <v>17</v>
      </c>
      <c r="C225" s="71" t="s">
        <v>18</v>
      </c>
      <c r="D225" s="71" t="s">
        <v>43</v>
      </c>
      <c r="E225" s="71" t="s">
        <v>18</v>
      </c>
      <c r="F225" s="71">
        <v>3</v>
      </c>
      <c r="G225" s="71" t="s">
        <v>192</v>
      </c>
      <c r="H225" s="71" t="s">
        <v>1589</v>
      </c>
      <c r="I225" s="71">
        <v>70</v>
      </c>
      <c r="J225" s="144">
        <v>1</v>
      </c>
      <c r="K225" s="144" t="s">
        <v>296</v>
      </c>
      <c r="L225" s="144" t="s">
        <v>1919</v>
      </c>
      <c r="M225" s="144" t="s">
        <v>297</v>
      </c>
      <c r="N225" s="176" t="s">
        <v>2303</v>
      </c>
      <c r="O225" s="152">
        <f>VLOOKUP(N225,'Giang duong'!A:H,3,0)</f>
        <v>80</v>
      </c>
      <c r="P225" s="144"/>
      <c r="Q225" s="192" t="s">
        <v>2097</v>
      </c>
    </row>
    <row r="226" spans="1:17" ht="30">
      <c r="A226" s="74">
        <v>225</v>
      </c>
      <c r="B226" s="71" t="s">
        <v>1495</v>
      </c>
      <c r="C226" s="71" t="s">
        <v>1496</v>
      </c>
      <c r="D226" s="71" t="s">
        <v>23</v>
      </c>
      <c r="E226" s="71" t="s">
        <v>1833</v>
      </c>
      <c r="F226" s="71">
        <v>3</v>
      </c>
      <c r="G226" s="71" t="s">
        <v>192</v>
      </c>
      <c r="H226" s="71" t="s">
        <v>1926</v>
      </c>
      <c r="I226" s="71">
        <v>75</v>
      </c>
      <c r="J226" s="144">
        <v>2</v>
      </c>
      <c r="K226" s="144" t="s">
        <v>186</v>
      </c>
      <c r="L226" s="144" t="s">
        <v>1955</v>
      </c>
      <c r="M226" s="144" t="s">
        <v>301</v>
      </c>
      <c r="N226" s="176" t="s">
        <v>2301</v>
      </c>
      <c r="O226" s="152">
        <f>VLOOKUP(N226,'Giang duong'!A:H,3,0)</f>
        <v>80</v>
      </c>
      <c r="P226" s="144"/>
      <c r="Q226" s="193" t="s">
        <v>2248</v>
      </c>
    </row>
    <row r="227" spans="1:17" ht="30">
      <c r="A227" s="74">
        <v>226</v>
      </c>
      <c r="B227" s="71" t="s">
        <v>1495</v>
      </c>
      <c r="C227" s="71" t="s">
        <v>1496</v>
      </c>
      <c r="D227" s="71" t="s">
        <v>23</v>
      </c>
      <c r="E227" s="71" t="s">
        <v>1834</v>
      </c>
      <c r="F227" s="71">
        <v>3</v>
      </c>
      <c r="G227" s="71" t="s">
        <v>192</v>
      </c>
      <c r="H227" s="71" t="s">
        <v>1927</v>
      </c>
      <c r="I227" s="71">
        <v>75</v>
      </c>
      <c r="J227" s="144">
        <v>2</v>
      </c>
      <c r="K227" s="144" t="s">
        <v>186</v>
      </c>
      <c r="L227" s="144" t="s">
        <v>1955</v>
      </c>
      <c r="M227" s="144" t="s">
        <v>301</v>
      </c>
      <c r="N227" s="176" t="s">
        <v>2302</v>
      </c>
      <c r="O227" s="152">
        <f>VLOOKUP(N227,'Giang duong'!A:H,3,0)</f>
        <v>60</v>
      </c>
      <c r="P227" s="144"/>
      <c r="Q227" s="193" t="s">
        <v>2239</v>
      </c>
    </row>
    <row r="228" spans="1:17" ht="25.5">
      <c r="A228" s="74">
        <v>227</v>
      </c>
      <c r="B228" s="71" t="s">
        <v>167</v>
      </c>
      <c r="C228" s="71" t="s">
        <v>292</v>
      </c>
      <c r="D228" s="71" t="s">
        <v>1546</v>
      </c>
      <c r="E228" s="71" t="s">
        <v>1835</v>
      </c>
      <c r="F228" s="71">
        <v>3</v>
      </c>
      <c r="G228" s="71" t="s">
        <v>192</v>
      </c>
      <c r="H228" s="71" t="s">
        <v>1589</v>
      </c>
      <c r="I228" s="71">
        <v>70</v>
      </c>
      <c r="J228" s="144">
        <v>1</v>
      </c>
      <c r="K228" s="144" t="s">
        <v>296</v>
      </c>
      <c r="L228" s="144" t="s">
        <v>1919</v>
      </c>
      <c r="M228" s="144" t="s">
        <v>298</v>
      </c>
      <c r="N228" s="176" t="s">
        <v>2303</v>
      </c>
      <c r="O228" s="152">
        <f>VLOOKUP(N228,'Giang duong'!A:H,3,0)</f>
        <v>80</v>
      </c>
      <c r="P228" s="144"/>
      <c r="Q228" s="146" t="s">
        <v>2101</v>
      </c>
    </row>
    <row r="229" spans="1:17" ht="25.5">
      <c r="A229" s="74">
        <v>228</v>
      </c>
      <c r="B229" s="83" t="s">
        <v>167</v>
      </c>
      <c r="C229" s="83" t="s">
        <v>292</v>
      </c>
      <c r="D229" s="83" t="s">
        <v>1546</v>
      </c>
      <c r="E229" s="71" t="s">
        <v>1836</v>
      </c>
      <c r="F229" s="83">
        <v>3</v>
      </c>
      <c r="G229" s="83" t="s">
        <v>240</v>
      </c>
      <c r="H229" s="83" t="s">
        <v>1610</v>
      </c>
      <c r="I229" s="83">
        <v>54</v>
      </c>
      <c r="J229" s="146">
        <v>1</v>
      </c>
      <c r="K229" s="146" t="s">
        <v>296</v>
      </c>
      <c r="L229" s="146" t="s">
        <v>1955</v>
      </c>
      <c r="M229" s="146" t="s">
        <v>297</v>
      </c>
      <c r="N229" s="173" t="s">
        <v>184</v>
      </c>
      <c r="O229" s="152">
        <f>VLOOKUP(N229,'Giang duong'!A:H,3,0)</f>
        <v>50</v>
      </c>
      <c r="P229" s="146"/>
      <c r="Q229" s="146" t="s">
        <v>2101</v>
      </c>
    </row>
    <row r="230" spans="1:17">
      <c r="A230" s="74">
        <v>229</v>
      </c>
      <c r="B230" s="83" t="s">
        <v>200</v>
      </c>
      <c r="C230" s="83" t="s">
        <v>201</v>
      </c>
      <c r="D230" s="83" t="s">
        <v>191</v>
      </c>
      <c r="E230" s="83" t="s">
        <v>532</v>
      </c>
      <c r="F230" s="83">
        <v>5</v>
      </c>
      <c r="G230" s="83" t="s">
        <v>240</v>
      </c>
      <c r="H230" s="83" t="s">
        <v>132</v>
      </c>
      <c r="I230" s="83">
        <v>89</v>
      </c>
      <c r="J230" s="146">
        <v>1</v>
      </c>
      <c r="K230" s="144" t="s">
        <v>186</v>
      </c>
      <c r="L230" s="146" t="s">
        <v>1921</v>
      </c>
      <c r="M230" s="147" t="s">
        <v>669</v>
      </c>
      <c r="N230" s="176" t="s">
        <v>356</v>
      </c>
      <c r="O230" s="152">
        <f>VLOOKUP(N230,'Giang duong'!A:H,3,0)</f>
        <v>85</v>
      </c>
      <c r="P230" s="146"/>
      <c r="Q230" s="146">
        <f t="shared" ref="Q230:Q257" si="4">U230</f>
        <v>0</v>
      </c>
    </row>
    <row r="231" spans="1:17">
      <c r="A231" s="74">
        <v>230</v>
      </c>
      <c r="B231" s="83" t="s">
        <v>200</v>
      </c>
      <c r="C231" s="83" t="s">
        <v>201</v>
      </c>
      <c r="D231" s="83" t="s">
        <v>191</v>
      </c>
      <c r="E231" s="83" t="s">
        <v>533</v>
      </c>
      <c r="F231" s="83">
        <v>5</v>
      </c>
      <c r="G231" s="83" t="s">
        <v>240</v>
      </c>
      <c r="H231" s="83" t="s">
        <v>57</v>
      </c>
      <c r="I231" s="83">
        <v>100</v>
      </c>
      <c r="J231" s="146">
        <v>1</v>
      </c>
      <c r="K231" s="146" t="s">
        <v>186</v>
      </c>
      <c r="L231" s="146" t="s">
        <v>1921</v>
      </c>
      <c r="M231" s="146" t="s">
        <v>669</v>
      </c>
      <c r="N231" s="173" t="s">
        <v>357</v>
      </c>
      <c r="O231" s="152">
        <f>VLOOKUP(N231,'Giang duong'!A:H,3,0)</f>
        <v>100</v>
      </c>
      <c r="P231" s="146"/>
      <c r="Q231" s="146">
        <f t="shared" si="4"/>
        <v>0</v>
      </c>
    </row>
    <row r="232" spans="1:17" ht="25.5">
      <c r="A232" s="74">
        <v>231</v>
      </c>
      <c r="B232" s="83" t="s">
        <v>200</v>
      </c>
      <c r="C232" s="83" t="s">
        <v>201</v>
      </c>
      <c r="D232" s="83" t="s">
        <v>191</v>
      </c>
      <c r="E232" s="83" t="s">
        <v>534</v>
      </c>
      <c r="F232" s="83">
        <v>5</v>
      </c>
      <c r="G232" s="83" t="s">
        <v>240</v>
      </c>
      <c r="H232" s="83" t="s">
        <v>44</v>
      </c>
      <c r="I232" s="83">
        <v>84</v>
      </c>
      <c r="J232" s="146">
        <v>1</v>
      </c>
      <c r="K232" s="146" t="s">
        <v>186</v>
      </c>
      <c r="L232" s="146" t="s">
        <v>1920</v>
      </c>
      <c r="M232" s="146" t="s">
        <v>669</v>
      </c>
      <c r="N232" s="173" t="s">
        <v>358</v>
      </c>
      <c r="O232" s="152">
        <f>VLOOKUP(N232,'Giang duong'!A:H,3,0)</f>
        <v>85</v>
      </c>
      <c r="P232" s="146"/>
      <c r="Q232" s="146">
        <f t="shared" si="4"/>
        <v>0</v>
      </c>
    </row>
    <row r="233" spans="1:17" ht="25.5">
      <c r="A233" s="74">
        <v>232</v>
      </c>
      <c r="B233" s="83" t="s">
        <v>200</v>
      </c>
      <c r="C233" s="83" t="s">
        <v>201</v>
      </c>
      <c r="D233" s="83" t="s">
        <v>191</v>
      </c>
      <c r="E233" s="83" t="s">
        <v>535</v>
      </c>
      <c r="F233" s="83">
        <v>5</v>
      </c>
      <c r="G233" s="83" t="s">
        <v>240</v>
      </c>
      <c r="H233" s="83" t="s">
        <v>1589</v>
      </c>
      <c r="I233" s="83">
        <v>121</v>
      </c>
      <c r="J233" s="146" t="s">
        <v>1956</v>
      </c>
      <c r="K233" s="146" t="s">
        <v>296</v>
      </c>
      <c r="L233" s="146" t="s">
        <v>1921</v>
      </c>
      <c r="M233" s="146" t="s">
        <v>327</v>
      </c>
      <c r="N233" s="173" t="s">
        <v>357</v>
      </c>
      <c r="O233" s="152">
        <f>VLOOKUP(N233,'Giang duong'!A:H,3,0)</f>
        <v>100</v>
      </c>
      <c r="P233" s="146"/>
      <c r="Q233" s="146">
        <f t="shared" si="4"/>
        <v>0</v>
      </c>
    </row>
    <row r="234" spans="1:17" ht="25.5">
      <c r="A234" s="74">
        <v>233</v>
      </c>
      <c r="B234" s="83" t="s">
        <v>200</v>
      </c>
      <c r="C234" s="83" t="s">
        <v>201</v>
      </c>
      <c r="D234" s="83" t="s">
        <v>191</v>
      </c>
      <c r="E234" s="83" t="s">
        <v>1837</v>
      </c>
      <c r="F234" s="83">
        <v>5</v>
      </c>
      <c r="G234" s="83" t="s">
        <v>240</v>
      </c>
      <c r="H234" s="83" t="s">
        <v>1644</v>
      </c>
      <c r="I234" s="83">
        <v>66</v>
      </c>
      <c r="J234" s="146">
        <v>1</v>
      </c>
      <c r="K234" s="146" t="s">
        <v>296</v>
      </c>
      <c r="L234" s="146" t="s">
        <v>1920</v>
      </c>
      <c r="M234" s="146" t="s">
        <v>327</v>
      </c>
      <c r="N234" s="173" t="s">
        <v>358</v>
      </c>
      <c r="O234" s="152">
        <f>VLOOKUP(N234,'Giang duong'!A:H,3,0)</f>
        <v>85</v>
      </c>
      <c r="P234" s="146"/>
      <c r="Q234" s="146">
        <f t="shared" si="4"/>
        <v>0</v>
      </c>
    </row>
    <row r="235" spans="1:17" ht="25.5">
      <c r="A235" s="74">
        <v>234</v>
      </c>
      <c r="B235" s="83" t="s">
        <v>209</v>
      </c>
      <c r="C235" s="83" t="s">
        <v>202</v>
      </c>
      <c r="D235" s="83" t="s">
        <v>201</v>
      </c>
      <c r="E235" s="83" t="s">
        <v>1838</v>
      </c>
      <c r="F235" s="83">
        <v>5</v>
      </c>
      <c r="G235" s="83" t="s">
        <v>262</v>
      </c>
      <c r="H235" s="83" t="s">
        <v>1593</v>
      </c>
      <c r="I235" s="83">
        <v>55</v>
      </c>
      <c r="J235" s="146">
        <v>2</v>
      </c>
      <c r="K235" s="145" t="s">
        <v>296</v>
      </c>
      <c r="L235" s="145" t="s">
        <v>1920</v>
      </c>
      <c r="M235" s="153" t="s">
        <v>327</v>
      </c>
      <c r="N235" s="221" t="s">
        <v>314</v>
      </c>
      <c r="O235" s="152">
        <f>VLOOKUP(N235,'Giang duong'!A:H,3,0)</f>
        <v>60</v>
      </c>
      <c r="P235" s="146"/>
      <c r="Q235" s="146">
        <f t="shared" si="4"/>
        <v>0</v>
      </c>
    </row>
    <row r="236" spans="1:17" ht="25.5">
      <c r="A236" s="74">
        <v>235</v>
      </c>
      <c r="B236" s="83" t="s">
        <v>209</v>
      </c>
      <c r="C236" s="83" t="s">
        <v>202</v>
      </c>
      <c r="D236" s="83" t="s">
        <v>201</v>
      </c>
      <c r="E236" s="83" t="s">
        <v>1839</v>
      </c>
      <c r="F236" s="83">
        <v>5</v>
      </c>
      <c r="G236" s="83" t="s">
        <v>262</v>
      </c>
      <c r="H236" s="83" t="s">
        <v>1593</v>
      </c>
      <c r="I236" s="83">
        <v>55</v>
      </c>
      <c r="J236" s="146">
        <v>2</v>
      </c>
      <c r="K236" s="145" t="s">
        <v>296</v>
      </c>
      <c r="L236" s="145" t="s">
        <v>1920</v>
      </c>
      <c r="M236" s="153" t="s">
        <v>327</v>
      </c>
      <c r="N236" s="221" t="s">
        <v>315</v>
      </c>
      <c r="O236" s="152">
        <f>VLOOKUP(N236,'Giang duong'!A:H,3,0)</f>
        <v>60</v>
      </c>
      <c r="P236" s="146"/>
      <c r="Q236" s="146">
        <f t="shared" si="4"/>
        <v>0</v>
      </c>
    </row>
    <row r="237" spans="1:17" ht="25.5">
      <c r="A237" s="74">
        <v>236</v>
      </c>
      <c r="B237" s="83" t="s">
        <v>209</v>
      </c>
      <c r="C237" s="83" t="s">
        <v>202</v>
      </c>
      <c r="D237" s="83" t="s">
        <v>201</v>
      </c>
      <c r="E237" s="83" t="s">
        <v>548</v>
      </c>
      <c r="F237" s="83">
        <v>5</v>
      </c>
      <c r="G237" s="83" t="s">
        <v>262</v>
      </c>
      <c r="H237" s="83" t="s">
        <v>1590</v>
      </c>
      <c r="I237" s="83">
        <v>57</v>
      </c>
      <c r="J237" s="146">
        <v>4</v>
      </c>
      <c r="K237" s="146" t="s">
        <v>186</v>
      </c>
      <c r="L237" s="146" t="s">
        <v>1921</v>
      </c>
      <c r="M237" s="147" t="s">
        <v>669</v>
      </c>
      <c r="N237" s="173" t="s">
        <v>310</v>
      </c>
      <c r="O237" s="152">
        <f>VLOOKUP(N237,'Giang duong'!A:H,3,0)</f>
        <v>60</v>
      </c>
      <c r="P237" s="146"/>
      <c r="Q237" s="146">
        <f t="shared" si="4"/>
        <v>0</v>
      </c>
    </row>
    <row r="238" spans="1:17" ht="25.5">
      <c r="A238" s="74">
        <v>237</v>
      </c>
      <c r="B238" s="83" t="s">
        <v>209</v>
      </c>
      <c r="C238" s="83" t="s">
        <v>202</v>
      </c>
      <c r="D238" s="83" t="s">
        <v>201</v>
      </c>
      <c r="E238" s="83" t="s">
        <v>1840</v>
      </c>
      <c r="F238" s="83">
        <v>5</v>
      </c>
      <c r="G238" s="83" t="s">
        <v>262</v>
      </c>
      <c r="H238" s="83" t="s">
        <v>1590</v>
      </c>
      <c r="I238" s="83">
        <v>57</v>
      </c>
      <c r="J238" s="146">
        <v>4</v>
      </c>
      <c r="K238" s="146" t="s">
        <v>186</v>
      </c>
      <c r="L238" s="146" t="s">
        <v>1921</v>
      </c>
      <c r="M238" s="147" t="s">
        <v>669</v>
      </c>
      <c r="N238" s="173" t="s">
        <v>311</v>
      </c>
      <c r="O238" s="152">
        <f>VLOOKUP(N238,'Giang duong'!A:H,3,0)</f>
        <v>60</v>
      </c>
      <c r="P238" s="146"/>
      <c r="Q238" s="146">
        <f t="shared" si="4"/>
        <v>0</v>
      </c>
    </row>
    <row r="239" spans="1:17" ht="25.5">
      <c r="A239" s="74">
        <v>238</v>
      </c>
      <c r="B239" s="83" t="s">
        <v>209</v>
      </c>
      <c r="C239" s="83" t="s">
        <v>202</v>
      </c>
      <c r="D239" s="83" t="s">
        <v>201</v>
      </c>
      <c r="E239" s="83" t="s">
        <v>1841</v>
      </c>
      <c r="F239" s="83">
        <v>5</v>
      </c>
      <c r="G239" s="83" t="s">
        <v>262</v>
      </c>
      <c r="H239" s="83" t="s">
        <v>1590</v>
      </c>
      <c r="I239" s="83">
        <v>57</v>
      </c>
      <c r="J239" s="146">
        <v>4</v>
      </c>
      <c r="K239" s="146" t="s">
        <v>186</v>
      </c>
      <c r="L239" s="146" t="s">
        <v>1921</v>
      </c>
      <c r="M239" s="147" t="s">
        <v>669</v>
      </c>
      <c r="N239" s="173" t="s">
        <v>312</v>
      </c>
      <c r="O239" s="152">
        <f>VLOOKUP(N239,'Giang duong'!A:H,3,0)</f>
        <v>60</v>
      </c>
      <c r="P239" s="146"/>
      <c r="Q239" s="146">
        <f t="shared" si="4"/>
        <v>0</v>
      </c>
    </row>
    <row r="240" spans="1:17" ht="25.5">
      <c r="A240" s="74">
        <v>239</v>
      </c>
      <c r="B240" s="83" t="s">
        <v>209</v>
      </c>
      <c r="C240" s="83" t="s">
        <v>202</v>
      </c>
      <c r="D240" s="83" t="s">
        <v>201</v>
      </c>
      <c r="E240" s="83" t="s">
        <v>1842</v>
      </c>
      <c r="F240" s="83">
        <v>5</v>
      </c>
      <c r="G240" s="83" t="s">
        <v>262</v>
      </c>
      <c r="H240" s="83" t="s">
        <v>1590</v>
      </c>
      <c r="I240" s="83">
        <v>57</v>
      </c>
      <c r="J240" s="146">
        <v>4</v>
      </c>
      <c r="K240" s="146" t="s">
        <v>186</v>
      </c>
      <c r="L240" s="146" t="s">
        <v>1921</v>
      </c>
      <c r="M240" s="147" t="s">
        <v>669</v>
      </c>
      <c r="N240" s="173" t="s">
        <v>313</v>
      </c>
      <c r="O240" s="152">
        <f>VLOOKUP(N240,'Giang duong'!A:H,3,0)</f>
        <v>60</v>
      </c>
      <c r="P240" s="146"/>
      <c r="Q240" s="146">
        <f t="shared" si="4"/>
        <v>0</v>
      </c>
    </row>
    <row r="241" spans="1:17" ht="25.5">
      <c r="A241" s="74">
        <v>240</v>
      </c>
      <c r="B241" s="83" t="s">
        <v>209</v>
      </c>
      <c r="C241" s="83" t="s">
        <v>202</v>
      </c>
      <c r="D241" s="83" t="s">
        <v>201</v>
      </c>
      <c r="E241" s="83" t="s">
        <v>1843</v>
      </c>
      <c r="F241" s="83">
        <v>5</v>
      </c>
      <c r="G241" s="83" t="s">
        <v>262</v>
      </c>
      <c r="H241" s="83" t="s">
        <v>1610</v>
      </c>
      <c r="I241" s="83">
        <v>55</v>
      </c>
      <c r="J241" s="146">
        <v>3</v>
      </c>
      <c r="K241" s="146" t="s">
        <v>296</v>
      </c>
      <c r="L241" s="146" t="s">
        <v>1922</v>
      </c>
      <c r="M241" s="147" t="s">
        <v>327</v>
      </c>
      <c r="N241" s="173" t="s">
        <v>310</v>
      </c>
      <c r="O241" s="152">
        <f>VLOOKUP(N241,'Giang duong'!A:H,3,0)</f>
        <v>60</v>
      </c>
      <c r="P241" s="146"/>
      <c r="Q241" s="146">
        <f t="shared" si="4"/>
        <v>0</v>
      </c>
    </row>
    <row r="242" spans="1:17" ht="25.5">
      <c r="A242" s="74">
        <v>241</v>
      </c>
      <c r="B242" s="83" t="s">
        <v>209</v>
      </c>
      <c r="C242" s="83" t="s">
        <v>202</v>
      </c>
      <c r="D242" s="83" t="s">
        <v>201</v>
      </c>
      <c r="E242" s="83" t="s">
        <v>1844</v>
      </c>
      <c r="F242" s="83">
        <v>5</v>
      </c>
      <c r="G242" s="83" t="s">
        <v>262</v>
      </c>
      <c r="H242" s="83" t="s">
        <v>1610</v>
      </c>
      <c r="I242" s="83">
        <v>55</v>
      </c>
      <c r="J242" s="146">
        <v>3</v>
      </c>
      <c r="K242" s="146" t="s">
        <v>296</v>
      </c>
      <c r="L242" s="146" t="s">
        <v>1922</v>
      </c>
      <c r="M242" s="147" t="s">
        <v>327</v>
      </c>
      <c r="N242" s="173" t="s">
        <v>311</v>
      </c>
      <c r="O242" s="152">
        <f>VLOOKUP(N242,'Giang duong'!A:H,3,0)</f>
        <v>60</v>
      </c>
      <c r="P242" s="146"/>
      <c r="Q242" s="146">
        <f t="shared" si="4"/>
        <v>0</v>
      </c>
    </row>
    <row r="243" spans="1:17" ht="25.5">
      <c r="A243" s="74">
        <v>242</v>
      </c>
      <c r="B243" s="83" t="s">
        <v>209</v>
      </c>
      <c r="C243" s="83" t="s">
        <v>202</v>
      </c>
      <c r="D243" s="83" t="s">
        <v>201</v>
      </c>
      <c r="E243" s="83" t="s">
        <v>1845</v>
      </c>
      <c r="F243" s="83">
        <v>5</v>
      </c>
      <c r="G243" s="83" t="s">
        <v>262</v>
      </c>
      <c r="H243" s="83" t="s">
        <v>1610</v>
      </c>
      <c r="I243" s="83">
        <v>55</v>
      </c>
      <c r="J243" s="146">
        <v>3</v>
      </c>
      <c r="K243" s="146" t="s">
        <v>296</v>
      </c>
      <c r="L243" s="146" t="s">
        <v>1922</v>
      </c>
      <c r="M243" s="147" t="s">
        <v>327</v>
      </c>
      <c r="N243" s="173" t="s">
        <v>312</v>
      </c>
      <c r="O243" s="152">
        <f>VLOOKUP(N243,'Giang duong'!A:H,3,0)</f>
        <v>60</v>
      </c>
      <c r="P243" s="146"/>
      <c r="Q243" s="146">
        <f t="shared" si="4"/>
        <v>0</v>
      </c>
    </row>
    <row r="244" spans="1:17" ht="25.5">
      <c r="A244" s="74">
        <v>243</v>
      </c>
      <c r="B244" s="83" t="s">
        <v>209</v>
      </c>
      <c r="C244" s="83" t="s">
        <v>202</v>
      </c>
      <c r="D244" s="83" t="s">
        <v>201</v>
      </c>
      <c r="E244" s="83" t="s">
        <v>1846</v>
      </c>
      <c r="F244" s="83">
        <v>5</v>
      </c>
      <c r="G244" s="83" t="s">
        <v>262</v>
      </c>
      <c r="H244" s="83" t="s">
        <v>1643</v>
      </c>
      <c r="I244" s="83">
        <v>57</v>
      </c>
      <c r="J244" s="146">
        <v>3</v>
      </c>
      <c r="K244" s="146" t="s">
        <v>296</v>
      </c>
      <c r="L244" s="146" t="s">
        <v>1922</v>
      </c>
      <c r="M244" s="147" t="s">
        <v>327</v>
      </c>
      <c r="N244" s="173" t="s">
        <v>332</v>
      </c>
      <c r="O244" s="152">
        <f>VLOOKUP(N244,'Giang duong'!A:H,3,0)</f>
        <v>60</v>
      </c>
      <c r="P244" s="146"/>
      <c r="Q244" s="146">
        <f t="shared" si="4"/>
        <v>0</v>
      </c>
    </row>
    <row r="245" spans="1:17" ht="25.5">
      <c r="A245" s="74">
        <v>244</v>
      </c>
      <c r="B245" s="83" t="s">
        <v>209</v>
      </c>
      <c r="C245" s="83" t="s">
        <v>202</v>
      </c>
      <c r="D245" s="83" t="s">
        <v>201</v>
      </c>
      <c r="E245" s="83" t="s">
        <v>1847</v>
      </c>
      <c r="F245" s="83">
        <v>5</v>
      </c>
      <c r="G245" s="83" t="s">
        <v>262</v>
      </c>
      <c r="H245" s="83" t="s">
        <v>1643</v>
      </c>
      <c r="I245" s="83">
        <v>57</v>
      </c>
      <c r="J245" s="146">
        <v>3</v>
      </c>
      <c r="K245" s="146" t="s">
        <v>296</v>
      </c>
      <c r="L245" s="146" t="s">
        <v>1922</v>
      </c>
      <c r="M245" s="147" t="s">
        <v>327</v>
      </c>
      <c r="N245" s="173" t="s">
        <v>333</v>
      </c>
      <c r="O245" s="152">
        <f>VLOOKUP(N245,'Giang duong'!A:H,3,0)</f>
        <v>60</v>
      </c>
      <c r="P245" s="146"/>
      <c r="Q245" s="146">
        <f t="shared" si="4"/>
        <v>0</v>
      </c>
    </row>
    <row r="246" spans="1:17" ht="25.5">
      <c r="A246" s="74">
        <v>245</v>
      </c>
      <c r="B246" s="83" t="s">
        <v>209</v>
      </c>
      <c r="C246" s="83" t="s">
        <v>202</v>
      </c>
      <c r="D246" s="83" t="s">
        <v>201</v>
      </c>
      <c r="E246" s="83" t="s">
        <v>1848</v>
      </c>
      <c r="F246" s="83">
        <v>5</v>
      </c>
      <c r="G246" s="83" t="s">
        <v>240</v>
      </c>
      <c r="H246" s="83" t="s">
        <v>1611</v>
      </c>
      <c r="I246" s="83">
        <v>80</v>
      </c>
      <c r="J246" s="146">
        <v>1</v>
      </c>
      <c r="K246" s="146" t="s">
        <v>296</v>
      </c>
      <c r="L246" s="146" t="s">
        <v>1921</v>
      </c>
      <c r="M246" s="146" t="s">
        <v>327</v>
      </c>
      <c r="N246" s="173" t="s">
        <v>356</v>
      </c>
      <c r="O246" s="152">
        <f>VLOOKUP(N246,'Giang duong'!A:H,3,0)</f>
        <v>85</v>
      </c>
      <c r="P246" s="146"/>
      <c r="Q246" s="146">
        <f t="shared" si="4"/>
        <v>0</v>
      </c>
    </row>
    <row r="247" spans="1:17" ht="25.5">
      <c r="A247" s="74">
        <v>246</v>
      </c>
      <c r="B247" s="83" t="s">
        <v>1592</v>
      </c>
      <c r="C247" s="83" t="s">
        <v>1585</v>
      </c>
      <c r="D247" s="83" t="s">
        <v>202</v>
      </c>
      <c r="E247" s="83" t="s">
        <v>1849</v>
      </c>
      <c r="F247" s="83">
        <v>5</v>
      </c>
      <c r="G247" s="83" t="s">
        <v>262</v>
      </c>
      <c r="H247" s="83" t="s">
        <v>1593</v>
      </c>
      <c r="I247" s="83">
        <v>57</v>
      </c>
      <c r="J247" s="146">
        <v>3</v>
      </c>
      <c r="K247" s="145" t="s">
        <v>296</v>
      </c>
      <c r="L247" s="145" t="s">
        <v>1920</v>
      </c>
      <c r="M247" s="153" t="s">
        <v>327</v>
      </c>
      <c r="N247" s="221" t="s">
        <v>314</v>
      </c>
      <c r="O247" s="152">
        <f>VLOOKUP(N247,'Giang duong'!A:H,3,0)</f>
        <v>60</v>
      </c>
      <c r="P247" s="146"/>
      <c r="Q247" s="146">
        <f t="shared" si="4"/>
        <v>0</v>
      </c>
    </row>
    <row r="248" spans="1:17" ht="25.5">
      <c r="A248" s="74">
        <v>247</v>
      </c>
      <c r="B248" s="83" t="s">
        <v>1592</v>
      </c>
      <c r="C248" s="83" t="s">
        <v>1585</v>
      </c>
      <c r="D248" s="83" t="s">
        <v>202</v>
      </c>
      <c r="E248" s="83" t="s">
        <v>1850</v>
      </c>
      <c r="F248" s="83">
        <v>5</v>
      </c>
      <c r="G248" s="83" t="s">
        <v>262</v>
      </c>
      <c r="H248" s="83" t="s">
        <v>1593</v>
      </c>
      <c r="I248" s="83">
        <v>57</v>
      </c>
      <c r="J248" s="146">
        <v>3</v>
      </c>
      <c r="K248" s="145" t="s">
        <v>296</v>
      </c>
      <c r="L248" s="145" t="s">
        <v>1920</v>
      </c>
      <c r="M248" s="153" t="s">
        <v>327</v>
      </c>
      <c r="N248" s="221" t="s">
        <v>315</v>
      </c>
      <c r="O248" s="152">
        <f>VLOOKUP(N248,'Giang duong'!A:H,3,0)</f>
        <v>60</v>
      </c>
      <c r="P248" s="146"/>
      <c r="Q248" s="146">
        <f t="shared" si="4"/>
        <v>0</v>
      </c>
    </row>
    <row r="249" spans="1:17" ht="25.5">
      <c r="A249" s="74">
        <v>248</v>
      </c>
      <c r="B249" s="83" t="s">
        <v>1592</v>
      </c>
      <c r="C249" s="83" t="s">
        <v>1585</v>
      </c>
      <c r="D249" s="83" t="s">
        <v>202</v>
      </c>
      <c r="E249" s="83" t="s">
        <v>1851</v>
      </c>
      <c r="F249" s="83">
        <v>5</v>
      </c>
      <c r="G249" s="83" t="s">
        <v>262</v>
      </c>
      <c r="H249" s="83" t="s">
        <v>1590</v>
      </c>
      <c r="I249" s="83">
        <v>58</v>
      </c>
      <c r="J249" s="146">
        <v>4</v>
      </c>
      <c r="K249" s="146" t="s">
        <v>186</v>
      </c>
      <c r="L249" s="146" t="s">
        <v>1921</v>
      </c>
      <c r="M249" s="147" t="s">
        <v>669</v>
      </c>
      <c r="N249" s="173" t="s">
        <v>310</v>
      </c>
      <c r="O249" s="152">
        <f>VLOOKUP(N249,'Giang duong'!A:H,3,0)</f>
        <v>60</v>
      </c>
      <c r="P249" s="146"/>
      <c r="Q249" s="146">
        <f t="shared" si="4"/>
        <v>0</v>
      </c>
    </row>
    <row r="250" spans="1:17" ht="25.5">
      <c r="A250" s="74">
        <v>249</v>
      </c>
      <c r="B250" s="83" t="s">
        <v>1592</v>
      </c>
      <c r="C250" s="83" t="s">
        <v>1585</v>
      </c>
      <c r="D250" s="83" t="s">
        <v>202</v>
      </c>
      <c r="E250" s="83" t="s">
        <v>1852</v>
      </c>
      <c r="F250" s="83">
        <v>5</v>
      </c>
      <c r="G250" s="83" t="s">
        <v>262</v>
      </c>
      <c r="H250" s="83" t="s">
        <v>1590</v>
      </c>
      <c r="I250" s="83">
        <v>58</v>
      </c>
      <c r="J250" s="146">
        <v>4</v>
      </c>
      <c r="K250" s="146" t="s">
        <v>186</v>
      </c>
      <c r="L250" s="146" t="s">
        <v>1921</v>
      </c>
      <c r="M250" s="147" t="s">
        <v>669</v>
      </c>
      <c r="N250" s="173" t="s">
        <v>311</v>
      </c>
      <c r="O250" s="152">
        <f>VLOOKUP(N250,'Giang duong'!A:H,3,0)</f>
        <v>60</v>
      </c>
      <c r="P250" s="146"/>
      <c r="Q250" s="146">
        <f t="shared" si="4"/>
        <v>0</v>
      </c>
    </row>
    <row r="251" spans="1:17" ht="25.5">
      <c r="A251" s="74">
        <v>250</v>
      </c>
      <c r="B251" s="83" t="s">
        <v>1592</v>
      </c>
      <c r="C251" s="83" t="s">
        <v>1585</v>
      </c>
      <c r="D251" s="83" t="s">
        <v>202</v>
      </c>
      <c r="E251" s="83" t="s">
        <v>1853</v>
      </c>
      <c r="F251" s="83">
        <v>5</v>
      </c>
      <c r="G251" s="83" t="s">
        <v>262</v>
      </c>
      <c r="H251" s="83" t="s">
        <v>1590</v>
      </c>
      <c r="I251" s="83">
        <v>58</v>
      </c>
      <c r="J251" s="146">
        <v>4</v>
      </c>
      <c r="K251" s="146" t="s">
        <v>186</v>
      </c>
      <c r="L251" s="146" t="s">
        <v>1921</v>
      </c>
      <c r="M251" s="147" t="s">
        <v>669</v>
      </c>
      <c r="N251" s="173" t="s">
        <v>312</v>
      </c>
      <c r="O251" s="152">
        <f>VLOOKUP(N251,'Giang duong'!A:H,3,0)</f>
        <v>60</v>
      </c>
      <c r="P251" s="146"/>
      <c r="Q251" s="146">
        <f t="shared" si="4"/>
        <v>0</v>
      </c>
    </row>
    <row r="252" spans="1:17" ht="25.5">
      <c r="A252" s="74">
        <v>251</v>
      </c>
      <c r="B252" s="83" t="s">
        <v>1592</v>
      </c>
      <c r="C252" s="83" t="s">
        <v>1585</v>
      </c>
      <c r="D252" s="83" t="s">
        <v>202</v>
      </c>
      <c r="E252" s="83" t="s">
        <v>1854</v>
      </c>
      <c r="F252" s="83">
        <v>5</v>
      </c>
      <c r="G252" s="83" t="s">
        <v>262</v>
      </c>
      <c r="H252" s="83" t="s">
        <v>1590</v>
      </c>
      <c r="I252" s="83">
        <v>58</v>
      </c>
      <c r="J252" s="146">
        <v>4</v>
      </c>
      <c r="K252" s="146" t="s">
        <v>186</v>
      </c>
      <c r="L252" s="146" t="s">
        <v>1921</v>
      </c>
      <c r="M252" s="147" t="s">
        <v>669</v>
      </c>
      <c r="N252" s="173" t="s">
        <v>313</v>
      </c>
      <c r="O252" s="152">
        <f>VLOOKUP(N252,'Giang duong'!A:H,3,0)</f>
        <v>60</v>
      </c>
      <c r="P252" s="146"/>
      <c r="Q252" s="146">
        <f t="shared" si="4"/>
        <v>0</v>
      </c>
    </row>
    <row r="253" spans="1:17" ht="25.5">
      <c r="A253" s="74">
        <v>252</v>
      </c>
      <c r="B253" s="83" t="s">
        <v>1592</v>
      </c>
      <c r="C253" s="83" t="s">
        <v>1585</v>
      </c>
      <c r="D253" s="83" t="s">
        <v>202</v>
      </c>
      <c r="E253" s="83" t="s">
        <v>1855</v>
      </c>
      <c r="F253" s="83">
        <v>5</v>
      </c>
      <c r="G253" s="83" t="s">
        <v>262</v>
      </c>
      <c r="H253" s="83" t="s">
        <v>1643</v>
      </c>
      <c r="I253" s="83">
        <v>57</v>
      </c>
      <c r="J253" s="146">
        <v>3</v>
      </c>
      <c r="K253" s="146" t="s">
        <v>296</v>
      </c>
      <c r="L253" s="146" t="s">
        <v>1922</v>
      </c>
      <c r="M253" s="147" t="s">
        <v>327</v>
      </c>
      <c r="N253" s="173" t="s">
        <v>332</v>
      </c>
      <c r="O253" s="152">
        <f>VLOOKUP(N253,'Giang duong'!A:H,3,0)</f>
        <v>60</v>
      </c>
      <c r="P253" s="146"/>
      <c r="Q253" s="146">
        <f t="shared" si="4"/>
        <v>0</v>
      </c>
    </row>
    <row r="254" spans="1:17" ht="25.5">
      <c r="A254" s="74">
        <v>253</v>
      </c>
      <c r="B254" s="83" t="s">
        <v>1592</v>
      </c>
      <c r="C254" s="83" t="s">
        <v>1585</v>
      </c>
      <c r="D254" s="83" t="s">
        <v>202</v>
      </c>
      <c r="E254" s="83" t="s">
        <v>1856</v>
      </c>
      <c r="F254" s="83">
        <v>5</v>
      </c>
      <c r="G254" s="83" t="s">
        <v>262</v>
      </c>
      <c r="H254" s="83" t="s">
        <v>1643</v>
      </c>
      <c r="I254" s="83">
        <v>57</v>
      </c>
      <c r="J254" s="146">
        <v>3</v>
      </c>
      <c r="K254" s="146" t="s">
        <v>296</v>
      </c>
      <c r="L254" s="146" t="s">
        <v>1922</v>
      </c>
      <c r="M254" s="147" t="s">
        <v>327</v>
      </c>
      <c r="N254" s="173" t="s">
        <v>333</v>
      </c>
      <c r="O254" s="152">
        <f>VLOOKUP(N254,'Giang duong'!A:H,3,0)</f>
        <v>60</v>
      </c>
      <c r="P254" s="146"/>
      <c r="Q254" s="146">
        <f t="shared" si="4"/>
        <v>0</v>
      </c>
    </row>
    <row r="255" spans="1:17" ht="25.5">
      <c r="A255" s="74">
        <v>254</v>
      </c>
      <c r="B255" s="83" t="s">
        <v>1592</v>
      </c>
      <c r="C255" s="83" t="s">
        <v>1585</v>
      </c>
      <c r="D255" s="83" t="s">
        <v>202</v>
      </c>
      <c r="E255" s="83" t="s">
        <v>1857</v>
      </c>
      <c r="F255" s="83">
        <v>5</v>
      </c>
      <c r="G255" s="83" t="s">
        <v>262</v>
      </c>
      <c r="H255" s="83" t="s">
        <v>1610</v>
      </c>
      <c r="I255" s="83">
        <v>55</v>
      </c>
      <c r="J255" s="146">
        <v>3</v>
      </c>
      <c r="K255" s="146" t="s">
        <v>296</v>
      </c>
      <c r="L255" s="146" t="s">
        <v>1922</v>
      </c>
      <c r="M255" s="147" t="s">
        <v>327</v>
      </c>
      <c r="N255" s="173" t="s">
        <v>310</v>
      </c>
      <c r="O255" s="152">
        <f>VLOOKUP(N255,'Giang duong'!A:H,3,0)</f>
        <v>60</v>
      </c>
      <c r="P255" s="146"/>
      <c r="Q255" s="146">
        <f t="shared" si="4"/>
        <v>0</v>
      </c>
    </row>
    <row r="256" spans="1:17" ht="25.5">
      <c r="A256" s="74">
        <v>255</v>
      </c>
      <c r="B256" s="83" t="s">
        <v>1592</v>
      </c>
      <c r="C256" s="83" t="s">
        <v>1585</v>
      </c>
      <c r="D256" s="83" t="s">
        <v>202</v>
      </c>
      <c r="E256" s="83" t="s">
        <v>1858</v>
      </c>
      <c r="F256" s="83">
        <v>5</v>
      </c>
      <c r="G256" s="83" t="s">
        <v>262</v>
      </c>
      <c r="H256" s="83" t="s">
        <v>1610</v>
      </c>
      <c r="I256" s="83">
        <v>55</v>
      </c>
      <c r="J256" s="146">
        <v>3</v>
      </c>
      <c r="K256" s="146" t="s">
        <v>296</v>
      </c>
      <c r="L256" s="146" t="s">
        <v>1922</v>
      </c>
      <c r="M256" s="147" t="s">
        <v>327</v>
      </c>
      <c r="N256" s="173" t="s">
        <v>311</v>
      </c>
      <c r="O256" s="152">
        <f>VLOOKUP(N256,'Giang duong'!A:H,3,0)</f>
        <v>60</v>
      </c>
      <c r="P256" s="146"/>
      <c r="Q256" s="146">
        <f t="shared" si="4"/>
        <v>0</v>
      </c>
    </row>
    <row r="257" spans="1:17" ht="25.5">
      <c r="A257" s="74">
        <v>256</v>
      </c>
      <c r="B257" s="83" t="s">
        <v>1592</v>
      </c>
      <c r="C257" s="83" t="s">
        <v>1585</v>
      </c>
      <c r="D257" s="83" t="s">
        <v>202</v>
      </c>
      <c r="E257" s="83" t="s">
        <v>1859</v>
      </c>
      <c r="F257" s="83">
        <v>5</v>
      </c>
      <c r="G257" s="83" t="s">
        <v>262</v>
      </c>
      <c r="H257" s="83" t="s">
        <v>1610</v>
      </c>
      <c r="I257" s="83">
        <v>55</v>
      </c>
      <c r="J257" s="146">
        <v>3</v>
      </c>
      <c r="K257" s="146" t="s">
        <v>296</v>
      </c>
      <c r="L257" s="146" t="s">
        <v>1922</v>
      </c>
      <c r="M257" s="147" t="s">
        <v>327</v>
      </c>
      <c r="N257" s="173" t="s">
        <v>312</v>
      </c>
      <c r="O257" s="152">
        <f>VLOOKUP(N257,'Giang duong'!A:H,3,0)</f>
        <v>60</v>
      </c>
      <c r="P257" s="146"/>
      <c r="Q257" s="146">
        <f t="shared" si="4"/>
        <v>0</v>
      </c>
    </row>
    <row r="258" spans="1:17" ht="25.5">
      <c r="A258" s="74">
        <v>257</v>
      </c>
      <c r="B258" s="83" t="s">
        <v>122</v>
      </c>
      <c r="C258" s="83" t="s">
        <v>163</v>
      </c>
      <c r="D258" s="83" t="s">
        <v>33</v>
      </c>
      <c r="E258" s="83" t="s">
        <v>163</v>
      </c>
      <c r="F258" s="83">
        <v>3</v>
      </c>
      <c r="G258" s="83" t="s">
        <v>240</v>
      </c>
      <c r="H258" s="83" t="s">
        <v>1660</v>
      </c>
      <c r="I258" s="83">
        <v>25</v>
      </c>
      <c r="J258" s="146">
        <v>1</v>
      </c>
      <c r="K258" s="146" t="s">
        <v>296</v>
      </c>
      <c r="L258" s="146" t="s">
        <v>1954</v>
      </c>
      <c r="M258" s="146" t="s">
        <v>297</v>
      </c>
      <c r="N258" s="173" t="s">
        <v>342</v>
      </c>
      <c r="O258" s="152">
        <f>VLOOKUP(N258,'Giang duong'!A:H,3,0)</f>
        <v>100</v>
      </c>
      <c r="P258" s="146"/>
      <c r="Q258" s="146" t="s">
        <v>2145</v>
      </c>
    </row>
    <row r="259" spans="1:17" ht="38.25">
      <c r="A259" s="74">
        <v>258</v>
      </c>
      <c r="B259" s="83" t="s">
        <v>1545</v>
      </c>
      <c r="C259" s="83" t="s">
        <v>1546</v>
      </c>
      <c r="D259" s="83"/>
      <c r="E259" s="83" t="s">
        <v>1860</v>
      </c>
      <c r="F259" s="83">
        <v>3</v>
      </c>
      <c r="G259" s="83" t="s">
        <v>262</v>
      </c>
      <c r="H259" s="83" t="s">
        <v>2249</v>
      </c>
      <c r="I259" s="83">
        <v>38</v>
      </c>
      <c r="J259" s="146">
        <v>3</v>
      </c>
      <c r="K259" s="145" t="s">
        <v>296</v>
      </c>
      <c r="L259" s="145" t="s">
        <v>1918</v>
      </c>
      <c r="M259" s="153" t="s">
        <v>297</v>
      </c>
      <c r="N259" s="221" t="s">
        <v>314</v>
      </c>
      <c r="O259" s="152">
        <f>VLOOKUP(N259,'Giang duong'!A:H,3,0)</f>
        <v>60</v>
      </c>
      <c r="P259" s="146"/>
      <c r="Q259" s="146">
        <f t="shared" ref="Q259:Q274" si="5">U259</f>
        <v>0</v>
      </c>
    </row>
    <row r="260" spans="1:17" ht="38.25">
      <c r="A260" s="74">
        <v>259</v>
      </c>
      <c r="B260" s="83" t="s">
        <v>1545</v>
      </c>
      <c r="C260" s="83" t="s">
        <v>1546</v>
      </c>
      <c r="D260" s="83"/>
      <c r="E260" s="83" t="s">
        <v>1861</v>
      </c>
      <c r="F260" s="83">
        <v>3</v>
      </c>
      <c r="G260" s="83" t="s">
        <v>262</v>
      </c>
      <c r="H260" s="83" t="s">
        <v>2250</v>
      </c>
      <c r="I260" s="83">
        <v>38</v>
      </c>
      <c r="J260" s="146">
        <v>3</v>
      </c>
      <c r="K260" s="145" t="s">
        <v>296</v>
      </c>
      <c r="L260" s="145" t="s">
        <v>1918</v>
      </c>
      <c r="M260" s="153" t="s">
        <v>297</v>
      </c>
      <c r="N260" s="221" t="s">
        <v>315</v>
      </c>
      <c r="O260" s="152">
        <f>VLOOKUP(N260,'Giang duong'!A:H,3,0)</f>
        <v>60</v>
      </c>
      <c r="P260" s="146"/>
      <c r="Q260" s="146">
        <f t="shared" si="5"/>
        <v>0</v>
      </c>
    </row>
    <row r="261" spans="1:17" ht="38.25">
      <c r="A261" s="74">
        <v>260</v>
      </c>
      <c r="B261" s="83" t="s">
        <v>1545</v>
      </c>
      <c r="C261" s="83" t="s">
        <v>1546</v>
      </c>
      <c r="D261" s="83"/>
      <c r="E261" s="83" t="s">
        <v>1862</v>
      </c>
      <c r="F261" s="83">
        <v>3</v>
      </c>
      <c r="G261" s="83" t="s">
        <v>262</v>
      </c>
      <c r="H261" s="83" t="s">
        <v>2251</v>
      </c>
      <c r="I261" s="83">
        <v>38</v>
      </c>
      <c r="J261" s="146">
        <v>3</v>
      </c>
      <c r="K261" s="145" t="s">
        <v>186</v>
      </c>
      <c r="L261" s="145" t="s">
        <v>1918</v>
      </c>
      <c r="M261" s="153" t="s">
        <v>301</v>
      </c>
      <c r="N261" s="221" t="s">
        <v>332</v>
      </c>
      <c r="O261" s="152">
        <f>VLOOKUP(N261,'Giang duong'!A:H,3,0)</f>
        <v>60</v>
      </c>
      <c r="P261" s="146"/>
      <c r="Q261" s="146">
        <f t="shared" si="5"/>
        <v>0</v>
      </c>
    </row>
    <row r="262" spans="1:17">
      <c r="A262" s="74">
        <v>261</v>
      </c>
      <c r="B262" s="83" t="s">
        <v>1545</v>
      </c>
      <c r="C262" s="83" t="s">
        <v>1546</v>
      </c>
      <c r="D262" s="83"/>
      <c r="E262" s="83" t="s">
        <v>1863</v>
      </c>
      <c r="F262" s="83">
        <v>3</v>
      </c>
      <c r="G262" s="83" t="s">
        <v>262</v>
      </c>
      <c r="H262" s="83" t="s">
        <v>344</v>
      </c>
      <c r="I262" s="83">
        <v>95</v>
      </c>
      <c r="J262" s="146">
        <v>2</v>
      </c>
      <c r="K262" s="146" t="s">
        <v>186</v>
      </c>
      <c r="L262" s="146">
        <v>5</v>
      </c>
      <c r="M262" s="146" t="s">
        <v>336</v>
      </c>
      <c r="N262" s="173" t="s">
        <v>342</v>
      </c>
      <c r="O262" s="152">
        <f>VLOOKUP(N262,'Giang duong'!A:H,3,0)</f>
        <v>100</v>
      </c>
      <c r="P262" s="146"/>
      <c r="Q262" s="146">
        <f t="shared" si="5"/>
        <v>0</v>
      </c>
    </row>
    <row r="263" spans="1:17">
      <c r="A263" s="74">
        <v>262</v>
      </c>
      <c r="B263" s="83" t="s">
        <v>1545</v>
      </c>
      <c r="C263" s="83" t="s">
        <v>1546</v>
      </c>
      <c r="D263" s="83"/>
      <c r="E263" s="83" t="s">
        <v>1864</v>
      </c>
      <c r="F263" s="83">
        <v>3</v>
      </c>
      <c r="G263" s="83" t="s">
        <v>262</v>
      </c>
      <c r="H263" s="83" t="s">
        <v>345</v>
      </c>
      <c r="I263" s="83">
        <v>95</v>
      </c>
      <c r="J263" s="146">
        <v>2</v>
      </c>
      <c r="K263" s="146" t="s">
        <v>186</v>
      </c>
      <c r="L263" s="146">
        <v>5</v>
      </c>
      <c r="M263" s="146" t="s">
        <v>336</v>
      </c>
      <c r="N263" s="173" t="s">
        <v>343</v>
      </c>
      <c r="O263" s="152">
        <f>VLOOKUP(N263,'Giang duong'!A:H,3,0)</f>
        <v>100</v>
      </c>
      <c r="P263" s="146"/>
      <c r="Q263" s="146">
        <f t="shared" si="5"/>
        <v>0</v>
      </c>
    </row>
    <row r="264" spans="1:17" ht="25.5">
      <c r="A264" s="74">
        <v>263</v>
      </c>
      <c r="B264" s="83" t="s">
        <v>1545</v>
      </c>
      <c r="C264" s="83" t="s">
        <v>1546</v>
      </c>
      <c r="D264" s="83"/>
      <c r="E264" s="83" t="s">
        <v>1865</v>
      </c>
      <c r="F264" s="83">
        <v>3</v>
      </c>
      <c r="G264" s="83" t="s">
        <v>262</v>
      </c>
      <c r="H264" s="83" t="s">
        <v>2265</v>
      </c>
      <c r="I264" s="83">
        <v>89</v>
      </c>
      <c r="J264" s="146">
        <v>2</v>
      </c>
      <c r="K264" s="146" t="s">
        <v>296</v>
      </c>
      <c r="L264" s="146">
        <v>4</v>
      </c>
      <c r="M264" s="147" t="s">
        <v>298</v>
      </c>
      <c r="N264" s="173" t="s">
        <v>342</v>
      </c>
      <c r="O264" s="152">
        <f>VLOOKUP(N264,'Giang duong'!A:H,3,0)</f>
        <v>100</v>
      </c>
      <c r="P264" s="146"/>
      <c r="Q264" s="146">
        <f t="shared" si="5"/>
        <v>0</v>
      </c>
    </row>
    <row r="265" spans="1:17" ht="25.5">
      <c r="A265" s="74">
        <v>264</v>
      </c>
      <c r="B265" s="83" t="s">
        <v>1545</v>
      </c>
      <c r="C265" s="83" t="s">
        <v>1546</v>
      </c>
      <c r="D265" s="83"/>
      <c r="E265" s="83" t="s">
        <v>1866</v>
      </c>
      <c r="F265" s="83">
        <v>3</v>
      </c>
      <c r="G265" s="83" t="s">
        <v>262</v>
      </c>
      <c r="H265" s="83" t="s">
        <v>2266</v>
      </c>
      <c r="I265" s="83">
        <v>89</v>
      </c>
      <c r="J265" s="146">
        <v>2</v>
      </c>
      <c r="K265" s="146" t="s">
        <v>296</v>
      </c>
      <c r="L265" s="146">
        <v>4</v>
      </c>
      <c r="M265" s="147" t="s">
        <v>298</v>
      </c>
      <c r="N265" s="173" t="s">
        <v>343</v>
      </c>
      <c r="O265" s="152">
        <f>VLOOKUP(N265,'Giang duong'!A:H,3,0)</f>
        <v>100</v>
      </c>
      <c r="P265" s="146"/>
      <c r="Q265" s="146">
        <f t="shared" si="5"/>
        <v>0</v>
      </c>
    </row>
    <row r="266" spans="1:17" ht="38.25">
      <c r="A266" s="74">
        <v>265</v>
      </c>
      <c r="B266" s="83" t="s">
        <v>1545</v>
      </c>
      <c r="C266" s="83" t="s">
        <v>1546</v>
      </c>
      <c r="D266" s="83"/>
      <c r="E266" s="83" t="s">
        <v>1867</v>
      </c>
      <c r="F266" s="83">
        <v>3</v>
      </c>
      <c r="G266" s="83" t="s">
        <v>240</v>
      </c>
      <c r="H266" s="83" t="s">
        <v>2252</v>
      </c>
      <c r="I266" s="83">
        <v>47</v>
      </c>
      <c r="J266" s="146">
        <v>2</v>
      </c>
      <c r="K266" s="146" t="s">
        <v>186</v>
      </c>
      <c r="L266" s="146" t="s">
        <v>1955</v>
      </c>
      <c r="M266" s="146" t="s">
        <v>301</v>
      </c>
      <c r="N266" s="173" t="s">
        <v>182</v>
      </c>
      <c r="O266" s="152">
        <f>VLOOKUP(N266,'Giang duong'!A:H,3,0)</f>
        <v>50</v>
      </c>
      <c r="P266" s="146"/>
      <c r="Q266" s="146">
        <f t="shared" si="5"/>
        <v>0</v>
      </c>
    </row>
    <row r="267" spans="1:17" ht="38.25">
      <c r="A267" s="74">
        <v>266</v>
      </c>
      <c r="B267" s="83" t="s">
        <v>1545</v>
      </c>
      <c r="C267" s="83" t="s">
        <v>1546</v>
      </c>
      <c r="D267" s="83"/>
      <c r="E267" s="83" t="s">
        <v>1868</v>
      </c>
      <c r="F267" s="83">
        <v>3</v>
      </c>
      <c r="G267" s="83" t="s">
        <v>240</v>
      </c>
      <c r="H267" s="83" t="s">
        <v>2253</v>
      </c>
      <c r="I267" s="83">
        <v>47</v>
      </c>
      <c r="J267" s="146">
        <v>2</v>
      </c>
      <c r="K267" s="146" t="s">
        <v>186</v>
      </c>
      <c r="L267" s="146" t="s">
        <v>1955</v>
      </c>
      <c r="M267" s="146" t="s">
        <v>301</v>
      </c>
      <c r="N267" s="173" t="s">
        <v>184</v>
      </c>
      <c r="O267" s="152">
        <f>VLOOKUP(N267,'Giang duong'!A:H,3,0)</f>
        <v>50</v>
      </c>
      <c r="P267" s="146"/>
      <c r="Q267" s="146">
        <f t="shared" si="5"/>
        <v>0</v>
      </c>
    </row>
    <row r="268" spans="1:17" ht="38.25">
      <c r="A268" s="74">
        <v>267</v>
      </c>
      <c r="B268" s="83" t="s">
        <v>1545</v>
      </c>
      <c r="C268" s="83" t="s">
        <v>1546</v>
      </c>
      <c r="D268" s="83"/>
      <c r="E268" s="83" t="s">
        <v>1869</v>
      </c>
      <c r="F268" s="83">
        <v>3</v>
      </c>
      <c r="G268" s="83" t="s">
        <v>262</v>
      </c>
      <c r="H268" s="83" t="s">
        <v>2258</v>
      </c>
      <c r="I268" s="83">
        <v>40</v>
      </c>
      <c r="J268" s="146">
        <v>4</v>
      </c>
      <c r="K268" s="146" t="s">
        <v>296</v>
      </c>
      <c r="L268" s="146">
        <v>5</v>
      </c>
      <c r="M268" s="147" t="s">
        <v>297</v>
      </c>
      <c r="N268" s="173" t="s">
        <v>310</v>
      </c>
      <c r="O268" s="152">
        <f>VLOOKUP(N268,'Giang duong'!A:H,3,0)</f>
        <v>60</v>
      </c>
      <c r="P268" s="146"/>
      <c r="Q268" s="146">
        <f t="shared" si="5"/>
        <v>0</v>
      </c>
    </row>
    <row r="269" spans="1:17" ht="38.25">
      <c r="A269" s="74">
        <v>268</v>
      </c>
      <c r="B269" s="83" t="s">
        <v>1545</v>
      </c>
      <c r="C269" s="83" t="s">
        <v>1546</v>
      </c>
      <c r="D269" s="83"/>
      <c r="E269" s="83" t="s">
        <v>1870</v>
      </c>
      <c r="F269" s="83">
        <v>3</v>
      </c>
      <c r="G269" s="83" t="s">
        <v>262</v>
      </c>
      <c r="H269" s="83" t="s">
        <v>2259</v>
      </c>
      <c r="I269" s="83">
        <v>40</v>
      </c>
      <c r="J269" s="146">
        <v>4</v>
      </c>
      <c r="K269" s="146" t="s">
        <v>296</v>
      </c>
      <c r="L269" s="146" t="s">
        <v>1955</v>
      </c>
      <c r="M269" s="147" t="s">
        <v>297</v>
      </c>
      <c r="N269" s="173" t="s">
        <v>311</v>
      </c>
      <c r="O269" s="152">
        <f>VLOOKUP(N269,'Giang duong'!A:H,3,0)</f>
        <v>60</v>
      </c>
      <c r="P269" s="146"/>
      <c r="Q269" s="146">
        <f t="shared" si="5"/>
        <v>0</v>
      </c>
    </row>
    <row r="270" spans="1:17" ht="38.25">
      <c r="A270" s="74">
        <v>269</v>
      </c>
      <c r="B270" s="83" t="s">
        <v>1545</v>
      </c>
      <c r="C270" s="83" t="s">
        <v>1546</v>
      </c>
      <c r="D270" s="83"/>
      <c r="E270" s="83" t="s">
        <v>1871</v>
      </c>
      <c r="F270" s="83">
        <v>3</v>
      </c>
      <c r="G270" s="83" t="s">
        <v>262</v>
      </c>
      <c r="H270" s="83" t="s">
        <v>2260</v>
      </c>
      <c r="I270" s="83">
        <v>40</v>
      </c>
      <c r="J270" s="146">
        <v>4</v>
      </c>
      <c r="K270" s="146" t="s">
        <v>296</v>
      </c>
      <c r="L270" s="146">
        <v>5</v>
      </c>
      <c r="M270" s="147" t="s">
        <v>297</v>
      </c>
      <c r="N270" s="173" t="s">
        <v>312</v>
      </c>
      <c r="O270" s="152">
        <f>VLOOKUP(N270,'Giang duong'!A:H,3,0)</f>
        <v>60</v>
      </c>
      <c r="P270" s="146"/>
      <c r="Q270" s="146">
        <f t="shared" si="5"/>
        <v>0</v>
      </c>
    </row>
    <row r="271" spans="1:17" ht="38.25">
      <c r="A271" s="74">
        <v>270</v>
      </c>
      <c r="B271" s="83" t="s">
        <v>1545</v>
      </c>
      <c r="C271" s="83" t="s">
        <v>1546</v>
      </c>
      <c r="D271" s="83"/>
      <c r="E271" s="83" t="s">
        <v>1872</v>
      </c>
      <c r="F271" s="83">
        <v>3</v>
      </c>
      <c r="G271" s="83" t="s">
        <v>262</v>
      </c>
      <c r="H271" s="83" t="s">
        <v>2261</v>
      </c>
      <c r="I271" s="83">
        <v>40</v>
      </c>
      <c r="J271" s="146">
        <v>4</v>
      </c>
      <c r="K271" s="146" t="s">
        <v>296</v>
      </c>
      <c r="L271" s="146">
        <v>5</v>
      </c>
      <c r="M271" s="147" t="s">
        <v>297</v>
      </c>
      <c r="N271" s="173" t="s">
        <v>313</v>
      </c>
      <c r="O271" s="152">
        <f>VLOOKUP(N271,'Giang duong'!A:H,3,0)</f>
        <v>60</v>
      </c>
      <c r="P271" s="146"/>
      <c r="Q271" s="146">
        <f t="shared" si="5"/>
        <v>0</v>
      </c>
    </row>
    <row r="272" spans="1:17" ht="38.25">
      <c r="A272" s="74">
        <v>271</v>
      </c>
      <c r="B272" s="83" t="s">
        <v>1545</v>
      </c>
      <c r="C272" s="83" t="s">
        <v>1546</v>
      </c>
      <c r="D272" s="83"/>
      <c r="E272" s="83" t="s">
        <v>1873</v>
      </c>
      <c r="F272" s="83">
        <v>3</v>
      </c>
      <c r="G272" s="83" t="s">
        <v>262</v>
      </c>
      <c r="H272" s="83" t="s">
        <v>2262</v>
      </c>
      <c r="I272" s="83">
        <v>38</v>
      </c>
      <c r="J272" s="146">
        <v>3</v>
      </c>
      <c r="K272" s="146" t="s">
        <v>296</v>
      </c>
      <c r="L272" s="146">
        <v>5</v>
      </c>
      <c r="M272" s="147" t="s">
        <v>297</v>
      </c>
      <c r="N272" s="173" t="s">
        <v>332</v>
      </c>
      <c r="O272" s="152">
        <f>VLOOKUP(N272,'Giang duong'!A:H,3,0)</f>
        <v>60</v>
      </c>
      <c r="P272" s="146"/>
      <c r="Q272" s="146">
        <f t="shared" si="5"/>
        <v>0</v>
      </c>
    </row>
    <row r="273" spans="1:17" ht="38.25">
      <c r="A273" s="74">
        <v>272</v>
      </c>
      <c r="B273" s="83" t="s">
        <v>1545</v>
      </c>
      <c r="C273" s="83" t="s">
        <v>1546</v>
      </c>
      <c r="D273" s="83"/>
      <c r="E273" s="83" t="s">
        <v>1874</v>
      </c>
      <c r="F273" s="83">
        <v>3</v>
      </c>
      <c r="G273" s="83" t="s">
        <v>262</v>
      </c>
      <c r="H273" s="83" t="s">
        <v>2263</v>
      </c>
      <c r="I273" s="83">
        <v>38</v>
      </c>
      <c r="J273" s="146">
        <v>3</v>
      </c>
      <c r="K273" s="146" t="s">
        <v>296</v>
      </c>
      <c r="L273" s="146">
        <v>5</v>
      </c>
      <c r="M273" s="147" t="s">
        <v>298</v>
      </c>
      <c r="N273" s="173" t="s">
        <v>333</v>
      </c>
      <c r="O273" s="152">
        <f>VLOOKUP(N273,'Giang duong'!A:H,3,0)</f>
        <v>60</v>
      </c>
      <c r="P273" s="146"/>
      <c r="Q273" s="146">
        <f t="shared" si="5"/>
        <v>0</v>
      </c>
    </row>
    <row r="274" spans="1:17" ht="38.25">
      <c r="A274" s="74">
        <v>273</v>
      </c>
      <c r="B274" s="83" t="s">
        <v>1545</v>
      </c>
      <c r="C274" s="83" t="s">
        <v>1546</v>
      </c>
      <c r="D274" s="83"/>
      <c r="E274" s="83" t="s">
        <v>1875</v>
      </c>
      <c r="F274" s="83">
        <v>3</v>
      </c>
      <c r="G274" s="83" t="s">
        <v>262</v>
      </c>
      <c r="H274" s="83" t="s">
        <v>2264</v>
      </c>
      <c r="I274" s="83">
        <v>38</v>
      </c>
      <c r="J274" s="146">
        <v>3</v>
      </c>
      <c r="K274" s="146" t="s">
        <v>296</v>
      </c>
      <c r="L274" s="146">
        <v>5</v>
      </c>
      <c r="M274" s="147" t="s">
        <v>297</v>
      </c>
      <c r="N274" s="173" t="s">
        <v>334</v>
      </c>
      <c r="O274" s="152">
        <f>VLOOKUP(N274,'Giang duong'!A:H,3,0)</f>
        <v>60</v>
      </c>
      <c r="P274" s="146"/>
      <c r="Q274" s="146">
        <f t="shared" si="5"/>
        <v>0</v>
      </c>
    </row>
    <row r="275" spans="1:17" ht="25.5">
      <c r="A275" s="74">
        <v>274</v>
      </c>
      <c r="B275" s="71" t="s">
        <v>176</v>
      </c>
      <c r="C275" s="71" t="s">
        <v>156</v>
      </c>
      <c r="D275" s="71" t="s">
        <v>43</v>
      </c>
      <c r="E275" s="71" t="s">
        <v>156</v>
      </c>
      <c r="F275" s="71">
        <v>3</v>
      </c>
      <c r="G275" s="71" t="s">
        <v>240</v>
      </c>
      <c r="H275" s="71" t="s">
        <v>1658</v>
      </c>
      <c r="I275" s="71">
        <v>79</v>
      </c>
      <c r="J275" s="144">
        <v>1</v>
      </c>
      <c r="K275" s="144" t="s">
        <v>186</v>
      </c>
      <c r="L275" s="144" t="s">
        <v>1955</v>
      </c>
      <c r="M275" s="144" t="s">
        <v>301</v>
      </c>
      <c r="N275" s="176" t="s">
        <v>335</v>
      </c>
      <c r="O275" s="152">
        <f>VLOOKUP(N275,'Giang duong'!A:H,3,0)</f>
        <v>70</v>
      </c>
      <c r="P275" s="144"/>
      <c r="Q275" s="191" t="s">
        <v>2102</v>
      </c>
    </row>
    <row r="276" spans="1:17" ht="25.5">
      <c r="A276" s="74">
        <v>275</v>
      </c>
      <c r="B276" s="71" t="s">
        <v>77</v>
      </c>
      <c r="C276" s="71" t="s">
        <v>76</v>
      </c>
      <c r="D276" s="71"/>
      <c r="E276" s="71" t="s">
        <v>76</v>
      </c>
      <c r="F276" s="71">
        <v>3</v>
      </c>
      <c r="G276" s="71" t="s">
        <v>168</v>
      </c>
      <c r="H276" s="71" t="s">
        <v>57</v>
      </c>
      <c r="I276" s="71">
        <v>37</v>
      </c>
      <c r="J276" s="144">
        <v>1</v>
      </c>
      <c r="K276" s="144" t="s">
        <v>296</v>
      </c>
      <c r="L276" s="144" t="s">
        <v>318</v>
      </c>
      <c r="M276" s="144" t="s">
        <v>297</v>
      </c>
      <c r="N276" s="176" t="s">
        <v>2302</v>
      </c>
      <c r="O276" s="168">
        <f>VLOOKUP(N276,'Giang duong'!A:H,3,0)</f>
        <v>60</v>
      </c>
      <c r="P276" s="144"/>
      <c r="Q276" s="144" t="s">
        <v>662</v>
      </c>
    </row>
    <row r="277" spans="1:17">
      <c r="A277" s="74">
        <v>276</v>
      </c>
      <c r="B277" s="83" t="s">
        <v>65</v>
      </c>
      <c r="C277" s="83" t="s">
        <v>66</v>
      </c>
      <c r="D277" s="83" t="s">
        <v>39</v>
      </c>
      <c r="E277" s="83" t="s">
        <v>571</v>
      </c>
      <c r="F277" s="83">
        <v>3</v>
      </c>
      <c r="G277" s="83" t="s">
        <v>240</v>
      </c>
      <c r="H277" s="83" t="s">
        <v>132</v>
      </c>
      <c r="I277" s="83">
        <v>89</v>
      </c>
      <c r="J277" s="146">
        <v>1</v>
      </c>
      <c r="K277" s="144" t="s">
        <v>186</v>
      </c>
      <c r="L277" s="146">
        <v>6</v>
      </c>
      <c r="M277" s="150" t="s">
        <v>301</v>
      </c>
      <c r="N277" s="176" t="s">
        <v>356</v>
      </c>
      <c r="O277" s="152">
        <f>VLOOKUP(N277,'Giang duong'!A:H,3,0)</f>
        <v>85</v>
      </c>
      <c r="P277" s="146"/>
      <c r="Q277" s="146">
        <f t="shared" ref="Q277:Q286" si="6">U277</f>
        <v>0</v>
      </c>
    </row>
    <row r="278" spans="1:17">
      <c r="A278" s="74">
        <v>277</v>
      </c>
      <c r="B278" s="83" t="s">
        <v>65</v>
      </c>
      <c r="C278" s="83" t="s">
        <v>66</v>
      </c>
      <c r="D278" s="83" t="s">
        <v>39</v>
      </c>
      <c r="E278" s="83" t="s">
        <v>572</v>
      </c>
      <c r="F278" s="83">
        <v>3</v>
      </c>
      <c r="G278" s="83" t="s">
        <v>240</v>
      </c>
      <c r="H278" s="83" t="s">
        <v>57</v>
      </c>
      <c r="I278" s="83">
        <v>100</v>
      </c>
      <c r="J278" s="146">
        <v>1</v>
      </c>
      <c r="K278" s="146" t="s">
        <v>186</v>
      </c>
      <c r="L278" s="146">
        <v>6</v>
      </c>
      <c r="M278" s="146" t="s">
        <v>336</v>
      </c>
      <c r="N278" s="173" t="s">
        <v>357</v>
      </c>
      <c r="O278" s="152">
        <f>VLOOKUP(N278,'Giang duong'!A:H,3,0)</f>
        <v>100</v>
      </c>
      <c r="P278" s="146"/>
      <c r="Q278" s="146">
        <f t="shared" si="6"/>
        <v>0</v>
      </c>
    </row>
    <row r="279" spans="1:17" ht="25.5">
      <c r="A279" s="74">
        <v>278</v>
      </c>
      <c r="B279" s="83" t="s">
        <v>65</v>
      </c>
      <c r="C279" s="83" t="s">
        <v>66</v>
      </c>
      <c r="D279" s="83" t="s">
        <v>39</v>
      </c>
      <c r="E279" s="83" t="s">
        <v>1876</v>
      </c>
      <c r="F279" s="83">
        <v>3</v>
      </c>
      <c r="G279" s="83" t="s">
        <v>240</v>
      </c>
      <c r="H279" s="83" t="s">
        <v>44</v>
      </c>
      <c r="I279" s="83">
        <v>84</v>
      </c>
      <c r="J279" s="146">
        <v>1</v>
      </c>
      <c r="K279" s="146" t="s">
        <v>186</v>
      </c>
      <c r="L279" s="146">
        <v>4</v>
      </c>
      <c r="M279" s="146" t="s">
        <v>336</v>
      </c>
      <c r="N279" s="173" t="s">
        <v>358</v>
      </c>
      <c r="O279" s="152">
        <f>VLOOKUP(N279,'Giang duong'!A:H,3,0)</f>
        <v>85</v>
      </c>
      <c r="P279" s="146"/>
      <c r="Q279" s="146">
        <f t="shared" si="6"/>
        <v>0</v>
      </c>
    </row>
    <row r="280" spans="1:17" ht="25.5">
      <c r="A280" s="74">
        <v>279</v>
      </c>
      <c r="B280" s="83" t="s">
        <v>65</v>
      </c>
      <c r="C280" s="83" t="s">
        <v>66</v>
      </c>
      <c r="D280" s="83" t="s">
        <v>39</v>
      </c>
      <c r="E280" s="83" t="s">
        <v>1877</v>
      </c>
      <c r="F280" s="83">
        <v>3</v>
      </c>
      <c r="G280" s="83" t="s">
        <v>240</v>
      </c>
      <c r="H280" s="83" t="s">
        <v>1589</v>
      </c>
      <c r="I280" s="83">
        <v>121</v>
      </c>
      <c r="J280" s="146" t="s">
        <v>1956</v>
      </c>
      <c r="K280" s="146" t="s">
        <v>296</v>
      </c>
      <c r="L280" s="146" t="s">
        <v>1954</v>
      </c>
      <c r="M280" s="146" t="s">
        <v>297</v>
      </c>
      <c r="N280" s="173" t="s">
        <v>357</v>
      </c>
      <c r="O280" s="152">
        <f>VLOOKUP(N280,'Giang duong'!A:H,3,0)</f>
        <v>100</v>
      </c>
      <c r="P280" s="146"/>
      <c r="Q280" s="146">
        <f t="shared" si="6"/>
        <v>0</v>
      </c>
    </row>
    <row r="281" spans="1:17" ht="38.25">
      <c r="A281" s="74">
        <v>280</v>
      </c>
      <c r="B281" s="83" t="s">
        <v>65</v>
      </c>
      <c r="C281" s="83" t="s">
        <v>66</v>
      </c>
      <c r="D281" s="83" t="s">
        <v>39</v>
      </c>
      <c r="E281" s="83" t="s">
        <v>1878</v>
      </c>
      <c r="F281" s="83">
        <v>3</v>
      </c>
      <c r="G281" s="83" t="s">
        <v>240</v>
      </c>
      <c r="H281" s="83" t="s">
        <v>2252</v>
      </c>
      <c r="I281" s="83">
        <v>47</v>
      </c>
      <c r="J281" s="146">
        <v>2</v>
      </c>
      <c r="K281" s="146" t="s">
        <v>186</v>
      </c>
      <c r="L281" s="146" t="s">
        <v>1955</v>
      </c>
      <c r="M281" s="146" t="s">
        <v>336</v>
      </c>
      <c r="N281" s="173" t="s">
        <v>182</v>
      </c>
      <c r="O281" s="152">
        <f>VLOOKUP(N281,'Giang duong'!A:H,3,0)</f>
        <v>50</v>
      </c>
      <c r="P281" s="146"/>
      <c r="Q281" s="146">
        <f t="shared" si="6"/>
        <v>0</v>
      </c>
    </row>
    <row r="282" spans="1:17" ht="38.25">
      <c r="A282" s="74">
        <v>281</v>
      </c>
      <c r="B282" s="83" t="s">
        <v>65</v>
      </c>
      <c r="C282" s="83" t="s">
        <v>66</v>
      </c>
      <c r="D282" s="83" t="s">
        <v>39</v>
      </c>
      <c r="E282" s="83" t="s">
        <v>1879</v>
      </c>
      <c r="F282" s="83">
        <v>3</v>
      </c>
      <c r="G282" s="83" t="s">
        <v>240</v>
      </c>
      <c r="H282" s="83" t="s">
        <v>2253</v>
      </c>
      <c r="I282" s="83">
        <v>47</v>
      </c>
      <c r="J282" s="146">
        <v>2</v>
      </c>
      <c r="K282" s="146" t="s">
        <v>186</v>
      </c>
      <c r="L282" s="146" t="s">
        <v>1955</v>
      </c>
      <c r="M282" s="146" t="s">
        <v>336</v>
      </c>
      <c r="N282" s="173" t="s">
        <v>184</v>
      </c>
      <c r="O282" s="152">
        <f>VLOOKUP(N282,'Giang duong'!A:H,3,0)</f>
        <v>50</v>
      </c>
      <c r="P282" s="146"/>
      <c r="Q282" s="146">
        <f t="shared" si="6"/>
        <v>0</v>
      </c>
    </row>
    <row r="283" spans="1:17">
      <c r="A283" s="74">
        <v>282</v>
      </c>
      <c r="B283" s="83" t="s">
        <v>65</v>
      </c>
      <c r="C283" s="83" t="s">
        <v>66</v>
      </c>
      <c r="D283" s="83" t="s">
        <v>39</v>
      </c>
      <c r="E283" s="83" t="s">
        <v>1880</v>
      </c>
      <c r="F283" s="83">
        <v>3</v>
      </c>
      <c r="G283" s="83" t="s">
        <v>240</v>
      </c>
      <c r="H283" s="83" t="s">
        <v>1658</v>
      </c>
      <c r="I283" s="83">
        <v>79</v>
      </c>
      <c r="J283" s="146">
        <v>1</v>
      </c>
      <c r="K283" s="144" t="s">
        <v>186</v>
      </c>
      <c r="L283" s="146" t="s">
        <v>1955</v>
      </c>
      <c r="M283" s="146" t="s">
        <v>336</v>
      </c>
      <c r="N283" s="176" t="s">
        <v>335</v>
      </c>
      <c r="O283" s="152">
        <f>VLOOKUP(N283,'Giang duong'!A:H,3,0)</f>
        <v>70</v>
      </c>
      <c r="P283" s="146"/>
      <c r="Q283" s="146">
        <f t="shared" si="6"/>
        <v>0</v>
      </c>
    </row>
    <row r="284" spans="1:17" ht="25.5">
      <c r="A284" s="74">
        <v>283</v>
      </c>
      <c r="B284" s="83" t="s">
        <v>65</v>
      </c>
      <c r="C284" s="83" t="s">
        <v>66</v>
      </c>
      <c r="D284" s="83" t="s">
        <v>39</v>
      </c>
      <c r="E284" s="83" t="s">
        <v>1881</v>
      </c>
      <c r="F284" s="83">
        <v>3</v>
      </c>
      <c r="G284" s="83" t="s">
        <v>240</v>
      </c>
      <c r="H284" s="83" t="s">
        <v>1611</v>
      </c>
      <c r="I284" s="83">
        <v>80</v>
      </c>
      <c r="J284" s="146">
        <v>1</v>
      </c>
      <c r="K284" s="146" t="s">
        <v>296</v>
      </c>
      <c r="L284" s="146" t="s">
        <v>1954</v>
      </c>
      <c r="M284" s="146" t="s">
        <v>298</v>
      </c>
      <c r="N284" s="173" t="s">
        <v>356</v>
      </c>
      <c r="O284" s="152">
        <f>VLOOKUP(N284,'Giang duong'!A:H,3,0)</f>
        <v>85</v>
      </c>
      <c r="P284" s="146"/>
      <c r="Q284" s="146">
        <f t="shared" si="6"/>
        <v>0</v>
      </c>
    </row>
    <row r="285" spans="1:17" ht="25.5">
      <c r="A285" s="74">
        <v>284</v>
      </c>
      <c r="B285" s="83" t="s">
        <v>65</v>
      </c>
      <c r="C285" s="83" t="s">
        <v>66</v>
      </c>
      <c r="D285" s="83" t="s">
        <v>39</v>
      </c>
      <c r="E285" s="83" t="s">
        <v>1882</v>
      </c>
      <c r="F285" s="83">
        <v>3</v>
      </c>
      <c r="G285" s="83" t="s">
        <v>240</v>
      </c>
      <c r="H285" s="83" t="s">
        <v>1644</v>
      </c>
      <c r="I285" s="83">
        <v>66</v>
      </c>
      <c r="J285" s="146">
        <v>1</v>
      </c>
      <c r="K285" s="146" t="s">
        <v>296</v>
      </c>
      <c r="L285" s="146" t="s">
        <v>1919</v>
      </c>
      <c r="M285" s="146" t="s">
        <v>298</v>
      </c>
      <c r="N285" s="173" t="s">
        <v>358</v>
      </c>
      <c r="O285" s="152">
        <f>VLOOKUP(N285,'Giang duong'!A:H,3,0)</f>
        <v>85</v>
      </c>
      <c r="P285" s="146"/>
      <c r="Q285" s="146">
        <f t="shared" si="6"/>
        <v>0</v>
      </c>
    </row>
    <row r="286" spans="1:17" ht="25.5">
      <c r="A286" s="74">
        <v>285</v>
      </c>
      <c r="B286" s="83" t="s">
        <v>65</v>
      </c>
      <c r="C286" s="83" t="s">
        <v>66</v>
      </c>
      <c r="D286" s="83" t="s">
        <v>39</v>
      </c>
      <c r="E286" s="83" t="s">
        <v>1883</v>
      </c>
      <c r="F286" s="83">
        <v>3</v>
      </c>
      <c r="G286" s="83" t="s">
        <v>240</v>
      </c>
      <c r="H286" s="83" t="s">
        <v>1643</v>
      </c>
      <c r="I286" s="83">
        <v>26</v>
      </c>
      <c r="J286" s="146">
        <v>1</v>
      </c>
      <c r="K286" s="146" t="s">
        <v>296</v>
      </c>
      <c r="L286" s="146" t="s">
        <v>1919</v>
      </c>
      <c r="M286" s="146" t="s">
        <v>298</v>
      </c>
      <c r="N286" s="173" t="s">
        <v>1957</v>
      </c>
      <c r="O286" s="152">
        <f>VLOOKUP(N286,'Giang duong'!A:H,3,0)</f>
        <v>40</v>
      </c>
      <c r="P286" s="146"/>
      <c r="Q286" s="146">
        <f t="shared" si="6"/>
        <v>0</v>
      </c>
    </row>
    <row r="287" spans="1:17" ht="25.5">
      <c r="A287" s="74">
        <v>286</v>
      </c>
      <c r="B287" s="71" t="s">
        <v>1709</v>
      </c>
      <c r="C287" s="71" t="s">
        <v>1710</v>
      </c>
      <c r="D287" s="71"/>
      <c r="E287" s="71" t="s">
        <v>1710</v>
      </c>
      <c r="F287" s="71">
        <v>3</v>
      </c>
      <c r="G287" s="71" t="s">
        <v>168</v>
      </c>
      <c r="H287" s="71" t="s">
        <v>1611</v>
      </c>
      <c r="I287" s="71">
        <v>16</v>
      </c>
      <c r="J287" s="144">
        <v>1</v>
      </c>
      <c r="K287" s="144" t="s">
        <v>186</v>
      </c>
      <c r="L287" s="144" t="s">
        <v>318</v>
      </c>
      <c r="M287" s="144" t="s">
        <v>301</v>
      </c>
      <c r="N287" s="176" t="s">
        <v>334</v>
      </c>
      <c r="O287" s="168">
        <f>VLOOKUP(N287,'Giang duong'!A:H,3,0)</f>
        <v>60</v>
      </c>
      <c r="P287" s="144"/>
      <c r="Q287" s="144" t="s">
        <v>2168</v>
      </c>
    </row>
    <row r="288" spans="1:17" ht="25.5">
      <c r="A288" s="74">
        <v>287</v>
      </c>
      <c r="B288" s="71" t="s">
        <v>1704</v>
      </c>
      <c r="C288" s="71" t="s">
        <v>100</v>
      </c>
      <c r="D288" s="71" t="s">
        <v>83</v>
      </c>
      <c r="E288" s="71" t="s">
        <v>100</v>
      </c>
      <c r="F288" s="71">
        <v>3</v>
      </c>
      <c r="G288" s="71" t="s">
        <v>192</v>
      </c>
      <c r="H288" s="71" t="s">
        <v>1589</v>
      </c>
      <c r="I288" s="71">
        <v>50</v>
      </c>
      <c r="J288" s="144">
        <v>1</v>
      </c>
      <c r="K288" s="144" t="s">
        <v>296</v>
      </c>
      <c r="L288" s="144" t="s">
        <v>1955</v>
      </c>
      <c r="M288" s="144" t="s">
        <v>297</v>
      </c>
      <c r="N288" s="176" t="s">
        <v>2303</v>
      </c>
      <c r="O288" s="152">
        <f>VLOOKUP(N288,'Giang duong'!A:H,3,0)</f>
        <v>80</v>
      </c>
      <c r="P288" s="144"/>
      <c r="Q288" s="146">
        <f>U288</f>
        <v>0</v>
      </c>
    </row>
    <row r="289" spans="1:17" ht="25.5">
      <c r="A289" s="74">
        <v>288</v>
      </c>
      <c r="B289" s="83" t="s">
        <v>204</v>
      </c>
      <c r="C289" s="83" t="s">
        <v>203</v>
      </c>
      <c r="D289" s="83"/>
      <c r="E289" s="83" t="s">
        <v>581</v>
      </c>
      <c r="F289" s="83">
        <v>3</v>
      </c>
      <c r="G289" s="83" t="s">
        <v>240</v>
      </c>
      <c r="H289" s="83" t="s">
        <v>1611</v>
      </c>
      <c r="I289" s="83">
        <v>80</v>
      </c>
      <c r="J289" s="146" t="s">
        <v>1956</v>
      </c>
      <c r="K289" s="146" t="s">
        <v>296</v>
      </c>
      <c r="L289" s="146" t="s">
        <v>1954</v>
      </c>
      <c r="M289" s="146" t="s">
        <v>297</v>
      </c>
      <c r="N289" s="173" t="s">
        <v>356</v>
      </c>
      <c r="O289" s="152">
        <f>VLOOKUP(N289,'Giang duong'!A:H,3,0)</f>
        <v>85</v>
      </c>
      <c r="P289" s="146"/>
      <c r="Q289" s="146" t="s">
        <v>745</v>
      </c>
    </row>
    <row r="290" spans="1:17" ht="25.5">
      <c r="A290" s="74">
        <v>289</v>
      </c>
      <c r="B290" s="71" t="s">
        <v>204</v>
      </c>
      <c r="C290" s="71" t="s">
        <v>203</v>
      </c>
      <c r="D290" s="71"/>
      <c r="E290" s="83" t="s">
        <v>582</v>
      </c>
      <c r="F290" s="71">
        <v>3</v>
      </c>
      <c r="G290" s="71" t="s">
        <v>240</v>
      </c>
      <c r="H290" s="71" t="s">
        <v>1644</v>
      </c>
      <c r="I290" s="71">
        <v>66</v>
      </c>
      <c r="J290" s="144">
        <v>1</v>
      </c>
      <c r="K290" s="146" t="s">
        <v>296</v>
      </c>
      <c r="L290" s="146" t="s">
        <v>1919</v>
      </c>
      <c r="M290" s="146" t="s">
        <v>297</v>
      </c>
      <c r="N290" s="173" t="s">
        <v>358</v>
      </c>
      <c r="O290" s="152">
        <f>VLOOKUP(N290,'Giang duong'!A:H,3,0)</f>
        <v>85</v>
      </c>
      <c r="P290" s="144"/>
      <c r="Q290" s="144" t="s">
        <v>721</v>
      </c>
    </row>
    <row r="291" spans="1:17">
      <c r="A291" s="74">
        <v>290</v>
      </c>
      <c r="B291" s="83" t="s">
        <v>1547</v>
      </c>
      <c r="C291" s="83" t="s">
        <v>40</v>
      </c>
      <c r="D291" s="83" t="s">
        <v>89</v>
      </c>
      <c r="E291" s="83" t="s">
        <v>1884</v>
      </c>
      <c r="F291" s="83">
        <v>3</v>
      </c>
      <c r="G291" s="83" t="s">
        <v>262</v>
      </c>
      <c r="H291" s="83" t="s">
        <v>344</v>
      </c>
      <c r="I291" s="83">
        <v>95</v>
      </c>
      <c r="J291" s="146">
        <v>2</v>
      </c>
      <c r="K291" s="146" t="s">
        <v>186</v>
      </c>
      <c r="L291" s="146">
        <v>6</v>
      </c>
      <c r="M291" s="146" t="s">
        <v>301</v>
      </c>
      <c r="N291" s="173" t="s">
        <v>342</v>
      </c>
      <c r="O291" s="152">
        <f>VLOOKUP(N291,'Giang duong'!A:H,3,0)</f>
        <v>100</v>
      </c>
      <c r="P291" s="146"/>
      <c r="Q291" s="146">
        <f t="shared" ref="Q291:Q310" si="7">U291</f>
        <v>0</v>
      </c>
    </row>
    <row r="292" spans="1:17">
      <c r="A292" s="74">
        <v>291</v>
      </c>
      <c r="B292" s="83" t="s">
        <v>1547</v>
      </c>
      <c r="C292" s="83" t="s">
        <v>40</v>
      </c>
      <c r="D292" s="83" t="s">
        <v>89</v>
      </c>
      <c r="E292" s="83" t="s">
        <v>1885</v>
      </c>
      <c r="F292" s="83">
        <v>3</v>
      </c>
      <c r="G292" s="83" t="s">
        <v>262</v>
      </c>
      <c r="H292" s="83" t="s">
        <v>345</v>
      </c>
      <c r="I292" s="83">
        <v>95</v>
      </c>
      <c r="J292" s="146">
        <v>2</v>
      </c>
      <c r="K292" s="146" t="s">
        <v>186</v>
      </c>
      <c r="L292" s="146">
        <v>6</v>
      </c>
      <c r="M292" s="146" t="s">
        <v>336</v>
      </c>
      <c r="N292" s="173" t="s">
        <v>343</v>
      </c>
      <c r="O292" s="152">
        <f>VLOOKUP(N292,'Giang duong'!A:H,3,0)</f>
        <v>100</v>
      </c>
      <c r="P292" s="146"/>
      <c r="Q292" s="146">
        <f t="shared" si="7"/>
        <v>0</v>
      </c>
    </row>
    <row r="293" spans="1:17" ht="25.5">
      <c r="A293" s="74">
        <v>292</v>
      </c>
      <c r="B293" s="83" t="s">
        <v>1547</v>
      </c>
      <c r="C293" s="83" t="s">
        <v>40</v>
      </c>
      <c r="D293" s="83" t="s">
        <v>89</v>
      </c>
      <c r="E293" s="83" t="s">
        <v>1886</v>
      </c>
      <c r="F293" s="83">
        <v>3</v>
      </c>
      <c r="G293" s="83" t="s">
        <v>262</v>
      </c>
      <c r="H293" s="83" t="s">
        <v>2265</v>
      </c>
      <c r="I293" s="83">
        <v>89</v>
      </c>
      <c r="J293" s="146">
        <v>2</v>
      </c>
      <c r="K293" s="146" t="s">
        <v>296</v>
      </c>
      <c r="L293" s="146" t="s">
        <v>1955</v>
      </c>
      <c r="M293" s="147" t="s">
        <v>298</v>
      </c>
      <c r="N293" s="173" t="s">
        <v>342</v>
      </c>
      <c r="O293" s="152">
        <f>VLOOKUP(N293,'Giang duong'!A:H,3,0)</f>
        <v>100</v>
      </c>
      <c r="P293" s="146"/>
      <c r="Q293" s="146">
        <f t="shared" si="7"/>
        <v>0</v>
      </c>
    </row>
    <row r="294" spans="1:17" ht="25.5">
      <c r="A294" s="74">
        <v>293</v>
      </c>
      <c r="B294" s="83" t="s">
        <v>1547</v>
      </c>
      <c r="C294" s="83" t="s">
        <v>40</v>
      </c>
      <c r="D294" s="83" t="s">
        <v>89</v>
      </c>
      <c r="E294" s="83" t="s">
        <v>1887</v>
      </c>
      <c r="F294" s="83">
        <v>3</v>
      </c>
      <c r="G294" s="83" t="s">
        <v>262</v>
      </c>
      <c r="H294" s="83" t="s">
        <v>2266</v>
      </c>
      <c r="I294" s="83">
        <v>89</v>
      </c>
      <c r="J294" s="146">
        <v>2</v>
      </c>
      <c r="K294" s="146" t="s">
        <v>296</v>
      </c>
      <c r="L294" s="146" t="s">
        <v>1955</v>
      </c>
      <c r="M294" s="147" t="s">
        <v>297</v>
      </c>
      <c r="N294" s="173" t="s">
        <v>343</v>
      </c>
      <c r="O294" s="152">
        <f>VLOOKUP(N294,'Giang duong'!A:H,3,0)</f>
        <v>100</v>
      </c>
      <c r="P294" s="146"/>
      <c r="Q294" s="146">
        <f t="shared" si="7"/>
        <v>0</v>
      </c>
    </row>
    <row r="295" spans="1:17" ht="38.25">
      <c r="A295" s="74">
        <v>294</v>
      </c>
      <c r="B295" s="83" t="s">
        <v>1547</v>
      </c>
      <c r="C295" s="83" t="s">
        <v>40</v>
      </c>
      <c r="D295" s="83" t="s">
        <v>89</v>
      </c>
      <c r="E295" s="83" t="s">
        <v>1888</v>
      </c>
      <c r="F295" s="83">
        <v>3</v>
      </c>
      <c r="G295" s="83" t="s">
        <v>262</v>
      </c>
      <c r="H295" s="83" t="s">
        <v>2252</v>
      </c>
      <c r="I295" s="83">
        <v>38</v>
      </c>
      <c r="J295" s="146">
        <v>6</v>
      </c>
      <c r="K295" s="146" t="s">
        <v>186</v>
      </c>
      <c r="L295" s="146">
        <v>3</v>
      </c>
      <c r="M295" s="144" t="s">
        <v>301</v>
      </c>
      <c r="N295" s="173" t="s">
        <v>310</v>
      </c>
      <c r="O295" s="152">
        <f>VLOOKUP(N295,'Giang duong'!A:H,3,0)</f>
        <v>60</v>
      </c>
      <c r="P295" s="146"/>
      <c r="Q295" s="146">
        <f t="shared" si="7"/>
        <v>0</v>
      </c>
    </row>
    <row r="296" spans="1:17" ht="38.25">
      <c r="A296" s="74">
        <v>295</v>
      </c>
      <c r="B296" s="83" t="s">
        <v>1547</v>
      </c>
      <c r="C296" s="83" t="s">
        <v>40</v>
      </c>
      <c r="D296" s="83" t="s">
        <v>89</v>
      </c>
      <c r="E296" s="83" t="s">
        <v>1889</v>
      </c>
      <c r="F296" s="83">
        <v>3</v>
      </c>
      <c r="G296" s="83" t="s">
        <v>262</v>
      </c>
      <c r="H296" s="83" t="s">
        <v>2253</v>
      </c>
      <c r="I296" s="83">
        <v>38</v>
      </c>
      <c r="J296" s="146">
        <v>6</v>
      </c>
      <c r="K296" s="146" t="s">
        <v>186</v>
      </c>
      <c r="L296" s="146">
        <v>3</v>
      </c>
      <c r="M296" s="146" t="s">
        <v>336</v>
      </c>
      <c r="N296" s="173" t="s">
        <v>311</v>
      </c>
      <c r="O296" s="152">
        <f>VLOOKUP(N296,'Giang duong'!A:H,3,0)</f>
        <v>60</v>
      </c>
      <c r="P296" s="146"/>
      <c r="Q296" s="146">
        <f t="shared" si="7"/>
        <v>0</v>
      </c>
    </row>
    <row r="297" spans="1:17" ht="38.25">
      <c r="A297" s="74">
        <v>296</v>
      </c>
      <c r="B297" s="83" t="s">
        <v>1547</v>
      </c>
      <c r="C297" s="83" t="s">
        <v>40</v>
      </c>
      <c r="D297" s="83" t="s">
        <v>89</v>
      </c>
      <c r="E297" s="83" t="s">
        <v>1890</v>
      </c>
      <c r="F297" s="83">
        <v>3</v>
      </c>
      <c r="G297" s="83" t="s">
        <v>262</v>
      </c>
      <c r="H297" s="83" t="s">
        <v>2254</v>
      </c>
      <c r="I297" s="83">
        <v>38</v>
      </c>
      <c r="J297" s="146">
        <v>6</v>
      </c>
      <c r="K297" s="146" t="s">
        <v>186</v>
      </c>
      <c r="L297" s="146">
        <v>3</v>
      </c>
      <c r="M297" s="144" t="s">
        <v>301</v>
      </c>
      <c r="N297" s="173" t="s">
        <v>312</v>
      </c>
      <c r="O297" s="152">
        <f>VLOOKUP(N297,'Giang duong'!A:H,3,0)</f>
        <v>60</v>
      </c>
      <c r="P297" s="146"/>
      <c r="Q297" s="146">
        <f t="shared" si="7"/>
        <v>0</v>
      </c>
    </row>
    <row r="298" spans="1:17" ht="38.25">
      <c r="A298" s="74">
        <v>297</v>
      </c>
      <c r="B298" s="83" t="s">
        <v>1547</v>
      </c>
      <c r="C298" s="83" t="s">
        <v>40</v>
      </c>
      <c r="D298" s="83" t="s">
        <v>89</v>
      </c>
      <c r="E298" s="83" t="s">
        <v>1891</v>
      </c>
      <c r="F298" s="83">
        <v>3</v>
      </c>
      <c r="G298" s="83" t="s">
        <v>262</v>
      </c>
      <c r="H298" s="83" t="s">
        <v>2255</v>
      </c>
      <c r="I298" s="83">
        <v>38</v>
      </c>
      <c r="J298" s="146">
        <v>6</v>
      </c>
      <c r="K298" s="146" t="s">
        <v>186</v>
      </c>
      <c r="L298" s="146">
        <v>3</v>
      </c>
      <c r="M298" s="146" t="s">
        <v>336</v>
      </c>
      <c r="N298" s="173" t="s">
        <v>313</v>
      </c>
      <c r="O298" s="152">
        <f>VLOOKUP(N298,'Giang duong'!A:H,3,0)</f>
        <v>60</v>
      </c>
      <c r="P298" s="146"/>
      <c r="Q298" s="146">
        <f t="shared" si="7"/>
        <v>0</v>
      </c>
    </row>
    <row r="299" spans="1:17" ht="38.25">
      <c r="A299" s="74">
        <v>298</v>
      </c>
      <c r="B299" s="83" t="s">
        <v>1547</v>
      </c>
      <c r="C299" s="83" t="s">
        <v>40</v>
      </c>
      <c r="D299" s="83" t="s">
        <v>89</v>
      </c>
      <c r="E299" s="83" t="s">
        <v>1892</v>
      </c>
      <c r="F299" s="83">
        <v>3</v>
      </c>
      <c r="G299" s="83" t="s">
        <v>262</v>
      </c>
      <c r="H299" s="83" t="s">
        <v>2256</v>
      </c>
      <c r="I299" s="83">
        <v>38</v>
      </c>
      <c r="J299" s="146">
        <v>6</v>
      </c>
      <c r="K299" s="146" t="s">
        <v>186</v>
      </c>
      <c r="L299" s="146">
        <v>3</v>
      </c>
      <c r="M299" s="144" t="s">
        <v>301</v>
      </c>
      <c r="N299" s="173" t="s">
        <v>314</v>
      </c>
      <c r="O299" s="152">
        <f>VLOOKUP(N299,'Giang duong'!A:H,3,0)</f>
        <v>60</v>
      </c>
      <c r="P299" s="146"/>
      <c r="Q299" s="146">
        <f t="shared" si="7"/>
        <v>0</v>
      </c>
    </row>
    <row r="300" spans="1:17" ht="38.25">
      <c r="A300" s="74">
        <v>299</v>
      </c>
      <c r="B300" s="83" t="s">
        <v>1547</v>
      </c>
      <c r="C300" s="83" t="s">
        <v>40</v>
      </c>
      <c r="D300" s="83" t="s">
        <v>89</v>
      </c>
      <c r="E300" s="83" t="s">
        <v>1893</v>
      </c>
      <c r="F300" s="83">
        <v>3</v>
      </c>
      <c r="G300" s="83" t="s">
        <v>262</v>
      </c>
      <c r="H300" s="83" t="s">
        <v>2257</v>
      </c>
      <c r="I300" s="83">
        <v>38</v>
      </c>
      <c r="J300" s="146">
        <v>6</v>
      </c>
      <c r="K300" s="146" t="s">
        <v>186</v>
      </c>
      <c r="L300" s="146">
        <v>3</v>
      </c>
      <c r="M300" s="146" t="s">
        <v>336</v>
      </c>
      <c r="N300" s="173" t="s">
        <v>315</v>
      </c>
      <c r="O300" s="152">
        <f>VLOOKUP(N300,'Giang duong'!A:H,3,0)</f>
        <v>60</v>
      </c>
      <c r="P300" s="146"/>
      <c r="Q300" s="146">
        <f t="shared" si="7"/>
        <v>0</v>
      </c>
    </row>
    <row r="301" spans="1:17" ht="38.25">
      <c r="A301" s="74">
        <v>300</v>
      </c>
      <c r="B301" s="83" t="s">
        <v>1547</v>
      </c>
      <c r="C301" s="83" t="s">
        <v>40</v>
      </c>
      <c r="D301" s="83" t="s">
        <v>89</v>
      </c>
      <c r="E301" s="83" t="s">
        <v>1894</v>
      </c>
      <c r="F301" s="83">
        <v>3</v>
      </c>
      <c r="G301" s="83" t="s">
        <v>262</v>
      </c>
      <c r="H301" s="83" t="s">
        <v>2258</v>
      </c>
      <c r="I301" s="83">
        <v>40</v>
      </c>
      <c r="J301" s="146">
        <v>4</v>
      </c>
      <c r="K301" s="146" t="s">
        <v>186</v>
      </c>
      <c r="L301" s="146" t="s">
        <v>1919</v>
      </c>
      <c r="M301" s="147" t="s">
        <v>301</v>
      </c>
      <c r="N301" s="173" t="s">
        <v>314</v>
      </c>
      <c r="O301" s="152">
        <f>VLOOKUP(N301,'Giang duong'!A:H,3,0)</f>
        <v>60</v>
      </c>
      <c r="P301" s="146"/>
      <c r="Q301" s="146">
        <f t="shared" si="7"/>
        <v>0</v>
      </c>
    </row>
    <row r="302" spans="1:17" ht="38.25">
      <c r="A302" s="74">
        <v>301</v>
      </c>
      <c r="B302" s="83" t="s">
        <v>1547</v>
      </c>
      <c r="C302" s="83" t="s">
        <v>40</v>
      </c>
      <c r="D302" s="83" t="s">
        <v>89</v>
      </c>
      <c r="E302" s="83" t="s">
        <v>1895</v>
      </c>
      <c r="F302" s="83">
        <v>3</v>
      </c>
      <c r="G302" s="83" t="s">
        <v>262</v>
      </c>
      <c r="H302" s="83" t="s">
        <v>2259</v>
      </c>
      <c r="I302" s="83">
        <v>40</v>
      </c>
      <c r="J302" s="146">
        <v>4</v>
      </c>
      <c r="K302" s="146" t="s">
        <v>186</v>
      </c>
      <c r="L302" s="146" t="s">
        <v>1919</v>
      </c>
      <c r="M302" s="147" t="s">
        <v>336</v>
      </c>
      <c r="N302" s="173" t="s">
        <v>314</v>
      </c>
      <c r="O302" s="152">
        <f>VLOOKUP(N302,'Giang duong'!A:H,3,0)</f>
        <v>60</v>
      </c>
      <c r="P302" s="146"/>
      <c r="Q302" s="146">
        <f t="shared" si="7"/>
        <v>0</v>
      </c>
    </row>
    <row r="303" spans="1:17" ht="38.25">
      <c r="A303" s="74">
        <v>302</v>
      </c>
      <c r="B303" s="83" t="s">
        <v>1547</v>
      </c>
      <c r="C303" s="83" t="s">
        <v>40</v>
      </c>
      <c r="D303" s="83" t="s">
        <v>89</v>
      </c>
      <c r="E303" s="83" t="s">
        <v>1896</v>
      </c>
      <c r="F303" s="83">
        <v>3</v>
      </c>
      <c r="G303" s="83" t="s">
        <v>262</v>
      </c>
      <c r="H303" s="83" t="s">
        <v>2260</v>
      </c>
      <c r="I303" s="83">
        <v>40</v>
      </c>
      <c r="J303" s="146">
        <v>4</v>
      </c>
      <c r="K303" s="146" t="s">
        <v>296</v>
      </c>
      <c r="L303" s="146" t="s">
        <v>1954</v>
      </c>
      <c r="M303" s="147" t="s">
        <v>297</v>
      </c>
      <c r="N303" s="173" t="s">
        <v>312</v>
      </c>
      <c r="O303" s="152">
        <f>VLOOKUP(N303,'Giang duong'!A:H,3,0)</f>
        <v>60</v>
      </c>
      <c r="P303" s="146"/>
      <c r="Q303" s="146">
        <f t="shared" si="7"/>
        <v>0</v>
      </c>
    </row>
    <row r="304" spans="1:17" ht="38.25">
      <c r="A304" s="74">
        <v>303</v>
      </c>
      <c r="B304" s="83" t="s">
        <v>1547</v>
      </c>
      <c r="C304" s="83" t="s">
        <v>40</v>
      </c>
      <c r="D304" s="83" t="s">
        <v>89</v>
      </c>
      <c r="E304" s="83" t="s">
        <v>1897</v>
      </c>
      <c r="F304" s="83">
        <v>3</v>
      </c>
      <c r="G304" s="83" t="s">
        <v>262</v>
      </c>
      <c r="H304" s="83" t="s">
        <v>2261</v>
      </c>
      <c r="I304" s="83">
        <v>40</v>
      </c>
      <c r="J304" s="146">
        <v>4</v>
      </c>
      <c r="K304" s="146" t="s">
        <v>296</v>
      </c>
      <c r="L304" s="146" t="s">
        <v>1954</v>
      </c>
      <c r="M304" s="147" t="s">
        <v>298</v>
      </c>
      <c r="N304" s="173" t="s">
        <v>313</v>
      </c>
      <c r="O304" s="152">
        <f>VLOOKUP(N304,'Giang duong'!A:H,3,0)</f>
        <v>60</v>
      </c>
      <c r="P304" s="146"/>
      <c r="Q304" s="146">
        <f t="shared" si="7"/>
        <v>0</v>
      </c>
    </row>
    <row r="305" spans="1:17" ht="38.25">
      <c r="A305" s="74">
        <v>304</v>
      </c>
      <c r="B305" s="83" t="s">
        <v>1547</v>
      </c>
      <c r="C305" s="83" t="s">
        <v>40</v>
      </c>
      <c r="D305" s="83" t="s">
        <v>89</v>
      </c>
      <c r="E305" s="83" t="s">
        <v>1898</v>
      </c>
      <c r="F305" s="83">
        <v>3</v>
      </c>
      <c r="G305" s="83" t="s">
        <v>262</v>
      </c>
      <c r="H305" s="83" t="s">
        <v>2262</v>
      </c>
      <c r="I305" s="83">
        <v>38</v>
      </c>
      <c r="J305" s="146">
        <v>3</v>
      </c>
      <c r="K305" s="146" t="s">
        <v>296</v>
      </c>
      <c r="L305" s="146" t="s">
        <v>1954</v>
      </c>
      <c r="M305" s="147" t="s">
        <v>297</v>
      </c>
      <c r="N305" s="173" t="s">
        <v>332</v>
      </c>
      <c r="O305" s="152">
        <f>VLOOKUP(N305,'Giang duong'!A:H,3,0)</f>
        <v>60</v>
      </c>
      <c r="P305" s="146"/>
      <c r="Q305" s="146">
        <f t="shared" si="7"/>
        <v>0</v>
      </c>
    </row>
    <row r="306" spans="1:17" ht="38.25">
      <c r="A306" s="74">
        <v>305</v>
      </c>
      <c r="B306" s="83" t="s">
        <v>1547</v>
      </c>
      <c r="C306" s="83" t="s">
        <v>40</v>
      </c>
      <c r="D306" s="83" t="s">
        <v>89</v>
      </c>
      <c r="E306" s="83" t="s">
        <v>1899</v>
      </c>
      <c r="F306" s="83">
        <v>3</v>
      </c>
      <c r="G306" s="83" t="s">
        <v>262</v>
      </c>
      <c r="H306" s="83" t="s">
        <v>2263</v>
      </c>
      <c r="I306" s="83">
        <v>38</v>
      </c>
      <c r="J306" s="146">
        <v>3</v>
      </c>
      <c r="K306" s="146" t="s">
        <v>296</v>
      </c>
      <c r="L306" s="146" t="s">
        <v>1954</v>
      </c>
      <c r="M306" s="147" t="s">
        <v>298</v>
      </c>
      <c r="N306" s="173" t="s">
        <v>332</v>
      </c>
      <c r="O306" s="152">
        <f>VLOOKUP(N306,'Giang duong'!A:H,3,0)</f>
        <v>60</v>
      </c>
      <c r="P306" s="146"/>
      <c r="Q306" s="146">
        <f t="shared" si="7"/>
        <v>0</v>
      </c>
    </row>
    <row r="307" spans="1:17" ht="38.25">
      <c r="A307" s="74">
        <v>306</v>
      </c>
      <c r="B307" s="83" t="s">
        <v>1547</v>
      </c>
      <c r="C307" s="83" t="s">
        <v>40</v>
      </c>
      <c r="D307" s="83" t="s">
        <v>89</v>
      </c>
      <c r="E307" s="83" t="s">
        <v>1900</v>
      </c>
      <c r="F307" s="83">
        <v>3</v>
      </c>
      <c r="G307" s="83" t="s">
        <v>262</v>
      </c>
      <c r="H307" s="83" t="s">
        <v>2264</v>
      </c>
      <c r="I307" s="83">
        <v>38</v>
      </c>
      <c r="J307" s="146">
        <v>3</v>
      </c>
      <c r="K307" s="146" t="s">
        <v>186</v>
      </c>
      <c r="L307" s="146" t="s">
        <v>1955</v>
      </c>
      <c r="M307" s="147" t="s">
        <v>301</v>
      </c>
      <c r="N307" s="173" t="s">
        <v>333</v>
      </c>
      <c r="O307" s="152">
        <f>VLOOKUP(N307,'Giang duong'!A:H,3,0)</f>
        <v>60</v>
      </c>
      <c r="P307" s="146"/>
      <c r="Q307" s="146">
        <f t="shared" si="7"/>
        <v>0</v>
      </c>
    </row>
    <row r="308" spans="1:17" ht="38.25">
      <c r="A308" s="74">
        <v>307</v>
      </c>
      <c r="B308" s="83" t="s">
        <v>1547</v>
      </c>
      <c r="C308" s="83" t="s">
        <v>40</v>
      </c>
      <c r="D308" s="83" t="s">
        <v>89</v>
      </c>
      <c r="E308" s="83" t="s">
        <v>1901</v>
      </c>
      <c r="F308" s="83">
        <v>3</v>
      </c>
      <c r="G308" s="83" t="s">
        <v>262</v>
      </c>
      <c r="H308" s="83" t="s">
        <v>2249</v>
      </c>
      <c r="I308" s="83">
        <v>38</v>
      </c>
      <c r="J308" s="146">
        <v>3</v>
      </c>
      <c r="K308" s="146" t="s">
        <v>186</v>
      </c>
      <c r="L308" s="146" t="s">
        <v>1955</v>
      </c>
      <c r="M308" s="147" t="s">
        <v>336</v>
      </c>
      <c r="N308" s="221" t="s">
        <v>314</v>
      </c>
      <c r="O308" s="152">
        <f>VLOOKUP(N308,'Giang duong'!A:H,3,0)</f>
        <v>60</v>
      </c>
      <c r="P308" s="146"/>
      <c r="Q308" s="146">
        <f t="shared" si="7"/>
        <v>0</v>
      </c>
    </row>
    <row r="309" spans="1:17" ht="38.25">
      <c r="A309" s="74">
        <v>308</v>
      </c>
      <c r="B309" s="83" t="s">
        <v>1547</v>
      </c>
      <c r="C309" s="83" t="s">
        <v>40</v>
      </c>
      <c r="D309" s="83" t="s">
        <v>89</v>
      </c>
      <c r="E309" s="83" t="s">
        <v>1902</v>
      </c>
      <c r="F309" s="83">
        <v>3</v>
      </c>
      <c r="G309" s="83" t="s">
        <v>262</v>
      </c>
      <c r="H309" s="83" t="s">
        <v>2250</v>
      </c>
      <c r="I309" s="83">
        <v>38</v>
      </c>
      <c r="J309" s="146">
        <v>3</v>
      </c>
      <c r="K309" s="145" t="s">
        <v>296</v>
      </c>
      <c r="L309" s="145" t="s">
        <v>1919</v>
      </c>
      <c r="M309" s="153" t="s">
        <v>297</v>
      </c>
      <c r="N309" s="221" t="s">
        <v>315</v>
      </c>
      <c r="O309" s="152">
        <f>VLOOKUP(N309,'Giang duong'!A:H,3,0)</f>
        <v>60</v>
      </c>
      <c r="P309" s="146"/>
      <c r="Q309" s="146">
        <f t="shared" si="7"/>
        <v>0</v>
      </c>
    </row>
    <row r="310" spans="1:17" ht="38.25">
      <c r="A310" s="74">
        <v>309</v>
      </c>
      <c r="B310" s="83" t="s">
        <v>1547</v>
      </c>
      <c r="C310" s="83" t="s">
        <v>40</v>
      </c>
      <c r="D310" s="83" t="s">
        <v>89</v>
      </c>
      <c r="E310" s="83" t="s">
        <v>1903</v>
      </c>
      <c r="F310" s="83">
        <v>3</v>
      </c>
      <c r="G310" s="83" t="s">
        <v>262</v>
      </c>
      <c r="H310" s="83" t="s">
        <v>2251</v>
      </c>
      <c r="I310" s="83">
        <v>38</v>
      </c>
      <c r="J310" s="146">
        <v>3</v>
      </c>
      <c r="K310" s="145" t="s">
        <v>296</v>
      </c>
      <c r="L310" s="145" t="s">
        <v>1919</v>
      </c>
      <c r="M310" s="147" t="s">
        <v>298</v>
      </c>
      <c r="N310" s="221" t="s">
        <v>315</v>
      </c>
      <c r="O310" s="152">
        <f>VLOOKUP(N310,'Giang duong'!A:H,3,0)</f>
        <v>60</v>
      </c>
      <c r="P310" s="146"/>
      <c r="Q310" s="146">
        <f t="shared" si="7"/>
        <v>0</v>
      </c>
    </row>
  </sheetData>
  <autoFilter ref="A1:Q310"/>
  <pageMargins left="0.25" right="0.25" top="0.4" bottom="0.36" header="0.17" footer="0.17"/>
  <pageSetup scale="72" fitToHeight="0" orientation="portrait" r:id="rId1"/>
  <legacyDrawing r:id="rId2"/>
</worksheet>
</file>

<file path=xl/worksheets/sheet11.xml><?xml version="1.0" encoding="utf-8"?>
<worksheet xmlns="http://schemas.openxmlformats.org/spreadsheetml/2006/main" xmlns:r="http://schemas.openxmlformats.org/officeDocument/2006/relationships">
  <dimension ref="A1:AE10"/>
  <sheetViews>
    <sheetView view="pageBreakPreview" zoomScale="80" zoomScaleNormal="100" zoomScaleSheetLayoutView="80" workbookViewId="0">
      <selection activeCell="W10" sqref="W10"/>
    </sheetView>
  </sheetViews>
  <sheetFormatPr defaultRowHeight="15"/>
  <cols>
    <col min="1" max="1" width="4.42578125" style="355" customWidth="1"/>
    <col min="2" max="2" width="22.28515625" style="355" customWidth="1"/>
    <col min="3" max="3" width="0" style="355" hidden="1" customWidth="1"/>
    <col min="4" max="4" width="9.140625" style="355"/>
    <col min="5" max="5" width="11.85546875" style="355" customWidth="1"/>
    <col min="6" max="6" width="4.7109375" style="355" customWidth="1"/>
    <col min="7" max="7" width="10" style="355" customWidth="1"/>
    <col min="8" max="8" width="12.5703125" style="355" customWidth="1"/>
    <col min="9" max="10" width="9" style="355" hidden="1" customWidth="1"/>
    <col min="11" max="11" width="7.28515625" style="355" customWidth="1"/>
    <col min="12" max="12" width="6.7109375" style="355" customWidth="1"/>
    <col min="13" max="13" width="6.5703125" style="355" customWidth="1"/>
    <col min="14" max="14" width="8" style="355" customWidth="1"/>
    <col min="15" max="16" width="9.140625" style="355"/>
    <col min="17" max="17" width="22.140625" style="355" customWidth="1"/>
    <col min="18" max="18" width="0" style="355" hidden="1" customWidth="1"/>
    <col min="19" max="19" width="10.7109375" style="355" hidden="1" customWidth="1"/>
    <col min="20" max="20" width="19.85546875" style="355" hidden="1" customWidth="1"/>
    <col min="21" max="21" width="0" style="355" hidden="1" customWidth="1"/>
    <col min="22" max="22" width="34.140625" style="357" customWidth="1"/>
    <col min="23" max="16384" width="9.140625" style="355"/>
  </cols>
  <sheetData>
    <row r="1" spans="1:31" s="310" customFormat="1" ht="15.75">
      <c r="A1" s="310" t="s">
        <v>147</v>
      </c>
      <c r="C1" s="311"/>
      <c r="D1" s="312"/>
      <c r="E1" s="312"/>
      <c r="F1" s="312"/>
      <c r="G1" s="313"/>
      <c r="H1" s="312"/>
      <c r="I1" s="314"/>
      <c r="K1" s="315"/>
      <c r="L1" s="315"/>
      <c r="M1" s="315"/>
      <c r="N1" s="316"/>
      <c r="O1" s="315"/>
      <c r="P1" s="314"/>
      <c r="Q1" s="314" t="s">
        <v>1438</v>
      </c>
      <c r="R1" s="317"/>
      <c r="S1" s="318"/>
      <c r="T1" s="314"/>
      <c r="U1" s="319"/>
      <c r="V1" s="319"/>
      <c r="W1" s="319"/>
      <c r="X1" s="319"/>
      <c r="Y1" s="319"/>
      <c r="Z1" s="319"/>
      <c r="AA1" s="319"/>
    </row>
    <row r="2" spans="1:31" s="310" customFormat="1" ht="16.5">
      <c r="A2" s="319" t="s">
        <v>5</v>
      </c>
      <c r="B2" s="319"/>
      <c r="C2" s="311"/>
      <c r="D2" s="312"/>
      <c r="E2" s="312"/>
      <c r="F2" s="312"/>
      <c r="G2" s="313"/>
      <c r="H2" s="312"/>
      <c r="I2" s="314"/>
      <c r="K2" s="320"/>
      <c r="L2" s="320"/>
      <c r="M2" s="320"/>
      <c r="N2" s="321"/>
      <c r="O2" s="320"/>
      <c r="P2" s="322"/>
      <c r="Q2" s="314" t="s">
        <v>1439</v>
      </c>
      <c r="R2" s="317"/>
      <c r="S2" s="318"/>
      <c r="T2" s="322"/>
      <c r="U2" s="323"/>
      <c r="V2" s="323"/>
      <c r="W2" s="323"/>
      <c r="X2" s="323"/>
      <c r="Y2" s="323"/>
      <c r="Z2" s="323"/>
      <c r="AA2" s="323"/>
    </row>
    <row r="3" spans="1:31" s="310" customFormat="1" ht="23.25" customHeight="1">
      <c r="A3" s="312"/>
      <c r="B3" s="324"/>
      <c r="C3" s="311"/>
      <c r="D3" s="312"/>
      <c r="E3" s="312"/>
      <c r="F3" s="312"/>
      <c r="G3" s="313"/>
      <c r="H3" s="312"/>
      <c r="I3" s="314"/>
      <c r="J3" s="325"/>
      <c r="K3" s="326"/>
      <c r="L3" s="326"/>
      <c r="M3" s="326"/>
      <c r="N3" s="326"/>
      <c r="O3" s="326"/>
      <c r="P3" s="314"/>
      <c r="Q3" s="311"/>
      <c r="R3" s="375"/>
      <c r="S3" s="375"/>
      <c r="T3" s="375"/>
      <c r="U3" s="375"/>
      <c r="V3" s="375"/>
      <c r="W3" s="376"/>
      <c r="X3" s="325"/>
    </row>
    <row r="4" spans="1:31" s="319" customFormat="1" ht="26.25" customHeight="1">
      <c r="A4" s="377" t="s">
        <v>3046</v>
      </c>
      <c r="B4" s="377"/>
      <c r="C4" s="377"/>
      <c r="D4" s="377"/>
      <c r="E4" s="377"/>
      <c r="F4" s="377"/>
      <c r="G4" s="377"/>
      <c r="H4" s="377"/>
      <c r="I4" s="377"/>
      <c r="J4" s="377"/>
      <c r="K4" s="377"/>
      <c r="L4" s="377"/>
      <c r="M4" s="377"/>
      <c r="N4" s="377"/>
      <c r="O4" s="377"/>
      <c r="P4" s="377"/>
      <c r="Q4" s="377"/>
      <c r="R4" s="377"/>
      <c r="S4" s="377"/>
      <c r="T4" s="377"/>
      <c r="U4" s="377"/>
      <c r="V4" s="377"/>
      <c r="W4" s="377"/>
      <c r="X4" s="327"/>
    </row>
    <row r="5" spans="1:31" s="319" customFormat="1" ht="20.25">
      <c r="A5" s="378" t="s">
        <v>3047</v>
      </c>
      <c r="B5" s="378"/>
      <c r="C5" s="378"/>
      <c r="D5" s="378"/>
      <c r="E5" s="378"/>
      <c r="F5" s="378"/>
      <c r="G5" s="378"/>
      <c r="H5" s="378"/>
      <c r="I5" s="378"/>
      <c r="J5" s="378"/>
      <c r="K5" s="378"/>
      <c r="L5" s="378"/>
      <c r="M5" s="378"/>
      <c r="N5" s="378"/>
      <c r="O5" s="378"/>
      <c r="P5" s="378"/>
      <c r="Q5" s="378"/>
      <c r="R5" s="378"/>
      <c r="S5" s="378"/>
      <c r="T5" s="378"/>
      <c r="U5" s="378"/>
      <c r="V5" s="378"/>
      <c r="W5" s="378"/>
      <c r="X5" s="328"/>
    </row>
    <row r="6" spans="1:31" s="319" customFormat="1" ht="20.25">
      <c r="A6" s="329"/>
      <c r="B6" s="329"/>
      <c r="C6" s="329"/>
      <c r="D6" s="329"/>
      <c r="E6" s="329"/>
      <c r="F6" s="329"/>
      <c r="G6" s="329"/>
      <c r="H6" s="329"/>
      <c r="I6" s="329"/>
      <c r="J6" s="329"/>
      <c r="K6" s="329"/>
      <c r="L6" s="329"/>
      <c r="M6" s="329"/>
      <c r="N6" s="329"/>
      <c r="O6" s="329"/>
      <c r="P6" s="329"/>
      <c r="Q6" s="329"/>
      <c r="R6" s="329"/>
      <c r="S6" s="329"/>
      <c r="T6" s="329"/>
      <c r="U6" s="329"/>
      <c r="V6" s="330"/>
      <c r="W6" s="329"/>
      <c r="X6" s="328"/>
    </row>
    <row r="7" spans="1:31" s="336" customFormat="1" ht="44.25" customHeight="1">
      <c r="A7" s="331" t="s">
        <v>0</v>
      </c>
      <c r="B7" s="332" t="s">
        <v>193</v>
      </c>
      <c r="C7" s="332" t="s">
        <v>194</v>
      </c>
      <c r="D7" s="332" t="s">
        <v>1570</v>
      </c>
      <c r="E7" s="332" t="s">
        <v>880</v>
      </c>
      <c r="F7" s="332" t="s">
        <v>1</v>
      </c>
      <c r="G7" s="332" t="s">
        <v>2</v>
      </c>
      <c r="H7" s="332" t="s">
        <v>1970</v>
      </c>
      <c r="I7" s="332" t="s">
        <v>1647</v>
      </c>
      <c r="J7" s="333" t="s">
        <v>11</v>
      </c>
      <c r="K7" s="333" t="s">
        <v>7</v>
      </c>
      <c r="L7" s="333" t="s">
        <v>8</v>
      </c>
      <c r="M7" s="333" t="s">
        <v>9</v>
      </c>
      <c r="N7" s="333" t="s">
        <v>10</v>
      </c>
      <c r="O7" s="333" t="s">
        <v>12</v>
      </c>
      <c r="P7" s="333" t="s">
        <v>1485</v>
      </c>
      <c r="Q7" s="333" t="s">
        <v>13</v>
      </c>
      <c r="R7" s="333" t="s">
        <v>2791</v>
      </c>
      <c r="S7" s="333" t="s">
        <v>15</v>
      </c>
      <c r="T7" s="333" t="s">
        <v>16</v>
      </c>
      <c r="U7" s="333" t="s">
        <v>195</v>
      </c>
      <c r="V7" s="333" t="s">
        <v>3048</v>
      </c>
      <c r="W7" s="334" t="s">
        <v>888</v>
      </c>
      <c r="X7" s="335" t="s">
        <v>2041</v>
      </c>
      <c r="Y7" s="332"/>
      <c r="Z7" s="332"/>
      <c r="AA7" s="332"/>
      <c r="AB7" s="332" t="s">
        <v>2330</v>
      </c>
      <c r="AC7" s="332" t="s">
        <v>2331</v>
      </c>
    </row>
    <row r="8" spans="1:31" s="345" customFormat="1" ht="30" customHeight="1">
      <c r="A8" s="337">
        <v>1</v>
      </c>
      <c r="B8" s="338" t="s">
        <v>1562</v>
      </c>
      <c r="C8" s="338" t="s">
        <v>1563</v>
      </c>
      <c r="D8" s="338" t="s">
        <v>48</v>
      </c>
      <c r="E8" s="338" t="s">
        <v>1563</v>
      </c>
      <c r="F8" s="338">
        <v>3</v>
      </c>
      <c r="G8" s="338" t="s">
        <v>199</v>
      </c>
      <c r="H8" s="338" t="s">
        <v>44</v>
      </c>
      <c r="I8" s="338">
        <v>82</v>
      </c>
      <c r="J8" s="338">
        <v>1</v>
      </c>
      <c r="K8" s="339" t="s">
        <v>186</v>
      </c>
      <c r="L8" s="339" t="s">
        <v>1919</v>
      </c>
      <c r="M8" s="339" t="s">
        <v>301</v>
      </c>
      <c r="N8" s="339" t="s">
        <v>2300</v>
      </c>
      <c r="O8" s="340">
        <v>80</v>
      </c>
      <c r="P8" s="340">
        <f>VLOOKUP(E8,[3]KQDKlan2!E:M,4,0)</f>
        <v>39</v>
      </c>
      <c r="Q8" s="341" t="s">
        <v>2471</v>
      </c>
      <c r="R8" s="338" t="s">
        <v>1156</v>
      </c>
      <c r="S8" s="342" t="s">
        <v>2188</v>
      </c>
      <c r="T8" s="338"/>
      <c r="U8" s="338" t="s">
        <v>173</v>
      </c>
      <c r="V8" s="343" t="s">
        <v>3049</v>
      </c>
      <c r="W8" s="338" t="s">
        <v>2031</v>
      </c>
      <c r="X8" s="344"/>
      <c r="Y8" s="338"/>
      <c r="Z8" s="338"/>
      <c r="AA8" s="339" t="s">
        <v>2823</v>
      </c>
      <c r="AB8" s="338" t="s">
        <v>2187</v>
      </c>
      <c r="AC8" s="338" t="s">
        <v>2187</v>
      </c>
      <c r="AD8" s="345" t="s">
        <v>2642</v>
      </c>
      <c r="AE8" s="345">
        <v>68</v>
      </c>
    </row>
    <row r="9" spans="1:31" s="345" customFormat="1" ht="30" customHeight="1">
      <c r="A9" s="346">
        <v>2</v>
      </c>
      <c r="B9" s="347" t="s">
        <v>1586</v>
      </c>
      <c r="C9" s="347" t="s">
        <v>1725</v>
      </c>
      <c r="D9" s="347" t="s">
        <v>197</v>
      </c>
      <c r="E9" s="347" t="s">
        <v>1793</v>
      </c>
      <c r="F9" s="347">
        <v>4</v>
      </c>
      <c r="G9" s="347" t="s">
        <v>262</v>
      </c>
      <c r="H9" s="347" t="s">
        <v>2256</v>
      </c>
      <c r="I9" s="347">
        <v>38</v>
      </c>
      <c r="J9" s="347">
        <v>6</v>
      </c>
      <c r="K9" s="348" t="s">
        <v>186</v>
      </c>
      <c r="L9" s="348" t="s">
        <v>1955</v>
      </c>
      <c r="M9" s="348" t="s">
        <v>303</v>
      </c>
      <c r="N9" s="348" t="s">
        <v>314</v>
      </c>
      <c r="O9" s="349">
        <v>60</v>
      </c>
      <c r="P9" s="349">
        <v>37</v>
      </c>
      <c r="Q9" s="350" t="s">
        <v>2473</v>
      </c>
      <c r="R9" s="347"/>
      <c r="S9" s="351"/>
      <c r="T9" s="347"/>
      <c r="U9" s="347"/>
      <c r="V9" s="352" t="s">
        <v>3050</v>
      </c>
      <c r="W9" s="338" t="s">
        <v>3051</v>
      </c>
      <c r="X9" s="353"/>
      <c r="Y9" s="353"/>
      <c r="Z9" s="353"/>
      <c r="AA9" s="354"/>
      <c r="AB9" s="353"/>
      <c r="AC9" s="353"/>
    </row>
    <row r="10" spans="1:31" ht="20.25" customHeight="1">
      <c r="B10" s="356" t="str">
        <f>"Danh sách gồm "&amp;COUNT(A8:A9)&amp;" lớp học phần./."</f>
        <v>Danh sách gồm 2 lớp học phần./.</v>
      </c>
    </row>
  </sheetData>
  <mergeCells count="3">
    <mergeCell ref="R3:W3"/>
    <mergeCell ref="A4:W4"/>
    <mergeCell ref="A5:W5"/>
  </mergeCells>
  <pageMargins left="0.7" right="0.7" top="0.75" bottom="0.75" header="0.3" footer="0.3"/>
  <pageSetup scale="62" orientation="landscape" r:id="rId1"/>
  <drawing r:id="rId2"/>
</worksheet>
</file>

<file path=xl/worksheets/sheet12.xml><?xml version="1.0" encoding="utf-8"?>
<worksheet xmlns="http://schemas.openxmlformats.org/spreadsheetml/2006/main" xmlns:r="http://schemas.openxmlformats.org/officeDocument/2006/relationships">
  <sheetPr>
    <pageSetUpPr fitToPage="1"/>
  </sheetPr>
  <dimension ref="A1:AI30"/>
  <sheetViews>
    <sheetView view="pageBreakPreview" zoomScaleNormal="100" zoomScaleSheetLayoutView="100" workbookViewId="0">
      <selection activeCell="A5" sqref="A5:W5"/>
    </sheetView>
  </sheetViews>
  <sheetFormatPr defaultRowHeight="12.75"/>
  <cols>
    <col min="1" max="1" width="5" style="270" customWidth="1"/>
    <col min="2" max="2" width="21.140625" style="270" customWidth="1"/>
    <col min="3" max="3" width="0" style="270" hidden="1" customWidth="1"/>
    <col min="4" max="4" width="11.7109375" style="270" customWidth="1"/>
    <col min="5" max="5" width="13.28515625" style="270" customWidth="1"/>
    <col min="6" max="6" width="4.7109375" style="270" customWidth="1"/>
    <col min="7" max="7" width="11.5703125" style="270" customWidth="1"/>
    <col min="8" max="8" width="13.85546875" style="270" customWidth="1"/>
    <col min="9" max="10" width="9.5703125" style="270" hidden="1" customWidth="1"/>
    <col min="11" max="11" width="6.85546875" style="270" customWidth="1"/>
    <col min="12" max="12" width="7" style="270" customWidth="1"/>
    <col min="13" max="13" width="8.42578125" style="270" customWidth="1"/>
    <col min="14" max="14" width="12.42578125" style="270" customWidth="1"/>
    <col min="15" max="15" width="6.42578125" style="270" customWidth="1"/>
    <col min="16" max="16" width="5.5703125" style="270" customWidth="1"/>
    <col min="17" max="17" width="27.140625" style="270" customWidth="1"/>
    <col min="18" max="18" width="19.7109375" style="270" hidden="1" customWidth="1"/>
    <col min="19" max="20" width="9.140625" style="270" hidden="1" customWidth="1"/>
    <col min="21" max="21" width="10.7109375" style="270" customWidth="1"/>
    <col min="22" max="35" width="9.140625" style="270" hidden="1" customWidth="1"/>
    <col min="36" max="195" width="9.140625" style="270" customWidth="1"/>
    <col min="196" max="196" width="6" style="270" customWidth="1"/>
    <col min="197" max="206" width="9.140625" style="270" customWidth="1"/>
    <col min="207" max="207" width="3.7109375" style="270" customWidth="1"/>
    <col min="208" max="16384" width="9.140625" style="270"/>
  </cols>
  <sheetData>
    <row r="1" spans="1:31" s="243" customFormat="1" ht="15.75">
      <c r="A1" s="243" t="s">
        <v>147</v>
      </c>
      <c r="C1" s="266"/>
      <c r="D1" s="245"/>
      <c r="E1" s="245"/>
      <c r="F1" s="245"/>
      <c r="G1" s="246"/>
      <c r="H1" s="245"/>
      <c r="I1" s="199"/>
      <c r="K1" s="140"/>
      <c r="L1" s="140"/>
      <c r="M1" s="140"/>
      <c r="N1" s="247"/>
      <c r="O1" s="140"/>
      <c r="P1" s="199"/>
      <c r="Q1" s="199" t="s">
        <v>1438</v>
      </c>
      <c r="R1" s="248"/>
      <c r="S1" s="249"/>
      <c r="T1" s="199"/>
      <c r="U1" s="250"/>
      <c r="V1" s="250"/>
      <c r="W1" s="250"/>
      <c r="X1" s="250"/>
      <c r="Y1" s="250"/>
      <c r="Z1" s="250"/>
      <c r="AA1" s="250"/>
    </row>
    <row r="2" spans="1:31" s="243" customFormat="1" ht="16.5">
      <c r="A2" s="250" t="s">
        <v>5</v>
      </c>
      <c r="B2" s="250"/>
      <c r="C2" s="266"/>
      <c r="D2" s="245"/>
      <c r="E2" s="245"/>
      <c r="F2" s="245"/>
      <c r="G2" s="246"/>
      <c r="H2" s="245"/>
      <c r="I2" s="199"/>
      <c r="K2" s="141"/>
      <c r="L2" s="141"/>
      <c r="M2" s="141"/>
      <c r="N2" s="251"/>
      <c r="O2" s="141"/>
      <c r="P2" s="252"/>
      <c r="Q2" s="199" t="s">
        <v>1439</v>
      </c>
      <c r="R2" s="248"/>
      <c r="S2" s="249"/>
      <c r="T2" s="252"/>
      <c r="U2" s="253"/>
      <c r="V2" s="253"/>
      <c r="W2" s="253"/>
      <c r="X2" s="253"/>
      <c r="Y2" s="253"/>
      <c r="Z2" s="253"/>
      <c r="AA2" s="253"/>
    </row>
    <row r="3" spans="1:31" s="243" customFormat="1" ht="23.25" customHeight="1">
      <c r="A3" s="245"/>
      <c r="B3" s="254"/>
      <c r="C3" s="266"/>
      <c r="D3" s="245"/>
      <c r="E3" s="245"/>
      <c r="F3" s="245"/>
      <c r="G3" s="246"/>
      <c r="H3" s="245"/>
      <c r="I3" s="199"/>
      <c r="J3" s="267"/>
      <c r="K3" s="256"/>
      <c r="L3" s="256"/>
      <c r="M3" s="256"/>
      <c r="N3" s="256"/>
      <c r="O3" s="256"/>
      <c r="P3" s="199"/>
      <c r="Q3" s="266"/>
      <c r="R3" s="365"/>
      <c r="S3" s="365"/>
      <c r="T3" s="365"/>
      <c r="U3" s="365"/>
      <c r="V3" s="365"/>
      <c r="W3" s="366"/>
      <c r="X3" s="267"/>
    </row>
    <row r="4" spans="1:31" s="250" customFormat="1" ht="26.25" customHeight="1">
      <c r="A4" s="367" t="s">
        <v>2999</v>
      </c>
      <c r="B4" s="367"/>
      <c r="C4" s="367"/>
      <c r="D4" s="367"/>
      <c r="E4" s="367"/>
      <c r="F4" s="367"/>
      <c r="G4" s="367"/>
      <c r="H4" s="367"/>
      <c r="I4" s="367"/>
      <c r="J4" s="367"/>
      <c r="K4" s="367"/>
      <c r="L4" s="367"/>
      <c r="M4" s="367"/>
      <c r="N4" s="367"/>
      <c r="O4" s="367"/>
      <c r="P4" s="367"/>
      <c r="Q4" s="367"/>
      <c r="R4" s="367"/>
      <c r="S4" s="367"/>
      <c r="T4" s="367"/>
      <c r="U4" s="367"/>
      <c r="V4" s="367"/>
      <c r="W4" s="367"/>
      <c r="X4" s="120"/>
    </row>
    <row r="5" spans="1:31" s="250" customFormat="1" ht="20.25">
      <c r="A5" s="368" t="s">
        <v>3055</v>
      </c>
      <c r="B5" s="368"/>
      <c r="C5" s="368"/>
      <c r="D5" s="368"/>
      <c r="E5" s="368"/>
      <c r="F5" s="368"/>
      <c r="G5" s="368"/>
      <c r="H5" s="368"/>
      <c r="I5" s="368"/>
      <c r="J5" s="368"/>
      <c r="K5" s="368"/>
      <c r="L5" s="368"/>
      <c r="M5" s="368"/>
      <c r="N5" s="368"/>
      <c r="O5" s="368"/>
      <c r="P5" s="368"/>
      <c r="Q5" s="368"/>
      <c r="R5" s="368"/>
      <c r="S5" s="368"/>
      <c r="T5" s="368"/>
      <c r="U5" s="368"/>
      <c r="V5" s="368"/>
      <c r="W5" s="368"/>
      <c r="X5" s="121"/>
    </row>
    <row r="6" spans="1:31" s="250" customFormat="1" ht="20.25">
      <c r="A6" s="268"/>
      <c r="B6" s="268"/>
      <c r="C6" s="268"/>
      <c r="D6" s="268"/>
      <c r="E6" s="268"/>
      <c r="F6" s="268"/>
      <c r="G6" s="268"/>
      <c r="H6" s="268"/>
      <c r="I6" s="268"/>
      <c r="J6" s="268"/>
      <c r="K6" s="268"/>
      <c r="L6" s="268"/>
      <c r="M6" s="268"/>
      <c r="N6" s="268"/>
      <c r="O6" s="268"/>
      <c r="P6" s="268"/>
      <c r="Q6" s="268"/>
      <c r="R6" s="268"/>
      <c r="S6" s="268"/>
      <c r="T6" s="268"/>
      <c r="U6" s="268"/>
      <c r="V6" s="268"/>
      <c r="W6" s="268"/>
      <c r="X6" s="121"/>
    </row>
    <row r="7" spans="1:31" s="231" customFormat="1" ht="44.25" customHeight="1">
      <c r="A7" s="90" t="s">
        <v>0</v>
      </c>
      <c r="B7" s="91" t="s">
        <v>193</v>
      </c>
      <c r="C7" s="91" t="s">
        <v>194</v>
      </c>
      <c r="D7" s="91" t="s">
        <v>1570</v>
      </c>
      <c r="E7" s="91" t="s">
        <v>880</v>
      </c>
      <c r="F7" s="91" t="s">
        <v>1</v>
      </c>
      <c r="G7" s="91" t="s">
        <v>2</v>
      </c>
      <c r="H7" s="91" t="s">
        <v>1970</v>
      </c>
      <c r="I7" s="91" t="s">
        <v>1647</v>
      </c>
      <c r="J7" s="93" t="s">
        <v>11</v>
      </c>
      <c r="K7" s="93" t="s">
        <v>7</v>
      </c>
      <c r="L7" s="93" t="s">
        <v>8</v>
      </c>
      <c r="M7" s="93" t="s">
        <v>9</v>
      </c>
      <c r="N7" s="93" t="s">
        <v>10</v>
      </c>
      <c r="O7" s="93" t="s">
        <v>12</v>
      </c>
      <c r="P7" s="93" t="s">
        <v>1485</v>
      </c>
      <c r="Q7" s="93" t="s">
        <v>2790</v>
      </c>
      <c r="R7" s="93" t="s">
        <v>2791</v>
      </c>
      <c r="S7" s="93" t="s">
        <v>15</v>
      </c>
      <c r="T7" s="93" t="s">
        <v>16</v>
      </c>
      <c r="U7" s="93" t="s">
        <v>195</v>
      </c>
      <c r="V7" s="93" t="s">
        <v>6</v>
      </c>
      <c r="W7" s="93" t="s">
        <v>888</v>
      </c>
      <c r="X7" s="155" t="s">
        <v>2041</v>
      </c>
      <c r="Y7" s="91"/>
      <c r="Z7" s="91"/>
      <c r="AA7" s="91"/>
      <c r="AB7" s="91" t="s">
        <v>2330</v>
      </c>
      <c r="AC7" s="91" t="s">
        <v>2331</v>
      </c>
    </row>
    <row r="8" spans="1:31" s="269" customFormat="1" ht="35.25" customHeight="1">
      <c r="A8" s="74">
        <v>1</v>
      </c>
      <c r="B8" s="83" t="s">
        <v>1695</v>
      </c>
      <c r="C8" s="83" t="s">
        <v>258</v>
      </c>
      <c r="D8" s="83" t="s">
        <v>205</v>
      </c>
      <c r="E8" s="83" t="s">
        <v>1741</v>
      </c>
      <c r="F8" s="83">
        <v>3</v>
      </c>
      <c r="G8" s="83" t="s">
        <v>192</v>
      </c>
      <c r="H8" s="83" t="s">
        <v>2252</v>
      </c>
      <c r="I8" s="83">
        <v>38</v>
      </c>
      <c r="J8" s="146" t="s">
        <v>1917</v>
      </c>
      <c r="K8" s="146" t="s">
        <v>186</v>
      </c>
      <c r="L8" s="146" t="s">
        <v>1917</v>
      </c>
      <c r="M8" s="146" t="s">
        <v>336</v>
      </c>
      <c r="N8" s="146" t="s">
        <v>337</v>
      </c>
      <c r="O8" s="152">
        <f>VLOOKUP(N8,'Giang duong'!A:H,3,0)</f>
        <v>70</v>
      </c>
      <c r="P8" s="152">
        <f>VLOOKUP(E8,'[2]DSLHP_3-12-2018'!$B:$K,6,0)</f>
        <v>12</v>
      </c>
      <c r="Q8" s="146" t="s">
        <v>2306</v>
      </c>
      <c r="R8" s="146" t="s">
        <v>2043</v>
      </c>
      <c r="S8" s="147" t="s">
        <v>2047</v>
      </c>
      <c r="T8" s="146" t="s">
        <v>2048</v>
      </c>
      <c r="U8" s="146" t="s">
        <v>174</v>
      </c>
      <c r="V8" s="149"/>
      <c r="W8" s="83" t="s">
        <v>2031</v>
      </c>
      <c r="X8" s="83"/>
      <c r="Y8" s="83" t="s">
        <v>1676</v>
      </c>
      <c r="Z8" s="83"/>
      <c r="AA8" s="146" t="str">
        <f>N8&amp;K8&amp;L8</f>
        <v>406E4Sáng2</v>
      </c>
      <c r="AB8" s="83" t="s">
        <v>2306</v>
      </c>
      <c r="AC8" s="83" t="s">
        <v>2306</v>
      </c>
      <c r="AD8" s="269" t="str">
        <f>VLOOKUP(E8,'[1]TKB26-11-2018 (lan 1)'!$E:$K,2,0)</f>
        <v>PGS. TS.Nguyễn Thị Kim Anh; TS.Phạm Thu Phương</v>
      </c>
      <c r="AE8" s="269">
        <f>VALUE(I8)-VALUE(P8)</f>
        <v>26</v>
      </c>
    </row>
    <row r="9" spans="1:31" s="269" customFormat="1" ht="40.5" customHeight="1">
      <c r="A9" s="74">
        <v>2</v>
      </c>
      <c r="B9" s="83" t="s">
        <v>164</v>
      </c>
      <c r="C9" s="83" t="s">
        <v>126</v>
      </c>
      <c r="D9" s="83" t="s">
        <v>30</v>
      </c>
      <c r="E9" s="83" t="s">
        <v>2289</v>
      </c>
      <c r="F9" s="83">
        <v>3</v>
      </c>
      <c r="G9" s="83" t="s">
        <v>192</v>
      </c>
      <c r="H9" s="83" t="s">
        <v>1927</v>
      </c>
      <c r="I9" s="83">
        <v>71</v>
      </c>
      <c r="J9" s="146">
        <v>2</v>
      </c>
      <c r="K9" s="146" t="s">
        <v>186</v>
      </c>
      <c r="L9" s="146" t="s">
        <v>1917</v>
      </c>
      <c r="M9" s="146" t="s">
        <v>336</v>
      </c>
      <c r="N9" s="146" t="s">
        <v>2302</v>
      </c>
      <c r="O9" s="152">
        <f>VLOOKUP(N9,'Giang duong'!A:H,3,0)</f>
        <v>60</v>
      </c>
      <c r="P9" s="152">
        <f>VLOOKUP(E9,'[2]DSLHP_3-12-2018'!$B:$K,6,0)</f>
        <v>14</v>
      </c>
      <c r="Q9" s="146" t="s">
        <v>2221</v>
      </c>
      <c r="R9" s="146" t="s">
        <v>260</v>
      </c>
      <c r="S9" s="146" t="s">
        <v>2222</v>
      </c>
      <c r="T9" s="146" t="s">
        <v>2223</v>
      </c>
      <c r="U9" s="146" t="s">
        <v>260</v>
      </c>
      <c r="V9" s="149"/>
      <c r="W9" s="83" t="s">
        <v>2031</v>
      </c>
      <c r="X9" s="83"/>
      <c r="Y9" s="83" t="s">
        <v>1510</v>
      </c>
      <c r="Z9" s="83"/>
      <c r="AA9" s="146" t="str">
        <f>N9&amp;K9&amp;L9</f>
        <v>201CSSSáng2</v>
      </c>
      <c r="AB9" s="83" t="s">
        <v>2221</v>
      </c>
      <c r="AC9" s="83" t="s">
        <v>2221</v>
      </c>
      <c r="AD9" s="269" t="str">
        <f>VLOOKUP(E9,'[1]TKB26-11-2018 (lan 1)'!$E:$K,2,0)</f>
        <v>ThS.Đỗ Quỳnh Chi; ThS.Nguyễn Hoàng Thái</v>
      </c>
      <c r="AE9" s="269">
        <f>VALUE(I9)-VALUE(P9)</f>
        <v>57</v>
      </c>
    </row>
    <row r="10" spans="1:31" s="269" customFormat="1" ht="40.5" customHeight="1">
      <c r="A10" s="74">
        <v>3</v>
      </c>
      <c r="B10" s="83" t="s">
        <v>154</v>
      </c>
      <c r="C10" s="83" t="s">
        <v>148</v>
      </c>
      <c r="D10" s="83" t="s">
        <v>155</v>
      </c>
      <c r="E10" s="83" t="s">
        <v>148</v>
      </c>
      <c r="F10" s="83">
        <v>3</v>
      </c>
      <c r="G10" s="83" t="s">
        <v>192</v>
      </c>
      <c r="H10" s="83" t="s">
        <v>57</v>
      </c>
      <c r="I10" s="83">
        <v>91</v>
      </c>
      <c r="J10" s="146">
        <v>1</v>
      </c>
      <c r="K10" s="146" t="s">
        <v>186</v>
      </c>
      <c r="L10" s="146" t="s">
        <v>1918</v>
      </c>
      <c r="M10" s="146" t="s">
        <v>301</v>
      </c>
      <c r="N10" s="146" t="s">
        <v>2303</v>
      </c>
      <c r="O10" s="152">
        <v>80</v>
      </c>
      <c r="P10" s="152">
        <v>9</v>
      </c>
      <c r="Q10" s="232" t="s">
        <v>830</v>
      </c>
      <c r="R10" s="146" t="s">
        <v>933</v>
      </c>
      <c r="S10" s="146"/>
      <c r="T10" s="146"/>
      <c r="U10" s="146" t="s">
        <v>173</v>
      </c>
      <c r="V10" s="149"/>
      <c r="W10" s="83" t="s">
        <v>2031</v>
      </c>
      <c r="X10" s="83"/>
      <c r="Y10" s="83" t="s">
        <v>1490</v>
      </c>
      <c r="Z10" s="83"/>
      <c r="AA10" s="146" t="s">
        <v>2538</v>
      </c>
      <c r="AB10" s="83" t="s">
        <v>830</v>
      </c>
      <c r="AC10" s="83" t="s">
        <v>830</v>
      </c>
      <c r="AD10" s="269" t="s">
        <v>2539</v>
      </c>
      <c r="AE10" s="269">
        <v>82</v>
      </c>
    </row>
    <row r="11" spans="1:31" s="269" customFormat="1" ht="40.5" customHeight="1">
      <c r="A11" s="74">
        <v>4</v>
      </c>
      <c r="B11" s="83" t="s">
        <v>278</v>
      </c>
      <c r="C11" s="83" t="s">
        <v>29</v>
      </c>
      <c r="D11" s="83"/>
      <c r="E11" s="83" t="s">
        <v>29</v>
      </c>
      <c r="F11" s="83">
        <v>3</v>
      </c>
      <c r="G11" s="83" t="s">
        <v>262</v>
      </c>
      <c r="H11" s="83" t="s">
        <v>1727</v>
      </c>
      <c r="I11" s="83">
        <v>50</v>
      </c>
      <c r="J11" s="146">
        <v>1</v>
      </c>
      <c r="K11" s="146" t="s">
        <v>186</v>
      </c>
      <c r="L11" s="146" t="s">
        <v>1954</v>
      </c>
      <c r="M11" s="146" t="s">
        <v>301</v>
      </c>
      <c r="N11" s="146" t="s">
        <v>2303</v>
      </c>
      <c r="O11" s="152">
        <v>80</v>
      </c>
      <c r="P11" s="152">
        <v>7</v>
      </c>
      <c r="Q11" s="196" t="s">
        <v>2472</v>
      </c>
      <c r="R11" s="83" t="s">
        <v>933</v>
      </c>
      <c r="S11" s="146" t="s">
        <v>2180</v>
      </c>
      <c r="T11" s="83" t="s">
        <v>17</v>
      </c>
      <c r="U11" s="146" t="s">
        <v>173</v>
      </c>
      <c r="V11" s="149" t="s">
        <v>2029</v>
      </c>
      <c r="W11" s="83" t="s">
        <v>2030</v>
      </c>
      <c r="X11" s="83" t="s">
        <v>1728</v>
      </c>
      <c r="Y11" s="83" t="s">
        <v>1490</v>
      </c>
      <c r="Z11" s="83"/>
      <c r="AA11" s="146" t="s">
        <v>2540</v>
      </c>
      <c r="AB11" s="83" t="s">
        <v>2179</v>
      </c>
      <c r="AC11" s="83" t="s">
        <v>2179</v>
      </c>
      <c r="AD11" s="269" t="s">
        <v>2541</v>
      </c>
      <c r="AE11" s="269">
        <v>43</v>
      </c>
    </row>
    <row r="12" spans="1:31" s="269" customFormat="1" ht="40.5" customHeight="1">
      <c r="A12" s="74">
        <v>5</v>
      </c>
      <c r="B12" s="83" t="s">
        <v>1548</v>
      </c>
      <c r="C12" s="83" t="s">
        <v>43</v>
      </c>
      <c r="D12" s="83" t="s">
        <v>29</v>
      </c>
      <c r="E12" s="83" t="s">
        <v>1778</v>
      </c>
      <c r="F12" s="83">
        <v>3</v>
      </c>
      <c r="G12" s="83" t="s">
        <v>262</v>
      </c>
      <c r="H12" s="83" t="s">
        <v>1658</v>
      </c>
      <c r="I12" s="83">
        <v>58</v>
      </c>
      <c r="J12" s="146">
        <v>1</v>
      </c>
      <c r="K12" s="146" t="s">
        <v>186</v>
      </c>
      <c r="L12" s="146" t="s">
        <v>1954</v>
      </c>
      <c r="M12" s="146" t="s">
        <v>336</v>
      </c>
      <c r="N12" s="146" t="s">
        <v>2303</v>
      </c>
      <c r="O12" s="152">
        <v>80</v>
      </c>
      <c r="P12" s="152">
        <v>6</v>
      </c>
      <c r="Q12" s="181" t="s">
        <v>2192</v>
      </c>
      <c r="R12" s="181" t="s">
        <v>2193</v>
      </c>
      <c r="S12" s="181" t="s">
        <v>2194</v>
      </c>
      <c r="T12" s="83" t="s">
        <v>1525</v>
      </c>
      <c r="U12" s="146" t="s">
        <v>173</v>
      </c>
      <c r="V12" s="149"/>
      <c r="W12" s="83" t="s">
        <v>2030</v>
      </c>
      <c r="X12" s="83"/>
      <c r="Y12" s="83" t="s">
        <v>1490</v>
      </c>
      <c r="Z12" s="83"/>
      <c r="AA12" s="146" t="s">
        <v>2540</v>
      </c>
      <c r="AB12" s="83" t="s">
        <v>2192</v>
      </c>
      <c r="AC12" s="83" t="s">
        <v>2192</v>
      </c>
      <c r="AD12" s="269" t="s">
        <v>2542</v>
      </c>
      <c r="AE12" s="269">
        <v>52</v>
      </c>
    </row>
    <row r="13" spans="1:31" s="269" customFormat="1" ht="40.5" customHeight="1">
      <c r="A13" s="74">
        <v>6</v>
      </c>
      <c r="B13" s="83" t="s">
        <v>230</v>
      </c>
      <c r="C13" s="83" t="s">
        <v>231</v>
      </c>
      <c r="D13" s="83" t="s">
        <v>205</v>
      </c>
      <c r="E13" s="83" t="s">
        <v>1798</v>
      </c>
      <c r="F13" s="83">
        <v>3</v>
      </c>
      <c r="G13" s="83" t="s">
        <v>192</v>
      </c>
      <c r="H13" s="83" t="s">
        <v>2252</v>
      </c>
      <c r="I13" s="83">
        <v>38</v>
      </c>
      <c r="J13" s="146">
        <v>2</v>
      </c>
      <c r="K13" s="146" t="s">
        <v>186</v>
      </c>
      <c r="L13" s="146" t="s">
        <v>1955</v>
      </c>
      <c r="M13" s="146" t="s">
        <v>336</v>
      </c>
      <c r="N13" s="146" t="s">
        <v>337</v>
      </c>
      <c r="O13" s="152">
        <f>VLOOKUP(N13,'Giang duong'!A:H,3,0)</f>
        <v>70</v>
      </c>
      <c r="P13" s="152">
        <f>VLOOKUP(E13,'[2]DSLHP_3-12-2018'!$B:$K,6,0)</f>
        <v>13</v>
      </c>
      <c r="Q13" s="146" t="s">
        <v>2321</v>
      </c>
      <c r="R13" s="146" t="s">
        <v>2043</v>
      </c>
      <c r="S13" s="147" t="s">
        <v>1139</v>
      </c>
      <c r="T13" s="146" t="s">
        <v>1140</v>
      </c>
      <c r="U13" s="146" t="s">
        <v>174</v>
      </c>
      <c r="V13" s="149"/>
      <c r="W13" s="83" t="s">
        <v>2031</v>
      </c>
      <c r="X13" s="83"/>
      <c r="Y13" s="83" t="s">
        <v>1676</v>
      </c>
      <c r="Z13" s="83"/>
      <c r="AA13" s="146" t="str">
        <f t="shared" ref="AA13:AA14" si="0">N13&amp;K13&amp;L13</f>
        <v>406E4Sáng5</v>
      </c>
      <c r="AB13" s="83" t="s">
        <v>2321</v>
      </c>
      <c r="AC13" s="83" t="s">
        <v>2321</v>
      </c>
      <c r="AD13" s="269" t="str">
        <f>VLOOKUP(E13,'[1]TKB26-11-2018 (lan 1)'!$E:$K,2,0)</f>
        <v>TS.Nguyễn Tiến Minh; ThS.Nguyễn Thị Phương Linh</v>
      </c>
      <c r="AE13" s="269">
        <f t="shared" ref="AE13:AE14" si="1">VALUE(I13)-VALUE(P13)</f>
        <v>25</v>
      </c>
    </row>
    <row r="14" spans="1:31" s="272" customFormat="1" ht="40.5" customHeight="1">
      <c r="A14" s="74">
        <v>7</v>
      </c>
      <c r="B14" s="83" t="s">
        <v>93</v>
      </c>
      <c r="C14" s="83" t="s">
        <v>92</v>
      </c>
      <c r="D14" s="83" t="s">
        <v>48</v>
      </c>
      <c r="E14" s="83" t="s">
        <v>92</v>
      </c>
      <c r="F14" s="83">
        <v>3</v>
      </c>
      <c r="G14" s="83" t="s">
        <v>199</v>
      </c>
      <c r="H14" s="83" t="s">
        <v>44</v>
      </c>
      <c r="I14" s="83">
        <v>82</v>
      </c>
      <c r="J14" s="83">
        <v>1</v>
      </c>
      <c r="K14" s="146" t="s">
        <v>186</v>
      </c>
      <c r="L14" s="146" t="s">
        <v>1918</v>
      </c>
      <c r="M14" s="146" t="s">
        <v>336</v>
      </c>
      <c r="N14" s="146" t="s">
        <v>2300</v>
      </c>
      <c r="O14" s="152">
        <f>VLOOKUP(N14,'Giang duong'!A:H,3,0)</f>
        <v>80</v>
      </c>
      <c r="P14" s="152">
        <f>VLOOKUP(E14,'[2]DSLHP_3-12-2018'!$B:$K,6,0)</f>
        <v>18</v>
      </c>
      <c r="Q14" s="232" t="s">
        <v>830</v>
      </c>
      <c r="R14" s="146" t="s">
        <v>933</v>
      </c>
      <c r="S14" s="83"/>
      <c r="T14" s="83"/>
      <c r="U14" s="83" t="s">
        <v>173</v>
      </c>
      <c r="V14" s="149"/>
      <c r="W14" s="83" t="s">
        <v>2031</v>
      </c>
      <c r="X14" s="83"/>
      <c r="Y14" s="83"/>
      <c r="Z14" s="83"/>
      <c r="AA14" s="146" t="str">
        <f t="shared" si="0"/>
        <v>103CSSSáng3</v>
      </c>
      <c r="AB14" s="83" t="s">
        <v>830</v>
      </c>
      <c r="AC14" s="83" t="s">
        <v>830</v>
      </c>
      <c r="AD14" s="272" t="str">
        <f>VLOOKUP(E14,'[1]TKB26-11-2018 (lan 1)'!$E:$K,2,0)</f>
        <v>TS.Nguyễn Quốc Việt (KTPT)</v>
      </c>
      <c r="AE14" s="272">
        <f t="shared" si="1"/>
        <v>64</v>
      </c>
    </row>
    <row r="15" spans="1:31" s="269" customFormat="1" ht="40.5" customHeight="1">
      <c r="A15" s="74">
        <v>8</v>
      </c>
      <c r="B15" s="83" t="s">
        <v>200</v>
      </c>
      <c r="C15" s="83" t="s">
        <v>201</v>
      </c>
      <c r="D15" s="83" t="s">
        <v>191</v>
      </c>
      <c r="E15" s="83" t="s">
        <v>532</v>
      </c>
      <c r="F15" s="83">
        <v>5</v>
      </c>
      <c r="G15" s="83" t="s">
        <v>240</v>
      </c>
      <c r="H15" s="83" t="s">
        <v>132</v>
      </c>
      <c r="I15" s="83">
        <v>89</v>
      </c>
      <c r="J15" s="146">
        <v>1</v>
      </c>
      <c r="K15" s="146" t="s">
        <v>186</v>
      </c>
      <c r="L15" s="146" t="s">
        <v>1921</v>
      </c>
      <c r="M15" s="147" t="s">
        <v>669</v>
      </c>
      <c r="N15" s="146" t="s">
        <v>356</v>
      </c>
      <c r="O15" s="152">
        <v>85</v>
      </c>
      <c r="P15" s="152">
        <v>6</v>
      </c>
      <c r="Q15" s="146" t="s">
        <v>143</v>
      </c>
      <c r="R15" s="146" t="s">
        <v>143</v>
      </c>
      <c r="S15" s="146"/>
      <c r="T15" s="146"/>
      <c r="U15" s="146" t="s">
        <v>143</v>
      </c>
      <c r="V15" s="149"/>
      <c r="W15" s="83" t="s">
        <v>2031</v>
      </c>
      <c r="X15" s="83"/>
      <c r="Y15" s="83" t="s">
        <v>1490</v>
      </c>
      <c r="Z15" s="83"/>
      <c r="AA15" s="146" t="s">
        <v>2543</v>
      </c>
      <c r="AB15" s="83" t="s">
        <v>143</v>
      </c>
      <c r="AC15" s="83" t="s">
        <v>143</v>
      </c>
      <c r="AD15" s="269" t="e">
        <v>#REF!</v>
      </c>
      <c r="AE15" s="269">
        <v>83</v>
      </c>
    </row>
    <row r="16" spans="1:31" s="269" customFormat="1" ht="40.5" customHeight="1">
      <c r="A16" s="74">
        <v>9</v>
      </c>
      <c r="B16" s="83" t="s">
        <v>200</v>
      </c>
      <c r="C16" s="83" t="s">
        <v>201</v>
      </c>
      <c r="D16" s="83" t="s">
        <v>191</v>
      </c>
      <c r="E16" s="83" t="s">
        <v>533</v>
      </c>
      <c r="F16" s="83">
        <v>5</v>
      </c>
      <c r="G16" s="83" t="s">
        <v>240</v>
      </c>
      <c r="H16" s="83" t="s">
        <v>57</v>
      </c>
      <c r="I16" s="83">
        <v>100</v>
      </c>
      <c r="J16" s="146">
        <v>1</v>
      </c>
      <c r="K16" s="146" t="s">
        <v>186</v>
      </c>
      <c r="L16" s="146" t="s">
        <v>1921</v>
      </c>
      <c r="M16" s="146" t="s">
        <v>669</v>
      </c>
      <c r="N16" s="146" t="s">
        <v>357</v>
      </c>
      <c r="O16" s="152">
        <v>100</v>
      </c>
      <c r="P16" s="152">
        <v>1</v>
      </c>
      <c r="Q16" s="146" t="s">
        <v>143</v>
      </c>
      <c r="R16" s="146" t="s">
        <v>143</v>
      </c>
      <c r="S16" s="146"/>
      <c r="T16" s="146"/>
      <c r="U16" s="146" t="s">
        <v>143</v>
      </c>
      <c r="V16" s="149"/>
      <c r="W16" s="83" t="s">
        <v>2031</v>
      </c>
      <c r="X16" s="83"/>
      <c r="Y16" s="83" t="s">
        <v>1490</v>
      </c>
      <c r="Z16" s="83"/>
      <c r="AA16" s="146" t="s">
        <v>2544</v>
      </c>
      <c r="AB16" s="83" t="s">
        <v>143</v>
      </c>
      <c r="AC16" s="83" t="s">
        <v>143</v>
      </c>
      <c r="AD16" s="269" t="e">
        <v>#REF!</v>
      </c>
      <c r="AE16" s="269">
        <v>99</v>
      </c>
    </row>
    <row r="17" spans="1:31" s="269" customFormat="1" ht="40.5" customHeight="1">
      <c r="A17" s="74">
        <v>10</v>
      </c>
      <c r="B17" s="83" t="s">
        <v>200</v>
      </c>
      <c r="C17" s="83" t="s">
        <v>201</v>
      </c>
      <c r="D17" s="83" t="s">
        <v>191</v>
      </c>
      <c r="E17" s="83" t="s">
        <v>534</v>
      </c>
      <c r="F17" s="83">
        <v>5</v>
      </c>
      <c r="G17" s="83" t="s">
        <v>240</v>
      </c>
      <c r="H17" s="83" t="s">
        <v>44</v>
      </c>
      <c r="I17" s="83">
        <v>84</v>
      </c>
      <c r="J17" s="146">
        <v>1</v>
      </c>
      <c r="K17" s="146" t="s">
        <v>186</v>
      </c>
      <c r="L17" s="146" t="s">
        <v>1920</v>
      </c>
      <c r="M17" s="146" t="s">
        <v>669</v>
      </c>
      <c r="N17" s="146" t="s">
        <v>358</v>
      </c>
      <c r="O17" s="152">
        <v>85</v>
      </c>
      <c r="P17" s="152">
        <v>1</v>
      </c>
      <c r="Q17" s="146" t="s">
        <v>143</v>
      </c>
      <c r="R17" s="146" t="s">
        <v>143</v>
      </c>
      <c r="S17" s="146"/>
      <c r="T17" s="146"/>
      <c r="U17" s="146" t="s">
        <v>143</v>
      </c>
      <c r="V17" s="149"/>
      <c r="W17" s="83" t="s">
        <v>2031</v>
      </c>
      <c r="X17" s="83"/>
      <c r="Y17" s="83" t="s">
        <v>1490</v>
      </c>
      <c r="Z17" s="83"/>
      <c r="AA17" s="146" t="s">
        <v>2545</v>
      </c>
      <c r="AB17" s="83" t="s">
        <v>143</v>
      </c>
      <c r="AC17" s="83" t="s">
        <v>143</v>
      </c>
      <c r="AD17" s="269" t="e">
        <v>#REF!</v>
      </c>
      <c r="AE17" s="269">
        <v>83</v>
      </c>
    </row>
    <row r="18" spans="1:31" s="269" customFormat="1" ht="40.5" customHeight="1">
      <c r="A18" s="74">
        <v>11</v>
      </c>
      <c r="B18" s="83" t="s">
        <v>200</v>
      </c>
      <c r="C18" s="83" t="s">
        <v>201</v>
      </c>
      <c r="D18" s="83" t="s">
        <v>191</v>
      </c>
      <c r="E18" s="83" t="s">
        <v>535</v>
      </c>
      <c r="F18" s="83">
        <v>5</v>
      </c>
      <c r="G18" s="83" t="s">
        <v>240</v>
      </c>
      <c r="H18" s="83" t="s">
        <v>1589</v>
      </c>
      <c r="I18" s="83">
        <v>121</v>
      </c>
      <c r="J18" s="146" t="s">
        <v>1956</v>
      </c>
      <c r="K18" s="146" t="s">
        <v>296</v>
      </c>
      <c r="L18" s="146" t="s">
        <v>1921</v>
      </c>
      <c r="M18" s="146" t="s">
        <v>327</v>
      </c>
      <c r="N18" s="146" t="s">
        <v>357</v>
      </c>
      <c r="O18" s="152">
        <v>100</v>
      </c>
      <c r="P18" s="152">
        <v>5</v>
      </c>
      <c r="Q18" s="146" t="s">
        <v>143</v>
      </c>
      <c r="R18" s="146" t="s">
        <v>143</v>
      </c>
      <c r="S18" s="146"/>
      <c r="T18" s="146"/>
      <c r="U18" s="146" t="s">
        <v>143</v>
      </c>
      <c r="V18" s="149"/>
      <c r="W18" s="83" t="s">
        <v>2031</v>
      </c>
      <c r="X18" s="83"/>
      <c r="Y18" s="83" t="s">
        <v>1490</v>
      </c>
      <c r="Z18" s="83"/>
      <c r="AA18" s="146" t="s">
        <v>2546</v>
      </c>
      <c r="AB18" s="83" t="s">
        <v>143</v>
      </c>
      <c r="AC18" s="83" t="s">
        <v>143</v>
      </c>
      <c r="AD18" s="269" t="e">
        <v>#REF!</v>
      </c>
      <c r="AE18" s="269">
        <v>116</v>
      </c>
    </row>
    <row r="19" spans="1:31" s="269" customFormat="1" ht="40.5" customHeight="1">
      <c r="A19" s="74">
        <v>12</v>
      </c>
      <c r="B19" s="83" t="s">
        <v>200</v>
      </c>
      <c r="C19" s="83" t="s">
        <v>201</v>
      </c>
      <c r="D19" s="83" t="s">
        <v>191</v>
      </c>
      <c r="E19" s="83" t="s">
        <v>1837</v>
      </c>
      <c r="F19" s="83">
        <v>5</v>
      </c>
      <c r="G19" s="83" t="s">
        <v>240</v>
      </c>
      <c r="H19" s="83" t="s">
        <v>1644</v>
      </c>
      <c r="I19" s="83">
        <v>66</v>
      </c>
      <c r="J19" s="146">
        <v>1</v>
      </c>
      <c r="K19" s="146" t="s">
        <v>296</v>
      </c>
      <c r="L19" s="146" t="s">
        <v>1920</v>
      </c>
      <c r="M19" s="146" t="s">
        <v>327</v>
      </c>
      <c r="N19" s="146" t="s">
        <v>358</v>
      </c>
      <c r="O19" s="152">
        <v>85</v>
      </c>
      <c r="P19" s="152">
        <v>2</v>
      </c>
      <c r="Q19" s="146" t="s">
        <v>143</v>
      </c>
      <c r="R19" s="146" t="s">
        <v>143</v>
      </c>
      <c r="S19" s="146"/>
      <c r="T19" s="146"/>
      <c r="U19" s="146" t="s">
        <v>143</v>
      </c>
      <c r="V19" s="149"/>
      <c r="W19" s="83" t="s">
        <v>2031</v>
      </c>
      <c r="X19" s="83"/>
      <c r="Y19" s="83" t="s">
        <v>1490</v>
      </c>
      <c r="Z19" s="83"/>
      <c r="AA19" s="146" t="s">
        <v>2547</v>
      </c>
      <c r="AB19" s="83" t="s">
        <v>143</v>
      </c>
      <c r="AC19" s="83" t="s">
        <v>143</v>
      </c>
      <c r="AD19" s="269" t="e">
        <v>#REF!</v>
      </c>
      <c r="AE19" s="269">
        <v>64</v>
      </c>
    </row>
    <row r="20" spans="1:31" s="269" customFormat="1" ht="40.5" customHeight="1">
      <c r="A20" s="74">
        <v>13</v>
      </c>
      <c r="B20" s="83" t="s">
        <v>209</v>
      </c>
      <c r="C20" s="83" t="s">
        <v>202</v>
      </c>
      <c r="D20" s="83" t="s">
        <v>201</v>
      </c>
      <c r="E20" s="83" t="s">
        <v>1848</v>
      </c>
      <c r="F20" s="83">
        <v>5</v>
      </c>
      <c r="G20" s="83" t="s">
        <v>240</v>
      </c>
      <c r="H20" s="83" t="s">
        <v>1611</v>
      </c>
      <c r="I20" s="83">
        <v>80</v>
      </c>
      <c r="J20" s="146">
        <v>1</v>
      </c>
      <c r="K20" s="146" t="s">
        <v>296</v>
      </c>
      <c r="L20" s="146" t="s">
        <v>1921</v>
      </c>
      <c r="M20" s="146" t="s">
        <v>327</v>
      </c>
      <c r="N20" s="146" t="s">
        <v>356</v>
      </c>
      <c r="O20" s="152">
        <v>85</v>
      </c>
      <c r="P20" s="152">
        <v>1</v>
      </c>
      <c r="Q20" s="146" t="s">
        <v>143</v>
      </c>
      <c r="R20" s="146" t="s">
        <v>143</v>
      </c>
      <c r="S20" s="146"/>
      <c r="T20" s="146"/>
      <c r="U20" s="146" t="s">
        <v>143</v>
      </c>
      <c r="V20" s="149"/>
      <c r="W20" s="83" t="s">
        <v>2038</v>
      </c>
      <c r="X20" s="83"/>
      <c r="Y20" s="83" t="s">
        <v>1490</v>
      </c>
      <c r="Z20" s="83"/>
      <c r="AA20" s="146" t="s">
        <v>2548</v>
      </c>
      <c r="AB20" s="83" t="s">
        <v>143</v>
      </c>
      <c r="AC20" s="83" t="s">
        <v>143</v>
      </c>
      <c r="AD20" s="269" t="e">
        <v>#REF!</v>
      </c>
      <c r="AE20" s="269">
        <v>79</v>
      </c>
    </row>
    <row r="21" spans="1:31" s="269" customFormat="1" ht="40.5" customHeight="1">
      <c r="A21" s="74">
        <v>14</v>
      </c>
      <c r="B21" s="83" t="s">
        <v>204</v>
      </c>
      <c r="C21" s="83" t="s">
        <v>203</v>
      </c>
      <c r="D21" s="83"/>
      <c r="E21" s="83" t="s">
        <v>581</v>
      </c>
      <c r="F21" s="83">
        <v>3</v>
      </c>
      <c r="G21" s="83" t="s">
        <v>240</v>
      </c>
      <c r="H21" s="83" t="s">
        <v>1611</v>
      </c>
      <c r="I21" s="83">
        <v>80</v>
      </c>
      <c r="J21" s="146" t="s">
        <v>1956</v>
      </c>
      <c r="K21" s="146" t="s">
        <v>296</v>
      </c>
      <c r="L21" s="146" t="s">
        <v>1954</v>
      </c>
      <c r="M21" s="146" t="s">
        <v>297</v>
      </c>
      <c r="N21" s="146" t="s">
        <v>356</v>
      </c>
      <c r="O21" s="152">
        <f>VLOOKUP(N21,'Giang duong'!A:H,3,0)</f>
        <v>85</v>
      </c>
      <c r="P21" s="152">
        <f>VLOOKUP(E21,'[2]DSLHP_3-12-2018'!$B:$K,6,0)</f>
        <v>17</v>
      </c>
      <c r="Q21" s="146" t="s">
        <v>745</v>
      </c>
      <c r="R21" s="146" t="s">
        <v>216</v>
      </c>
      <c r="S21" s="146" t="s">
        <v>1423</v>
      </c>
      <c r="T21" s="146" t="s">
        <v>1424</v>
      </c>
      <c r="U21" s="146" t="s">
        <v>216</v>
      </c>
      <c r="V21" s="149"/>
      <c r="W21" s="83" t="s">
        <v>2031</v>
      </c>
      <c r="X21" s="83" t="s">
        <v>1707</v>
      </c>
      <c r="Y21" s="83" t="s">
        <v>1490</v>
      </c>
      <c r="Z21" s="83"/>
      <c r="AA21" s="146" t="str">
        <f t="shared" ref="AA21" si="2">N21&amp;K21&amp;L21</f>
        <v>705VUChiều6</v>
      </c>
      <c r="AB21" s="83" t="s">
        <v>745</v>
      </c>
      <c r="AC21" s="83" t="s">
        <v>745</v>
      </c>
      <c r="AD21" s="269" t="str">
        <f>VLOOKUP(E21,'[1]TKB26-11-2018 (lan 1)'!$E:$K,2,0)</f>
        <v>PGS. TS.Đỗ Minh Cương</v>
      </c>
      <c r="AE21" s="269">
        <f t="shared" ref="AE21" si="3">VALUE(I21)-VALUE(P21)</f>
        <v>63</v>
      </c>
    </row>
    <row r="22" spans="1:31" s="269" customFormat="1" ht="40.5" customHeight="1">
      <c r="A22" s="74">
        <v>15</v>
      </c>
      <c r="B22" s="83" t="s">
        <v>35</v>
      </c>
      <c r="C22" s="83" t="s">
        <v>28</v>
      </c>
      <c r="D22" s="83" t="s">
        <v>43</v>
      </c>
      <c r="E22" s="83" t="s">
        <v>1737</v>
      </c>
      <c r="F22" s="83">
        <v>3</v>
      </c>
      <c r="G22" s="83" t="s">
        <v>192</v>
      </c>
      <c r="H22" s="83" t="s">
        <v>132</v>
      </c>
      <c r="I22" s="83">
        <v>75</v>
      </c>
      <c r="J22" s="146">
        <v>1</v>
      </c>
      <c r="K22" s="146" t="s">
        <v>186</v>
      </c>
      <c r="L22" s="146" t="s">
        <v>1917</v>
      </c>
      <c r="M22" s="146" t="s">
        <v>301</v>
      </c>
      <c r="N22" s="146" t="s">
        <v>2302</v>
      </c>
      <c r="O22" s="152">
        <v>60</v>
      </c>
      <c r="P22" s="152">
        <v>1</v>
      </c>
      <c r="Q22" s="146" t="s">
        <v>2550</v>
      </c>
      <c r="R22" s="146" t="s">
        <v>2105</v>
      </c>
      <c r="S22" s="146" t="s">
        <v>2108</v>
      </c>
      <c r="T22" s="146" t="s">
        <v>2109</v>
      </c>
      <c r="U22" s="146" t="s">
        <v>175</v>
      </c>
      <c r="V22" s="149" t="s">
        <v>1915</v>
      </c>
      <c r="W22" s="83" t="s">
        <v>2031</v>
      </c>
      <c r="X22" s="83"/>
      <c r="Y22" s="83" t="s">
        <v>1510</v>
      </c>
      <c r="Z22" s="83"/>
      <c r="AA22" s="146" t="s">
        <v>2753</v>
      </c>
      <c r="AB22" s="83" t="s">
        <v>2335</v>
      </c>
      <c r="AC22" s="83" t="s">
        <v>2334</v>
      </c>
      <c r="AD22" s="269" t="s">
        <v>2595</v>
      </c>
      <c r="AE22" s="269">
        <v>74</v>
      </c>
    </row>
    <row r="23" spans="1:31" s="269" customFormat="1" ht="40.5" customHeight="1">
      <c r="A23" s="74">
        <v>16</v>
      </c>
      <c r="B23" s="83" t="s">
        <v>1695</v>
      </c>
      <c r="C23" s="83" t="s">
        <v>258</v>
      </c>
      <c r="D23" s="83" t="s">
        <v>205</v>
      </c>
      <c r="E23" s="83" t="s">
        <v>1742</v>
      </c>
      <c r="F23" s="83">
        <v>3</v>
      </c>
      <c r="G23" s="83" t="s">
        <v>192</v>
      </c>
      <c r="H23" s="83" t="s">
        <v>2253</v>
      </c>
      <c r="I23" s="83">
        <v>38</v>
      </c>
      <c r="J23" s="146">
        <v>2</v>
      </c>
      <c r="K23" s="146" t="s">
        <v>186</v>
      </c>
      <c r="L23" s="146" t="s">
        <v>1917</v>
      </c>
      <c r="M23" s="146" t="s">
        <v>336</v>
      </c>
      <c r="N23" s="146" t="s">
        <v>1957</v>
      </c>
      <c r="O23" s="152">
        <v>40</v>
      </c>
      <c r="P23" s="152">
        <v>14</v>
      </c>
      <c r="Q23" s="146" t="s">
        <v>2307</v>
      </c>
      <c r="R23" s="146" t="s">
        <v>2043</v>
      </c>
      <c r="S23" s="147" t="s">
        <v>2049</v>
      </c>
      <c r="T23" s="146" t="s">
        <v>2050</v>
      </c>
      <c r="U23" s="146" t="s">
        <v>174</v>
      </c>
      <c r="V23" s="149" t="s">
        <v>1915</v>
      </c>
      <c r="W23" s="83" t="s">
        <v>2031</v>
      </c>
      <c r="X23" s="83"/>
      <c r="Y23" s="83" t="s">
        <v>1676</v>
      </c>
      <c r="Z23" s="83"/>
      <c r="AA23" s="146" t="s">
        <v>2754</v>
      </c>
      <c r="AB23" s="83" t="s">
        <v>2307</v>
      </c>
      <c r="AC23" s="83" t="s">
        <v>2307</v>
      </c>
      <c r="AD23" s="269" t="s">
        <v>2597</v>
      </c>
      <c r="AE23" s="269">
        <v>24</v>
      </c>
    </row>
    <row r="24" spans="1:31" s="269" customFormat="1" ht="40.5" customHeight="1">
      <c r="A24" s="74">
        <v>17</v>
      </c>
      <c r="B24" s="83" t="s">
        <v>102</v>
      </c>
      <c r="C24" s="83" t="s">
        <v>1966</v>
      </c>
      <c r="D24" s="83"/>
      <c r="E24" s="83" t="s">
        <v>1966</v>
      </c>
      <c r="F24" s="83">
        <v>2</v>
      </c>
      <c r="G24" s="83" t="s">
        <v>262</v>
      </c>
      <c r="H24" s="83" t="s">
        <v>1691</v>
      </c>
      <c r="I24" s="83" t="s">
        <v>1692</v>
      </c>
      <c r="J24" s="146">
        <v>1</v>
      </c>
      <c r="K24" s="146" t="s">
        <v>186</v>
      </c>
      <c r="L24" s="146" t="s">
        <v>1954</v>
      </c>
      <c r="M24" s="146" t="s">
        <v>338</v>
      </c>
      <c r="N24" s="146" t="s">
        <v>2300</v>
      </c>
      <c r="O24" s="152">
        <v>80</v>
      </c>
      <c r="P24" s="152">
        <v>19</v>
      </c>
      <c r="Q24" s="146" t="s">
        <v>795</v>
      </c>
      <c r="R24" s="146" t="s">
        <v>144</v>
      </c>
      <c r="S24" s="146" t="s">
        <v>1136</v>
      </c>
      <c r="T24" s="146" t="s">
        <v>1137</v>
      </c>
      <c r="U24" s="146" t="s">
        <v>144</v>
      </c>
      <c r="V24" s="149" t="s">
        <v>1915</v>
      </c>
      <c r="W24" s="83" t="s">
        <v>2030</v>
      </c>
      <c r="X24" s="83"/>
      <c r="Y24" s="83" t="s">
        <v>1659</v>
      </c>
      <c r="Z24" s="83"/>
      <c r="AA24" s="146" t="s">
        <v>2756</v>
      </c>
      <c r="AB24" s="83" t="s">
        <v>144</v>
      </c>
      <c r="AC24" s="83" t="s">
        <v>144</v>
      </c>
      <c r="AD24" s="269" t="e">
        <v>#REF!</v>
      </c>
      <c r="AE24" s="269" t="e">
        <v>#VALUE!</v>
      </c>
    </row>
    <row r="25" spans="1:31" s="269" customFormat="1" ht="40.5" customHeight="1">
      <c r="A25" s="74">
        <v>18</v>
      </c>
      <c r="B25" s="83" t="s">
        <v>1633</v>
      </c>
      <c r="C25" s="83" t="s">
        <v>127</v>
      </c>
      <c r="D25" s="83" t="s">
        <v>27</v>
      </c>
      <c r="E25" s="83" t="s">
        <v>1819</v>
      </c>
      <c r="F25" s="83">
        <v>3</v>
      </c>
      <c r="G25" s="83" t="s">
        <v>1912</v>
      </c>
      <c r="H25" s="83" t="s">
        <v>1679</v>
      </c>
      <c r="I25" s="83" t="s">
        <v>1680</v>
      </c>
      <c r="J25" s="146">
        <v>1</v>
      </c>
      <c r="K25" s="146" t="s">
        <v>296</v>
      </c>
      <c r="L25" s="146" t="s">
        <v>318</v>
      </c>
      <c r="M25" s="146" t="s">
        <v>297</v>
      </c>
      <c r="N25" s="146" t="s">
        <v>1953</v>
      </c>
      <c r="O25" s="152">
        <v>60</v>
      </c>
      <c r="P25" s="152">
        <v>0</v>
      </c>
      <c r="Q25" s="146" t="s">
        <v>2124</v>
      </c>
      <c r="R25" s="146" t="s">
        <v>2105</v>
      </c>
      <c r="S25" s="146" t="s">
        <v>2125</v>
      </c>
      <c r="T25" s="146" t="s">
        <v>2126</v>
      </c>
      <c r="U25" s="146" t="s">
        <v>175</v>
      </c>
      <c r="V25" s="149" t="s">
        <v>1915</v>
      </c>
      <c r="W25" s="83" t="s">
        <v>2032</v>
      </c>
      <c r="X25" s="83"/>
      <c r="Y25" s="83" t="s">
        <v>1677</v>
      </c>
      <c r="Z25" s="83"/>
      <c r="AA25" s="146" t="s">
        <v>2757</v>
      </c>
      <c r="AB25" s="83" t="s">
        <v>2124</v>
      </c>
      <c r="AC25" s="83" t="s">
        <v>2124</v>
      </c>
      <c r="AD25" s="269" t="s">
        <v>2699</v>
      </c>
      <c r="AE25" s="269" t="e">
        <v>#VALUE!</v>
      </c>
    </row>
    <row r="26" spans="1:31" s="269" customFormat="1" ht="40.5" customHeight="1">
      <c r="A26" s="74">
        <v>19</v>
      </c>
      <c r="B26" s="83" t="s">
        <v>885</v>
      </c>
      <c r="C26" s="83" t="s">
        <v>887</v>
      </c>
      <c r="D26" s="83" t="s">
        <v>27</v>
      </c>
      <c r="E26" s="83" t="s">
        <v>1829</v>
      </c>
      <c r="F26" s="83">
        <v>3</v>
      </c>
      <c r="G26" s="83" t="s">
        <v>595</v>
      </c>
      <c r="H26" s="83" t="s">
        <v>1679</v>
      </c>
      <c r="I26" s="83">
        <v>60</v>
      </c>
      <c r="J26" s="146" t="s">
        <v>1917</v>
      </c>
      <c r="K26" s="146" t="s">
        <v>296</v>
      </c>
      <c r="L26" s="146" t="s">
        <v>1919</v>
      </c>
      <c r="M26" s="146" t="s">
        <v>298</v>
      </c>
      <c r="N26" s="146" t="s">
        <v>2301</v>
      </c>
      <c r="O26" s="152">
        <v>80</v>
      </c>
      <c r="P26" s="152">
        <v>8</v>
      </c>
      <c r="Q26" s="146" t="s">
        <v>2143</v>
      </c>
      <c r="R26" s="146" t="s">
        <v>2105</v>
      </c>
      <c r="S26" s="146" t="s">
        <v>2146</v>
      </c>
      <c r="T26" s="146" t="s">
        <v>2129</v>
      </c>
      <c r="U26" s="146" t="s">
        <v>175</v>
      </c>
      <c r="V26" s="149" t="s">
        <v>1915</v>
      </c>
      <c r="W26" s="83" t="s">
        <v>2031</v>
      </c>
      <c r="X26" s="83"/>
      <c r="Y26" s="271" t="s">
        <v>1693</v>
      </c>
      <c r="Z26" s="83"/>
      <c r="AA26" s="146" t="s">
        <v>2758</v>
      </c>
      <c r="AB26" s="83" t="s">
        <v>2143</v>
      </c>
      <c r="AC26" s="83" t="s">
        <v>2143</v>
      </c>
      <c r="AD26" s="269" t="s">
        <v>2715</v>
      </c>
      <c r="AE26" s="269">
        <v>52</v>
      </c>
    </row>
    <row r="27" spans="1:31" s="269" customFormat="1" ht="40.5" customHeight="1">
      <c r="A27" s="74">
        <v>20</v>
      </c>
      <c r="B27" s="83" t="s">
        <v>204</v>
      </c>
      <c r="C27" s="83" t="s">
        <v>203</v>
      </c>
      <c r="D27" s="83"/>
      <c r="E27" s="83" t="s">
        <v>582</v>
      </c>
      <c r="F27" s="83">
        <v>3</v>
      </c>
      <c r="G27" s="83" t="s">
        <v>240</v>
      </c>
      <c r="H27" s="83" t="s">
        <v>1644</v>
      </c>
      <c r="I27" s="83">
        <v>66</v>
      </c>
      <c r="J27" s="146">
        <v>1</v>
      </c>
      <c r="K27" s="146" t="s">
        <v>296</v>
      </c>
      <c r="L27" s="146" t="s">
        <v>1919</v>
      </c>
      <c r="M27" s="146" t="s">
        <v>297</v>
      </c>
      <c r="N27" s="146" t="s">
        <v>358</v>
      </c>
      <c r="O27" s="152">
        <v>85</v>
      </c>
      <c r="P27" s="152">
        <v>23</v>
      </c>
      <c r="Q27" s="146" t="s">
        <v>721</v>
      </c>
      <c r="R27" s="146" t="s">
        <v>216</v>
      </c>
      <c r="S27" s="146" t="s">
        <v>1108</v>
      </c>
      <c r="T27" s="146" t="s">
        <v>1109</v>
      </c>
      <c r="U27" s="146" t="s">
        <v>216</v>
      </c>
      <c r="V27" s="149" t="s">
        <v>1915</v>
      </c>
      <c r="W27" s="83" t="s">
        <v>2031</v>
      </c>
      <c r="X27" s="83" t="s">
        <v>1707</v>
      </c>
      <c r="Y27" s="83" t="s">
        <v>1641</v>
      </c>
      <c r="Z27" s="83"/>
      <c r="AA27" s="146" t="s">
        <v>2760</v>
      </c>
      <c r="AB27" s="83" t="s">
        <v>721</v>
      </c>
      <c r="AC27" s="83" t="s">
        <v>721</v>
      </c>
      <c r="AD27" s="269" t="s">
        <v>2607</v>
      </c>
      <c r="AE27" s="269">
        <v>43</v>
      </c>
    </row>
    <row r="28" spans="1:31" s="269" customFormat="1" ht="40.5" customHeight="1">
      <c r="A28" s="74">
        <v>21</v>
      </c>
      <c r="B28" s="83" t="s">
        <v>2005</v>
      </c>
      <c r="C28" s="83" t="s">
        <v>2022</v>
      </c>
      <c r="D28" s="83"/>
      <c r="E28" s="83" t="s">
        <v>2012</v>
      </c>
      <c r="F28" s="83"/>
      <c r="G28" s="83"/>
      <c r="H28" s="83"/>
      <c r="I28" s="83"/>
      <c r="J28" s="146"/>
      <c r="K28" s="146" t="s">
        <v>296</v>
      </c>
      <c r="L28" s="146" t="s">
        <v>1918</v>
      </c>
      <c r="M28" s="146" t="s">
        <v>2026</v>
      </c>
      <c r="N28" s="146" t="s">
        <v>2470</v>
      </c>
      <c r="O28" s="146" t="s">
        <v>2549</v>
      </c>
      <c r="P28" s="152">
        <v>10</v>
      </c>
      <c r="Q28" s="146" t="s">
        <v>2028</v>
      </c>
      <c r="R28" s="146" t="s">
        <v>2028</v>
      </c>
      <c r="S28" s="146"/>
      <c r="T28" s="146"/>
      <c r="U28" s="146" t="s">
        <v>2028</v>
      </c>
      <c r="V28" s="149" t="s">
        <v>1915</v>
      </c>
      <c r="W28" s="83" t="s">
        <v>2002</v>
      </c>
      <c r="X28" s="83"/>
      <c r="Y28" s="83" t="s">
        <v>1706</v>
      </c>
      <c r="Z28" s="83"/>
      <c r="AA28" s="146" t="s">
        <v>2761</v>
      </c>
      <c r="AB28" s="83" t="s">
        <v>2028</v>
      </c>
      <c r="AC28" s="83" t="s">
        <v>2028</v>
      </c>
      <c r="AD28" s="269" t="e">
        <v>#REF!</v>
      </c>
      <c r="AE28" s="269">
        <v>-10</v>
      </c>
    </row>
    <row r="29" spans="1:31" ht="42.75" customHeight="1">
      <c r="A29" s="74">
        <v>22</v>
      </c>
      <c r="B29" s="83" t="s">
        <v>360</v>
      </c>
      <c r="C29" s="83" t="s">
        <v>361</v>
      </c>
      <c r="D29" s="83"/>
      <c r="E29" s="146" t="s">
        <v>361</v>
      </c>
      <c r="F29" s="146">
        <v>3</v>
      </c>
      <c r="G29" s="146" t="s">
        <v>168</v>
      </c>
      <c r="H29" s="152" t="s">
        <v>57</v>
      </c>
      <c r="I29" s="152">
        <v>37</v>
      </c>
      <c r="J29" s="146">
        <v>1</v>
      </c>
      <c r="K29" s="146" t="s">
        <v>296</v>
      </c>
      <c r="L29" s="146" t="s">
        <v>317</v>
      </c>
      <c r="M29" s="146" t="s">
        <v>297</v>
      </c>
      <c r="N29" s="146" t="s">
        <v>2302</v>
      </c>
      <c r="O29" s="146">
        <v>60</v>
      </c>
      <c r="P29" s="83">
        <v>22</v>
      </c>
      <c r="Q29" s="83" t="s">
        <v>2219</v>
      </c>
      <c r="R29" s="83" t="s">
        <v>170</v>
      </c>
      <c r="S29" s="83"/>
      <c r="T29" s="146"/>
      <c r="U29" s="83" t="s">
        <v>170</v>
      </c>
      <c r="V29" s="83" t="s">
        <v>3036</v>
      </c>
    </row>
    <row r="30" spans="1:31" ht="15">
      <c r="B30" s="169" t="s">
        <v>3037</v>
      </c>
    </row>
  </sheetData>
  <mergeCells count="3">
    <mergeCell ref="R3:W3"/>
    <mergeCell ref="A4:W4"/>
    <mergeCell ref="A5:W5"/>
  </mergeCells>
  <pageMargins left="0.2" right="0.2" top="0.34" bottom="0.31" header="0.17" footer="0.17"/>
  <pageSetup paperSize="9" scale="88" fitToHeight="0" orientation="landscape" r:id="rId1"/>
  <drawing r:id="rId2"/>
</worksheet>
</file>

<file path=xl/worksheets/sheet13.xml><?xml version="1.0" encoding="utf-8"?>
<worksheet xmlns="http://schemas.openxmlformats.org/spreadsheetml/2006/main" xmlns:r="http://schemas.openxmlformats.org/officeDocument/2006/relationships">
  <sheetPr>
    <pageSetUpPr fitToPage="1"/>
  </sheetPr>
  <dimension ref="A1:AH49"/>
  <sheetViews>
    <sheetView view="pageBreakPreview" zoomScaleNormal="100" zoomScaleSheetLayoutView="100" workbookViewId="0">
      <selection activeCell="R16" sqref="R16"/>
    </sheetView>
  </sheetViews>
  <sheetFormatPr defaultRowHeight="12.75"/>
  <cols>
    <col min="1" max="1" width="5" style="230" customWidth="1"/>
    <col min="2" max="2" width="21.140625" customWidth="1"/>
    <col min="3" max="3" width="9.140625" hidden="1" customWidth="1"/>
    <col min="4" max="4" width="11.7109375" customWidth="1"/>
    <col min="5" max="5" width="13.28515625" customWidth="1"/>
    <col min="6" max="6" width="4.7109375" customWidth="1"/>
    <col min="7" max="7" width="11.5703125" customWidth="1"/>
    <col min="8" max="8" width="12.42578125" customWidth="1"/>
    <col min="9" max="10" width="9.5703125" customWidth="1"/>
    <col min="11" max="11" width="6.85546875" customWidth="1"/>
    <col min="12" max="12" width="7" customWidth="1"/>
    <col min="13" max="13" width="8.42578125" customWidth="1"/>
    <col min="14" max="14" width="12.42578125" customWidth="1"/>
    <col min="15" max="15" width="6.42578125" customWidth="1"/>
    <col min="16" max="16" width="5.5703125" customWidth="1"/>
    <col min="17" max="17" width="24.5703125" customWidth="1"/>
    <col min="18" max="18" width="22.7109375" customWidth="1"/>
    <col min="19" max="19" width="14.28515625" hidden="1" customWidth="1"/>
    <col min="20" max="20" width="20.28515625" hidden="1" customWidth="1"/>
    <col min="21" max="21" width="13.5703125" hidden="1" customWidth="1"/>
    <col min="22" max="22" width="15.85546875" hidden="1" customWidth="1"/>
    <col min="23" max="23" width="11.5703125" hidden="1" customWidth="1"/>
    <col min="24" max="24" width="36.42578125" hidden="1" customWidth="1"/>
    <col min="25" max="25" width="17.5703125" hidden="1" customWidth="1"/>
    <col min="26" max="26" width="9.140625" hidden="1" customWidth="1"/>
    <col min="27" max="27" width="13.85546875" hidden="1" customWidth="1"/>
    <col min="28" max="29" width="18" hidden="1" customWidth="1"/>
    <col min="30" max="34" width="9.140625" hidden="1" customWidth="1"/>
    <col min="35" max="195" width="9.140625" customWidth="1"/>
    <col min="196" max="196" width="6" customWidth="1"/>
    <col min="197" max="206" width="9.140625" customWidth="1"/>
    <col min="207" max="207" width="3.7109375" customWidth="1"/>
  </cols>
  <sheetData>
    <row r="1" spans="1:31" s="243" customFormat="1" ht="15.75">
      <c r="A1" s="379" t="s">
        <v>147</v>
      </c>
      <c r="B1" s="379"/>
      <c r="C1" s="379"/>
      <c r="D1" s="379"/>
      <c r="E1" s="245"/>
      <c r="F1" s="245"/>
      <c r="G1" s="246"/>
      <c r="H1" s="245"/>
      <c r="I1" s="199"/>
      <c r="K1" s="140"/>
      <c r="L1" s="140"/>
      <c r="M1" s="140"/>
      <c r="N1" s="247"/>
      <c r="O1" s="140"/>
      <c r="P1" s="199"/>
      <c r="Q1" s="199" t="s">
        <v>1438</v>
      </c>
      <c r="R1" s="248"/>
      <c r="S1" s="249"/>
      <c r="T1" s="199"/>
      <c r="U1" s="250"/>
      <c r="V1" s="250"/>
      <c r="W1" s="250"/>
      <c r="X1" s="250"/>
      <c r="Y1" s="250"/>
      <c r="Z1" s="250"/>
      <c r="AA1" s="250"/>
    </row>
    <row r="2" spans="1:31" s="243" customFormat="1" ht="16.5">
      <c r="A2" s="380" t="s">
        <v>5</v>
      </c>
      <c r="B2" s="380"/>
      <c r="C2" s="380"/>
      <c r="D2" s="380"/>
      <c r="E2" s="245"/>
      <c r="F2" s="245"/>
      <c r="G2" s="246"/>
      <c r="H2" s="245"/>
      <c r="I2" s="199"/>
      <c r="K2" s="141"/>
      <c r="L2" s="141"/>
      <c r="M2" s="141"/>
      <c r="N2" s="251"/>
      <c r="O2" s="141"/>
      <c r="P2" s="252"/>
      <c r="Q2" s="199" t="s">
        <v>1439</v>
      </c>
      <c r="R2" s="248"/>
      <c r="S2" s="249"/>
      <c r="T2" s="252"/>
      <c r="U2" s="253"/>
      <c r="V2" s="253"/>
      <c r="W2" s="253"/>
      <c r="X2" s="253"/>
      <c r="Y2" s="253"/>
      <c r="Z2" s="253"/>
      <c r="AA2" s="253"/>
    </row>
    <row r="3" spans="1:31" s="243" customFormat="1" ht="23.25" customHeight="1">
      <c r="A3" s="274"/>
      <c r="B3" s="254"/>
      <c r="C3" s="266"/>
      <c r="D3" s="245"/>
      <c r="E3" s="245"/>
      <c r="F3" s="245"/>
      <c r="G3" s="246"/>
      <c r="H3" s="245"/>
      <c r="I3" s="199"/>
      <c r="J3" s="267"/>
      <c r="K3" s="256"/>
      <c r="L3" s="256"/>
      <c r="M3" s="256"/>
      <c r="N3" s="256"/>
      <c r="O3" s="256"/>
      <c r="P3" s="199"/>
      <c r="Q3" s="266"/>
      <c r="R3" s="365"/>
      <c r="S3" s="365"/>
      <c r="T3" s="365"/>
      <c r="U3" s="365"/>
      <c r="V3" s="365"/>
      <c r="W3" s="366"/>
      <c r="X3" s="267"/>
    </row>
    <row r="4" spans="1:31" s="250" customFormat="1" ht="26.25" customHeight="1">
      <c r="A4" s="367" t="s">
        <v>2789</v>
      </c>
      <c r="B4" s="367"/>
      <c r="C4" s="367"/>
      <c r="D4" s="367"/>
      <c r="E4" s="367"/>
      <c r="F4" s="367"/>
      <c r="G4" s="367"/>
      <c r="H4" s="367"/>
      <c r="I4" s="367"/>
      <c r="J4" s="367"/>
      <c r="K4" s="367"/>
      <c r="L4" s="367"/>
      <c r="M4" s="367"/>
      <c r="N4" s="367"/>
      <c r="O4" s="367"/>
      <c r="P4" s="367"/>
      <c r="Q4" s="367"/>
      <c r="R4" s="367"/>
      <c r="S4" s="367"/>
      <c r="T4" s="367"/>
      <c r="U4" s="367"/>
      <c r="V4" s="367"/>
      <c r="W4" s="367"/>
      <c r="X4" s="120"/>
    </row>
    <row r="5" spans="1:31" s="250" customFormat="1" ht="20.25">
      <c r="A5" s="368" t="s">
        <v>3056</v>
      </c>
      <c r="B5" s="368"/>
      <c r="C5" s="368"/>
      <c r="D5" s="368"/>
      <c r="E5" s="368"/>
      <c r="F5" s="368"/>
      <c r="G5" s="368"/>
      <c r="H5" s="368"/>
      <c r="I5" s="368"/>
      <c r="J5" s="368"/>
      <c r="K5" s="368"/>
      <c r="L5" s="368"/>
      <c r="M5" s="368"/>
      <c r="N5" s="368"/>
      <c r="O5" s="368"/>
      <c r="P5" s="368"/>
      <c r="Q5" s="368"/>
      <c r="R5" s="368"/>
      <c r="S5" s="368"/>
      <c r="T5" s="368"/>
      <c r="U5" s="368"/>
      <c r="V5" s="368"/>
      <c r="W5" s="368"/>
      <c r="X5" s="121"/>
    </row>
    <row r="6" spans="1:31" s="250" customFormat="1" ht="20.25">
      <c r="A6" s="275"/>
      <c r="B6" s="268"/>
      <c r="C6" s="268"/>
      <c r="D6" s="268"/>
      <c r="E6" s="268"/>
      <c r="F6" s="268"/>
      <c r="G6" s="268"/>
      <c r="H6" s="268"/>
      <c r="I6" s="268"/>
      <c r="J6" s="268"/>
      <c r="K6" s="268"/>
      <c r="L6" s="268"/>
      <c r="M6" s="268"/>
      <c r="N6" s="268"/>
      <c r="O6" s="268"/>
      <c r="P6" s="268"/>
      <c r="Q6" s="268"/>
      <c r="R6" s="268"/>
      <c r="S6" s="268"/>
      <c r="T6" s="268"/>
      <c r="U6" s="268"/>
      <c r="V6" s="268"/>
      <c r="W6" s="268"/>
      <c r="X6" s="121"/>
    </row>
    <row r="7" spans="1:31" s="231" customFormat="1" ht="44.25" customHeight="1">
      <c r="A7" s="91" t="s">
        <v>0</v>
      </c>
      <c r="B7" s="91" t="s">
        <v>193</v>
      </c>
      <c r="C7" s="91" t="s">
        <v>194</v>
      </c>
      <c r="D7" s="91" t="s">
        <v>1570</v>
      </c>
      <c r="E7" s="91" t="s">
        <v>880</v>
      </c>
      <c r="F7" s="91" t="s">
        <v>1</v>
      </c>
      <c r="G7" s="91" t="s">
        <v>2</v>
      </c>
      <c r="H7" s="91" t="s">
        <v>1970</v>
      </c>
      <c r="I7" s="91" t="s">
        <v>1647</v>
      </c>
      <c r="J7" s="93" t="s">
        <v>11</v>
      </c>
      <c r="K7" s="93" t="s">
        <v>7</v>
      </c>
      <c r="L7" s="93" t="s">
        <v>8</v>
      </c>
      <c r="M7" s="93" t="s">
        <v>9</v>
      </c>
      <c r="N7" s="93" t="s">
        <v>10</v>
      </c>
      <c r="O7" s="93" t="s">
        <v>12</v>
      </c>
      <c r="P7" s="93" t="s">
        <v>1485</v>
      </c>
      <c r="Q7" s="93" t="s">
        <v>2790</v>
      </c>
      <c r="R7" s="93" t="s">
        <v>2791</v>
      </c>
      <c r="S7" s="93" t="s">
        <v>15</v>
      </c>
      <c r="T7" s="93" t="s">
        <v>16</v>
      </c>
      <c r="U7" s="93" t="s">
        <v>195</v>
      </c>
      <c r="V7" s="93" t="s">
        <v>6</v>
      </c>
      <c r="W7" s="93" t="s">
        <v>888</v>
      </c>
      <c r="X7" s="155" t="s">
        <v>2041</v>
      </c>
      <c r="Y7" s="91"/>
      <c r="Z7" s="91"/>
      <c r="AA7" s="91"/>
      <c r="AB7" s="91" t="s">
        <v>2330</v>
      </c>
      <c r="AC7" s="91" t="s">
        <v>2331</v>
      </c>
    </row>
    <row r="8" spans="1:31" s="269" customFormat="1" ht="32.25" customHeight="1">
      <c r="A8" s="285">
        <v>1</v>
      </c>
      <c r="B8" s="83" t="s">
        <v>276</v>
      </c>
      <c r="C8" s="83" t="s">
        <v>125</v>
      </c>
      <c r="D8" s="83" t="s">
        <v>33</v>
      </c>
      <c r="E8" s="83" t="s">
        <v>125</v>
      </c>
      <c r="F8" s="83">
        <v>3</v>
      </c>
      <c r="G8" s="83" t="s">
        <v>168</v>
      </c>
      <c r="H8" s="83" t="s">
        <v>1679</v>
      </c>
      <c r="I8" s="83" t="s">
        <v>1680</v>
      </c>
      <c r="J8" s="146">
        <v>1</v>
      </c>
      <c r="K8" s="146" t="s">
        <v>296</v>
      </c>
      <c r="L8" s="146" t="s">
        <v>317</v>
      </c>
      <c r="M8" s="146" t="s">
        <v>297</v>
      </c>
      <c r="N8" s="146" t="s">
        <v>1953</v>
      </c>
      <c r="O8" s="152">
        <v>60</v>
      </c>
      <c r="P8" s="152">
        <v>32</v>
      </c>
      <c r="Q8" s="146" t="s">
        <v>806</v>
      </c>
      <c r="R8" s="146" t="s">
        <v>803</v>
      </c>
      <c r="S8" s="146"/>
      <c r="T8" s="146"/>
      <c r="U8" s="146" t="s">
        <v>175</v>
      </c>
      <c r="V8" s="149"/>
      <c r="W8" s="83" t="s">
        <v>2032</v>
      </c>
      <c r="X8" s="83"/>
      <c r="Y8" s="83" t="s">
        <v>1677</v>
      </c>
      <c r="Z8" s="83"/>
      <c r="AA8" s="146" t="s">
        <v>2787</v>
      </c>
      <c r="AB8" s="83" t="s">
        <v>806</v>
      </c>
      <c r="AC8" s="83" t="s">
        <v>806</v>
      </c>
      <c r="AD8" s="269" t="s">
        <v>2658</v>
      </c>
      <c r="AE8" s="269" t="e">
        <v>#VALUE!</v>
      </c>
    </row>
    <row r="9" spans="1:31" s="72" customFormat="1" ht="32.25" customHeight="1">
      <c r="A9" s="285">
        <v>2</v>
      </c>
      <c r="B9" s="83" t="s">
        <v>122</v>
      </c>
      <c r="C9" s="83" t="s">
        <v>163</v>
      </c>
      <c r="D9" s="83" t="s">
        <v>33</v>
      </c>
      <c r="E9" s="83" t="s">
        <v>163</v>
      </c>
      <c r="F9" s="83">
        <v>3</v>
      </c>
      <c r="G9" s="83" t="s">
        <v>240</v>
      </c>
      <c r="H9" s="83" t="s">
        <v>1660</v>
      </c>
      <c r="I9" s="83">
        <v>25</v>
      </c>
      <c r="J9" s="146">
        <v>1</v>
      </c>
      <c r="K9" s="146" t="s">
        <v>296</v>
      </c>
      <c r="L9" s="146" t="s">
        <v>1954</v>
      </c>
      <c r="M9" s="146" t="s">
        <v>297</v>
      </c>
      <c r="N9" s="146" t="s">
        <v>342</v>
      </c>
      <c r="O9" s="152">
        <f>VLOOKUP(N9,'Giang duong'!A:H,3,0)</f>
        <v>100</v>
      </c>
      <c r="P9" s="168">
        <f>VLOOKUP(E9,KQDKlan2!E:L,4,0)</f>
        <v>75</v>
      </c>
      <c r="Q9" s="146" t="s">
        <v>2145</v>
      </c>
      <c r="R9" s="146" t="s">
        <v>806</v>
      </c>
      <c r="S9" s="273"/>
      <c r="T9" s="146"/>
      <c r="U9" s="146" t="s">
        <v>175</v>
      </c>
      <c r="V9" s="149"/>
      <c r="W9" s="71" t="s">
        <v>2031</v>
      </c>
      <c r="X9" s="83"/>
      <c r="Y9" s="83" t="s">
        <v>1490</v>
      </c>
      <c r="Z9" s="83"/>
      <c r="AA9" s="144" t="str">
        <f t="shared" ref="AA9" si="0">N9&amp;K9&amp;L9</f>
        <v>703VUChiều6</v>
      </c>
      <c r="AB9" s="83" t="s">
        <v>2145</v>
      </c>
      <c r="AC9" s="83" t="s">
        <v>2145</v>
      </c>
      <c r="AD9" s="269" t="e">
        <f>VLOOKUP(E9,'[1]TKB26-11-2018 (lan 1)'!$E:$K,2,0)</f>
        <v>#REF!</v>
      </c>
      <c r="AE9" s="269">
        <f t="shared" ref="AE9" si="1">VALUE(I9)-VALUE(P9)</f>
        <v>-50</v>
      </c>
    </row>
    <row r="10" spans="1:31" s="72" customFormat="1" ht="32.25" customHeight="1">
      <c r="A10" s="285">
        <v>3</v>
      </c>
      <c r="B10" s="83" t="s">
        <v>121</v>
      </c>
      <c r="C10" s="83" t="s">
        <v>33</v>
      </c>
      <c r="D10" s="83" t="s">
        <v>43</v>
      </c>
      <c r="E10" s="83" t="s">
        <v>33</v>
      </c>
      <c r="F10" s="83">
        <v>3</v>
      </c>
      <c r="G10" s="83" t="s">
        <v>240</v>
      </c>
      <c r="H10" s="83" t="s">
        <v>57</v>
      </c>
      <c r="I10" s="83">
        <v>100</v>
      </c>
      <c r="J10" s="146">
        <v>1</v>
      </c>
      <c r="K10" s="146" t="s">
        <v>186</v>
      </c>
      <c r="L10" s="146" t="s">
        <v>1918</v>
      </c>
      <c r="M10" s="146" t="s">
        <v>301</v>
      </c>
      <c r="N10" s="146" t="s">
        <v>357</v>
      </c>
      <c r="O10" s="152">
        <v>100</v>
      </c>
      <c r="P10" s="168">
        <v>100</v>
      </c>
      <c r="Q10" s="146" t="s">
        <v>801</v>
      </c>
      <c r="R10" s="146" t="s">
        <v>802</v>
      </c>
      <c r="S10" s="279"/>
      <c r="T10" s="279"/>
      <c r="U10" s="279"/>
      <c r="V10" s="280"/>
      <c r="W10" s="281"/>
      <c r="X10" s="282"/>
      <c r="Y10" s="282"/>
      <c r="Z10" s="282"/>
      <c r="AA10" s="283"/>
      <c r="AB10" s="282"/>
      <c r="AC10" s="282"/>
      <c r="AD10" s="272"/>
      <c r="AE10" s="272"/>
    </row>
    <row r="11" spans="1:31" ht="32.25" customHeight="1">
      <c r="A11" s="285">
        <v>4</v>
      </c>
      <c r="B11" s="83" t="s">
        <v>1548</v>
      </c>
      <c r="C11" s="83" t="s">
        <v>43</v>
      </c>
      <c r="D11" s="83" t="s">
        <v>29</v>
      </c>
      <c r="E11" s="83" t="s">
        <v>1769</v>
      </c>
      <c r="F11" s="83">
        <v>3</v>
      </c>
      <c r="G11" s="83" t="s">
        <v>262</v>
      </c>
      <c r="H11" s="83" t="s">
        <v>2251</v>
      </c>
      <c r="I11" s="83">
        <v>36</v>
      </c>
      <c r="J11" s="146">
        <v>3</v>
      </c>
      <c r="K11" s="146" t="s">
        <v>186</v>
      </c>
      <c r="L11" s="146" t="s">
        <v>1954</v>
      </c>
      <c r="M11" s="146" t="s">
        <v>336</v>
      </c>
      <c r="N11" s="146" t="s">
        <v>1953</v>
      </c>
      <c r="O11" s="152">
        <v>60</v>
      </c>
      <c r="P11" s="168">
        <v>37</v>
      </c>
      <c r="Q11" s="146" t="s">
        <v>2183</v>
      </c>
      <c r="R11" s="146" t="s">
        <v>2792</v>
      </c>
    </row>
    <row r="12" spans="1:31" ht="32.25" customHeight="1">
      <c r="A12" s="285">
        <v>5</v>
      </c>
      <c r="B12" s="83" t="s">
        <v>1548</v>
      </c>
      <c r="C12" s="83" t="s">
        <v>43</v>
      </c>
      <c r="D12" s="83" t="s">
        <v>29</v>
      </c>
      <c r="E12" s="83" t="s">
        <v>1776</v>
      </c>
      <c r="F12" s="83">
        <v>3</v>
      </c>
      <c r="G12" s="83" t="s">
        <v>262</v>
      </c>
      <c r="H12" s="83" t="s">
        <v>2265</v>
      </c>
      <c r="I12" s="83">
        <v>89</v>
      </c>
      <c r="J12" s="146">
        <v>2</v>
      </c>
      <c r="K12" s="146" t="s">
        <v>296</v>
      </c>
      <c r="L12" s="146" t="s">
        <v>1917</v>
      </c>
      <c r="M12" s="146" t="s">
        <v>297</v>
      </c>
      <c r="N12" s="146" t="s">
        <v>342</v>
      </c>
      <c r="O12" s="152">
        <v>100</v>
      </c>
      <c r="P12" s="168">
        <v>100</v>
      </c>
      <c r="Q12" s="146" t="s">
        <v>2187</v>
      </c>
      <c r="R12" s="146" t="s">
        <v>2472</v>
      </c>
    </row>
    <row r="13" spans="1:31" ht="32.25" customHeight="1">
      <c r="A13" s="285">
        <v>6</v>
      </c>
      <c r="B13" s="83" t="s">
        <v>1548</v>
      </c>
      <c r="C13" s="83" t="s">
        <v>43</v>
      </c>
      <c r="D13" s="83" t="s">
        <v>29</v>
      </c>
      <c r="E13" s="83" t="s">
        <v>1780</v>
      </c>
      <c r="F13" s="83">
        <v>3</v>
      </c>
      <c r="G13" s="83" t="s">
        <v>262</v>
      </c>
      <c r="H13" s="83" t="s">
        <v>2263</v>
      </c>
      <c r="I13" s="83">
        <v>37</v>
      </c>
      <c r="J13" s="146">
        <v>3</v>
      </c>
      <c r="K13" s="146" t="s">
        <v>186</v>
      </c>
      <c r="L13" s="146" t="s">
        <v>1954</v>
      </c>
      <c r="M13" s="146" t="s">
        <v>301</v>
      </c>
      <c r="N13" s="146" t="s">
        <v>333</v>
      </c>
      <c r="O13" s="152">
        <v>60</v>
      </c>
      <c r="P13" s="168">
        <v>41</v>
      </c>
      <c r="Q13" s="146" t="s">
        <v>2195</v>
      </c>
      <c r="R13" s="146" t="s">
        <v>2473</v>
      </c>
    </row>
    <row r="14" spans="1:31" ht="32.25" customHeight="1">
      <c r="A14" s="285">
        <v>7</v>
      </c>
      <c r="B14" s="83" t="s">
        <v>1548</v>
      </c>
      <c r="C14" s="83" t="s">
        <v>43</v>
      </c>
      <c r="D14" s="83" t="s">
        <v>29</v>
      </c>
      <c r="E14" s="83" t="s">
        <v>1781</v>
      </c>
      <c r="F14" s="83">
        <v>3</v>
      </c>
      <c r="G14" s="83" t="s">
        <v>262</v>
      </c>
      <c r="H14" s="83" t="s">
        <v>2264</v>
      </c>
      <c r="I14" s="83">
        <v>36</v>
      </c>
      <c r="J14" s="146">
        <v>3</v>
      </c>
      <c r="K14" s="146" t="s">
        <v>186</v>
      </c>
      <c r="L14" s="146" t="s">
        <v>1954</v>
      </c>
      <c r="M14" s="146" t="s">
        <v>336</v>
      </c>
      <c r="N14" s="146" t="s">
        <v>334</v>
      </c>
      <c r="O14" s="152">
        <v>60</v>
      </c>
      <c r="P14" s="168">
        <v>40</v>
      </c>
      <c r="Q14" s="146" t="s">
        <v>2473</v>
      </c>
      <c r="R14" s="146" t="s">
        <v>2472</v>
      </c>
    </row>
    <row r="15" spans="1:31" ht="36" customHeight="1">
      <c r="A15" s="285">
        <v>8</v>
      </c>
      <c r="B15" s="83" t="s">
        <v>1548</v>
      </c>
      <c r="C15" s="83" t="s">
        <v>43</v>
      </c>
      <c r="D15" s="83" t="s">
        <v>29</v>
      </c>
      <c r="E15" s="83" t="s">
        <v>1782</v>
      </c>
      <c r="F15" s="83">
        <v>3</v>
      </c>
      <c r="G15" s="83" t="s">
        <v>262</v>
      </c>
      <c r="H15" s="83" t="s">
        <v>1660</v>
      </c>
      <c r="I15" s="83">
        <v>14</v>
      </c>
      <c r="J15" s="146">
        <v>1</v>
      </c>
      <c r="K15" s="146" t="s">
        <v>296</v>
      </c>
      <c r="L15" s="146" t="s">
        <v>1954</v>
      </c>
      <c r="M15" s="146" t="s">
        <v>297</v>
      </c>
      <c r="N15" s="146" t="s">
        <v>2303</v>
      </c>
      <c r="O15" s="152">
        <v>80</v>
      </c>
      <c r="P15" s="168">
        <v>14</v>
      </c>
      <c r="Q15" s="146" t="s">
        <v>2183</v>
      </c>
      <c r="R15" s="146" t="s">
        <v>2792</v>
      </c>
    </row>
    <row r="16" spans="1:31" ht="32.25" customHeight="1">
      <c r="A16" s="285">
        <v>9</v>
      </c>
      <c r="B16" s="83" t="s">
        <v>1726</v>
      </c>
      <c r="C16" s="83" t="s">
        <v>1725</v>
      </c>
      <c r="D16" s="83" t="s">
        <v>197</v>
      </c>
      <c r="E16" s="83" t="s">
        <v>1773</v>
      </c>
      <c r="F16" s="83">
        <v>4</v>
      </c>
      <c r="G16" s="83" t="s">
        <v>262</v>
      </c>
      <c r="H16" s="83" t="s">
        <v>2261</v>
      </c>
      <c r="I16" s="83">
        <v>40</v>
      </c>
      <c r="J16" s="146">
        <v>4</v>
      </c>
      <c r="K16" s="146" t="s">
        <v>296</v>
      </c>
      <c r="L16" s="146" t="s">
        <v>1917</v>
      </c>
      <c r="M16" s="146" t="s">
        <v>326</v>
      </c>
      <c r="N16" s="146" t="s">
        <v>313</v>
      </c>
      <c r="O16" s="152">
        <v>60</v>
      </c>
      <c r="P16" s="168">
        <v>35</v>
      </c>
      <c r="Q16" s="146" t="s">
        <v>2473</v>
      </c>
      <c r="R16" s="146" t="s">
        <v>1026</v>
      </c>
    </row>
    <row r="17" spans="1:18" ht="32.25" customHeight="1">
      <c r="A17" s="285">
        <v>10</v>
      </c>
      <c r="B17" s="83" t="s">
        <v>1586</v>
      </c>
      <c r="C17" s="83" t="s">
        <v>1725</v>
      </c>
      <c r="D17" s="83" t="s">
        <v>197</v>
      </c>
      <c r="E17" s="83" t="s">
        <v>1792</v>
      </c>
      <c r="F17" s="83">
        <v>4</v>
      </c>
      <c r="G17" s="83" t="s">
        <v>262</v>
      </c>
      <c r="H17" s="83" t="s">
        <v>2255</v>
      </c>
      <c r="I17" s="83">
        <v>38</v>
      </c>
      <c r="J17" s="146">
        <v>6</v>
      </c>
      <c r="K17" s="146" t="s">
        <v>186</v>
      </c>
      <c r="L17" s="146" t="s">
        <v>1954</v>
      </c>
      <c r="M17" s="146" t="s">
        <v>303</v>
      </c>
      <c r="N17" s="146" t="s">
        <v>313</v>
      </c>
      <c r="O17" s="152">
        <v>60</v>
      </c>
      <c r="P17" s="168">
        <v>34</v>
      </c>
      <c r="Q17" s="146" t="s">
        <v>2474</v>
      </c>
      <c r="R17" s="146" t="s">
        <v>2192</v>
      </c>
    </row>
    <row r="18" spans="1:18" ht="32.25" customHeight="1">
      <c r="A18" s="285">
        <v>11</v>
      </c>
      <c r="B18" s="83" t="s">
        <v>1586</v>
      </c>
      <c r="C18" s="83" t="s">
        <v>1725</v>
      </c>
      <c r="D18" s="83" t="s">
        <v>197</v>
      </c>
      <c r="E18" s="83" t="s">
        <v>1794</v>
      </c>
      <c r="F18" s="83">
        <v>4</v>
      </c>
      <c r="G18" s="83" t="s">
        <v>262</v>
      </c>
      <c r="H18" s="83" t="s">
        <v>2257</v>
      </c>
      <c r="I18" s="83">
        <v>38</v>
      </c>
      <c r="J18" s="146">
        <v>6</v>
      </c>
      <c r="K18" s="146" t="s">
        <v>296</v>
      </c>
      <c r="L18" s="146" t="s">
        <v>1954</v>
      </c>
      <c r="M18" s="146" t="s">
        <v>326</v>
      </c>
      <c r="N18" s="146" t="s">
        <v>1953</v>
      </c>
      <c r="O18" s="152">
        <v>60</v>
      </c>
      <c r="P18" s="168">
        <v>38</v>
      </c>
      <c r="Q18" s="146" t="s">
        <v>2472</v>
      </c>
      <c r="R18" s="146" t="s">
        <v>2192</v>
      </c>
    </row>
    <row r="19" spans="1:18" ht="32.25" customHeight="1">
      <c r="A19" s="285">
        <v>12</v>
      </c>
      <c r="B19" s="83" t="s">
        <v>1549</v>
      </c>
      <c r="C19" s="83" t="s">
        <v>1550</v>
      </c>
      <c r="D19" s="83" t="s">
        <v>29</v>
      </c>
      <c r="E19" s="83" t="s">
        <v>1783</v>
      </c>
      <c r="F19" s="83">
        <v>3</v>
      </c>
      <c r="G19" s="83" t="s">
        <v>262</v>
      </c>
      <c r="H19" s="83" t="s">
        <v>344</v>
      </c>
      <c r="I19" s="83">
        <v>93</v>
      </c>
      <c r="J19" s="146">
        <v>2</v>
      </c>
      <c r="K19" s="146" t="s">
        <v>186</v>
      </c>
      <c r="L19" s="146" t="s">
        <v>1917</v>
      </c>
      <c r="M19" s="146" t="s">
        <v>336</v>
      </c>
      <c r="N19" s="146" t="s">
        <v>342</v>
      </c>
      <c r="O19" s="152">
        <v>100</v>
      </c>
      <c r="P19" s="168">
        <v>100</v>
      </c>
      <c r="Q19" s="146" t="s">
        <v>2192</v>
      </c>
      <c r="R19" s="146" t="s">
        <v>2531</v>
      </c>
    </row>
    <row r="20" spans="1:18" ht="32.25" customHeight="1">
      <c r="A20" s="285">
        <v>13</v>
      </c>
      <c r="B20" s="83" t="s">
        <v>1549</v>
      </c>
      <c r="C20" s="83" t="s">
        <v>1550</v>
      </c>
      <c r="D20" s="83" t="s">
        <v>29</v>
      </c>
      <c r="E20" s="83" t="s">
        <v>1785</v>
      </c>
      <c r="F20" s="83">
        <v>3</v>
      </c>
      <c r="G20" s="83" t="s">
        <v>262</v>
      </c>
      <c r="H20" s="83" t="s">
        <v>2265</v>
      </c>
      <c r="I20" s="83">
        <v>89</v>
      </c>
      <c r="J20" s="146">
        <v>2</v>
      </c>
      <c r="K20" s="146" t="s">
        <v>296</v>
      </c>
      <c r="L20" s="146" t="s">
        <v>1917</v>
      </c>
      <c r="M20" s="146" t="s">
        <v>298</v>
      </c>
      <c r="N20" s="146" t="s">
        <v>342</v>
      </c>
      <c r="O20" s="152">
        <v>100</v>
      </c>
      <c r="P20" s="168">
        <v>99</v>
      </c>
      <c r="Q20" s="146" t="s">
        <v>2320</v>
      </c>
      <c r="R20" s="146" t="s">
        <v>2799</v>
      </c>
    </row>
    <row r="21" spans="1:18" ht="32.25" customHeight="1">
      <c r="A21" s="285">
        <v>14</v>
      </c>
      <c r="B21" s="83" t="s">
        <v>190</v>
      </c>
      <c r="C21" s="83" t="s">
        <v>56</v>
      </c>
      <c r="D21" s="83" t="s">
        <v>43</v>
      </c>
      <c r="E21" s="83" t="s">
        <v>56</v>
      </c>
      <c r="F21" s="83">
        <v>3</v>
      </c>
      <c r="G21" s="83" t="s">
        <v>240</v>
      </c>
      <c r="H21" s="83" t="s">
        <v>57</v>
      </c>
      <c r="I21" s="83">
        <v>100</v>
      </c>
      <c r="J21" s="146">
        <v>1</v>
      </c>
      <c r="K21" s="146" t="s">
        <v>186</v>
      </c>
      <c r="L21" s="146" t="s">
        <v>1918</v>
      </c>
      <c r="M21" s="146" t="s">
        <v>336</v>
      </c>
      <c r="N21" s="146" t="s">
        <v>357</v>
      </c>
      <c r="O21" s="152">
        <v>100</v>
      </c>
      <c r="P21" s="168">
        <v>66</v>
      </c>
      <c r="Q21" s="146" t="s">
        <v>2202</v>
      </c>
      <c r="R21" s="146" t="s">
        <v>2199</v>
      </c>
    </row>
    <row r="22" spans="1:18" ht="32.25" customHeight="1">
      <c r="A22" s="285">
        <v>15</v>
      </c>
      <c r="B22" s="83" t="s">
        <v>1698</v>
      </c>
      <c r="C22" s="83" t="s">
        <v>853</v>
      </c>
      <c r="D22" s="83" t="s">
        <v>205</v>
      </c>
      <c r="E22" s="83" t="s">
        <v>857</v>
      </c>
      <c r="F22" s="83">
        <v>4</v>
      </c>
      <c r="G22" s="83" t="s">
        <v>240</v>
      </c>
      <c r="H22" s="83" t="s">
        <v>2252</v>
      </c>
      <c r="I22" s="83">
        <v>47</v>
      </c>
      <c r="J22" s="146">
        <v>2</v>
      </c>
      <c r="K22" s="146" t="s">
        <v>186</v>
      </c>
      <c r="L22" s="146" t="s">
        <v>1918</v>
      </c>
      <c r="M22" s="146" t="s">
        <v>303</v>
      </c>
      <c r="N22" s="146" t="s">
        <v>182</v>
      </c>
      <c r="O22" s="152">
        <v>50</v>
      </c>
      <c r="P22" s="168">
        <v>40</v>
      </c>
      <c r="Q22" s="146" t="s">
        <v>173</v>
      </c>
      <c r="R22" s="146" t="s">
        <v>2202</v>
      </c>
    </row>
    <row r="23" spans="1:18" ht="32.25" customHeight="1">
      <c r="A23" s="285">
        <v>16</v>
      </c>
      <c r="B23" s="83" t="s">
        <v>1698</v>
      </c>
      <c r="C23" s="83" t="s">
        <v>853</v>
      </c>
      <c r="D23" s="83" t="s">
        <v>205</v>
      </c>
      <c r="E23" s="83" t="s">
        <v>874</v>
      </c>
      <c r="F23" s="83">
        <v>4</v>
      </c>
      <c r="G23" s="83" t="s">
        <v>240</v>
      </c>
      <c r="H23" s="83" t="s">
        <v>2253</v>
      </c>
      <c r="I23" s="83">
        <v>47</v>
      </c>
      <c r="J23" s="146">
        <v>2</v>
      </c>
      <c r="K23" s="146" t="s">
        <v>186</v>
      </c>
      <c r="L23" s="146" t="s">
        <v>1918</v>
      </c>
      <c r="M23" s="146" t="s">
        <v>303</v>
      </c>
      <c r="N23" s="146" t="s">
        <v>184</v>
      </c>
      <c r="O23" s="152">
        <v>50</v>
      </c>
      <c r="P23" s="168">
        <v>43</v>
      </c>
      <c r="Q23" s="146" t="s">
        <v>173</v>
      </c>
      <c r="R23" s="146" t="s">
        <v>2195</v>
      </c>
    </row>
    <row r="24" spans="1:18" ht="42.75" customHeight="1">
      <c r="A24" s="285">
        <v>17</v>
      </c>
      <c r="B24" s="293" t="s">
        <v>246</v>
      </c>
      <c r="C24" s="293" t="s">
        <v>247</v>
      </c>
      <c r="D24" s="293"/>
      <c r="E24" s="293" t="s">
        <v>417</v>
      </c>
      <c r="F24" s="293">
        <v>3</v>
      </c>
      <c r="G24" s="293" t="s">
        <v>192</v>
      </c>
      <c r="H24" s="293" t="s">
        <v>1927</v>
      </c>
      <c r="I24" s="292">
        <v>71</v>
      </c>
      <c r="J24" s="294">
        <v>2</v>
      </c>
      <c r="K24" s="294" t="s">
        <v>186</v>
      </c>
      <c r="L24" s="294" t="s">
        <v>1919</v>
      </c>
      <c r="M24" s="294" t="s">
        <v>301</v>
      </c>
      <c r="N24" s="294" t="s">
        <v>2302</v>
      </c>
      <c r="O24" s="295">
        <v>60</v>
      </c>
      <c r="P24" s="295">
        <v>60</v>
      </c>
      <c r="Q24" s="296" t="s">
        <v>724</v>
      </c>
      <c r="R24" s="297" t="s">
        <v>3038</v>
      </c>
    </row>
    <row r="25" spans="1:18" ht="38.25" customHeight="1">
      <c r="A25" s="285">
        <v>18</v>
      </c>
      <c r="B25" s="299" t="s">
        <v>1555</v>
      </c>
      <c r="C25" s="299" t="s">
        <v>1556</v>
      </c>
      <c r="D25" s="299" t="s">
        <v>45</v>
      </c>
      <c r="E25" s="299" t="s">
        <v>1556</v>
      </c>
      <c r="F25" s="299">
        <v>3</v>
      </c>
      <c r="G25" s="299" t="s">
        <v>168</v>
      </c>
      <c r="H25" s="299" t="s">
        <v>44</v>
      </c>
      <c r="I25" s="298">
        <v>33</v>
      </c>
      <c r="J25" s="300">
        <v>1</v>
      </c>
      <c r="K25" s="300" t="s">
        <v>186</v>
      </c>
      <c r="L25" s="300" t="s">
        <v>317</v>
      </c>
      <c r="M25" s="300" t="s">
        <v>301</v>
      </c>
      <c r="N25" s="300" t="s">
        <v>698</v>
      </c>
      <c r="O25" s="301">
        <v>60</v>
      </c>
      <c r="P25" s="301">
        <v>60</v>
      </c>
      <c r="Q25" s="302" t="s">
        <v>2169</v>
      </c>
      <c r="R25" s="303" t="s">
        <v>3039</v>
      </c>
    </row>
    <row r="26" spans="1:18" ht="32.25" customHeight="1">
      <c r="A26" s="285">
        <v>19</v>
      </c>
      <c r="B26" s="299" t="s">
        <v>44</v>
      </c>
      <c r="C26" s="299" t="s">
        <v>45</v>
      </c>
      <c r="D26" s="299" t="s">
        <v>43</v>
      </c>
      <c r="E26" s="299" t="s">
        <v>397</v>
      </c>
      <c r="F26" s="299">
        <v>3</v>
      </c>
      <c r="G26" s="299" t="s">
        <v>240</v>
      </c>
      <c r="H26" s="299" t="s">
        <v>44</v>
      </c>
      <c r="I26" s="298">
        <v>84</v>
      </c>
      <c r="J26" s="300">
        <v>1</v>
      </c>
      <c r="K26" s="300" t="s">
        <v>186</v>
      </c>
      <c r="L26" s="300" t="s">
        <v>1919</v>
      </c>
      <c r="M26" s="300" t="s">
        <v>301</v>
      </c>
      <c r="N26" s="300" t="s">
        <v>358</v>
      </c>
      <c r="O26" s="301">
        <v>85</v>
      </c>
      <c r="P26" s="301">
        <v>87</v>
      </c>
      <c r="Q26" s="302" t="s">
        <v>829</v>
      </c>
      <c r="R26" s="303" t="s">
        <v>3040</v>
      </c>
    </row>
    <row r="27" spans="1:18" ht="32.25" customHeight="1">
      <c r="A27" s="285">
        <v>20</v>
      </c>
      <c r="B27" s="299" t="s">
        <v>44</v>
      </c>
      <c r="C27" s="299" t="s">
        <v>45</v>
      </c>
      <c r="D27" s="299" t="s">
        <v>43</v>
      </c>
      <c r="E27" s="299" t="s">
        <v>398</v>
      </c>
      <c r="F27" s="299">
        <v>3</v>
      </c>
      <c r="G27" s="299" t="s">
        <v>240</v>
      </c>
      <c r="H27" s="299" t="s">
        <v>1589</v>
      </c>
      <c r="I27" s="298">
        <v>121</v>
      </c>
      <c r="J27" s="300" t="s">
        <v>1956</v>
      </c>
      <c r="K27" s="300" t="s">
        <v>296</v>
      </c>
      <c r="L27" s="300" t="s">
        <v>1918</v>
      </c>
      <c r="M27" s="300" t="s">
        <v>298</v>
      </c>
      <c r="N27" s="300" t="s">
        <v>357</v>
      </c>
      <c r="O27" s="301">
        <v>100</v>
      </c>
      <c r="P27" s="301">
        <v>100</v>
      </c>
      <c r="Q27" s="302" t="s">
        <v>2177</v>
      </c>
      <c r="R27" s="303" t="s">
        <v>3041</v>
      </c>
    </row>
    <row r="28" spans="1:18" ht="65.25" customHeight="1">
      <c r="A28" s="285">
        <v>21</v>
      </c>
      <c r="B28" s="299" t="s">
        <v>2071</v>
      </c>
      <c r="C28" s="299" t="s">
        <v>2292</v>
      </c>
      <c r="D28" s="299" t="s">
        <v>205</v>
      </c>
      <c r="E28" s="299" t="s">
        <v>2294</v>
      </c>
      <c r="F28" s="299">
        <v>3</v>
      </c>
      <c r="G28" s="299" t="s">
        <v>240</v>
      </c>
      <c r="H28" s="299" t="s">
        <v>2253</v>
      </c>
      <c r="I28" s="298">
        <v>47</v>
      </c>
      <c r="J28" s="300">
        <v>2</v>
      </c>
      <c r="K28" s="300" t="s">
        <v>186</v>
      </c>
      <c r="L28" s="300" t="s">
        <v>1917</v>
      </c>
      <c r="M28" s="300" t="s">
        <v>336</v>
      </c>
      <c r="N28" s="300" t="s">
        <v>184</v>
      </c>
      <c r="O28" s="301">
        <v>50</v>
      </c>
      <c r="P28" s="301">
        <v>47</v>
      </c>
      <c r="Q28" s="302" t="s">
        <v>3042</v>
      </c>
      <c r="R28" s="304" t="s">
        <v>3043</v>
      </c>
    </row>
    <row r="29" spans="1:18" ht="32.25" customHeight="1">
      <c r="A29" s="285">
        <v>22</v>
      </c>
      <c r="B29" s="299" t="s">
        <v>1548</v>
      </c>
      <c r="C29" s="299" t="s">
        <v>43</v>
      </c>
      <c r="D29" s="299" t="s">
        <v>29</v>
      </c>
      <c r="E29" s="299" t="s">
        <v>1775</v>
      </c>
      <c r="F29" s="299">
        <v>3</v>
      </c>
      <c r="G29" s="299" t="s">
        <v>262</v>
      </c>
      <c r="H29" s="299" t="s">
        <v>345</v>
      </c>
      <c r="I29" s="298">
        <v>93</v>
      </c>
      <c r="J29" s="300">
        <v>2</v>
      </c>
      <c r="K29" s="300" t="s">
        <v>186</v>
      </c>
      <c r="L29" s="300" t="s">
        <v>1917</v>
      </c>
      <c r="M29" s="300" t="s">
        <v>301</v>
      </c>
      <c r="N29" s="300" t="s">
        <v>343</v>
      </c>
      <c r="O29" s="301">
        <v>100</v>
      </c>
      <c r="P29" s="301">
        <v>100</v>
      </c>
      <c r="Q29" s="302" t="s">
        <v>1026</v>
      </c>
      <c r="R29" s="303" t="s">
        <v>2799</v>
      </c>
    </row>
    <row r="30" spans="1:18" ht="32.25" customHeight="1">
      <c r="A30" s="285">
        <v>23</v>
      </c>
      <c r="B30" s="299" t="s">
        <v>1586</v>
      </c>
      <c r="C30" s="299" t="s">
        <v>1725</v>
      </c>
      <c r="D30" s="299" t="s">
        <v>197</v>
      </c>
      <c r="E30" s="299" t="s">
        <v>1794</v>
      </c>
      <c r="F30" s="299">
        <v>4</v>
      </c>
      <c r="G30" s="299" t="s">
        <v>262</v>
      </c>
      <c r="H30" s="299" t="s">
        <v>2257</v>
      </c>
      <c r="I30" s="298">
        <v>38</v>
      </c>
      <c r="J30" s="300">
        <v>6</v>
      </c>
      <c r="K30" s="300" t="s">
        <v>296</v>
      </c>
      <c r="L30" s="300" t="s">
        <v>1954</v>
      </c>
      <c r="M30" s="300" t="s">
        <v>326</v>
      </c>
      <c r="N30" s="300" t="s">
        <v>1953</v>
      </c>
      <c r="O30" s="301">
        <v>60</v>
      </c>
      <c r="P30" s="301">
        <v>38</v>
      </c>
      <c r="Q30" s="302" t="s">
        <v>2192</v>
      </c>
      <c r="R30" s="303" t="s">
        <v>1026</v>
      </c>
    </row>
    <row r="31" spans="1:18" ht="32.25" customHeight="1">
      <c r="A31" s="285">
        <v>24</v>
      </c>
      <c r="B31" s="113" t="s">
        <v>1687</v>
      </c>
      <c r="C31" s="113" t="s">
        <v>1913</v>
      </c>
      <c r="D31" s="113" t="s">
        <v>43</v>
      </c>
      <c r="E31" s="113" t="s">
        <v>1913</v>
      </c>
      <c r="F31" s="113">
        <v>3</v>
      </c>
      <c r="G31" s="113" t="s">
        <v>240</v>
      </c>
      <c r="H31" s="113" t="s">
        <v>1643</v>
      </c>
      <c r="I31" s="305">
        <v>26</v>
      </c>
      <c r="J31" s="306">
        <v>1</v>
      </c>
      <c r="K31" s="306" t="s">
        <v>296</v>
      </c>
      <c r="L31" s="306" t="s">
        <v>1917</v>
      </c>
      <c r="M31" s="306" t="s">
        <v>298</v>
      </c>
      <c r="N31" s="306" t="s">
        <v>1957</v>
      </c>
      <c r="O31" s="307">
        <v>40</v>
      </c>
      <c r="P31" s="308">
        <f>VLOOKUP(E31,KQDKlan2!E:M,4,0)</f>
        <v>24</v>
      </c>
      <c r="Q31" s="173" t="s">
        <v>2117</v>
      </c>
      <c r="R31" s="303" t="s">
        <v>803</v>
      </c>
    </row>
    <row r="32" spans="1:18" ht="32.25" customHeight="1">
      <c r="A32" s="285">
        <v>25</v>
      </c>
      <c r="B32" s="293" t="s">
        <v>1545</v>
      </c>
      <c r="C32" s="293" t="s">
        <v>1546</v>
      </c>
      <c r="D32" s="293"/>
      <c r="E32" s="293" t="s">
        <v>1860</v>
      </c>
      <c r="F32" s="293">
        <v>3</v>
      </c>
      <c r="G32" s="293" t="s">
        <v>262</v>
      </c>
      <c r="H32" s="293" t="s">
        <v>2249</v>
      </c>
      <c r="I32" s="292">
        <v>38</v>
      </c>
      <c r="J32" s="294">
        <v>3</v>
      </c>
      <c r="K32" s="294" t="s">
        <v>296</v>
      </c>
      <c r="L32" s="294" t="s">
        <v>1918</v>
      </c>
      <c r="M32" s="294" t="s">
        <v>297</v>
      </c>
      <c r="N32" s="294" t="s">
        <v>314</v>
      </c>
      <c r="O32" s="295">
        <v>60</v>
      </c>
      <c r="P32" s="295">
        <v>38</v>
      </c>
      <c r="Q32" s="293" t="s">
        <v>3044</v>
      </c>
      <c r="R32" s="309" t="s">
        <v>3017</v>
      </c>
    </row>
    <row r="33" spans="1:18" ht="32.25" customHeight="1">
      <c r="A33" s="285">
        <v>26</v>
      </c>
      <c r="B33" s="293" t="s">
        <v>1545</v>
      </c>
      <c r="C33" s="293" t="s">
        <v>1546</v>
      </c>
      <c r="D33" s="293"/>
      <c r="E33" s="293" t="s">
        <v>1869</v>
      </c>
      <c r="F33" s="293">
        <v>3</v>
      </c>
      <c r="G33" s="293" t="s">
        <v>262</v>
      </c>
      <c r="H33" s="293" t="s">
        <v>2258</v>
      </c>
      <c r="I33" s="292">
        <v>40</v>
      </c>
      <c r="J33" s="294">
        <v>4</v>
      </c>
      <c r="K33" s="294" t="s">
        <v>296</v>
      </c>
      <c r="L33" s="294" t="s">
        <v>1955</v>
      </c>
      <c r="M33" s="294" t="s">
        <v>297</v>
      </c>
      <c r="N33" s="294" t="s">
        <v>310</v>
      </c>
      <c r="O33" s="295">
        <v>60</v>
      </c>
      <c r="P33" s="295">
        <v>41</v>
      </c>
      <c r="Q33" s="293" t="s">
        <v>3044</v>
      </c>
      <c r="R33" s="309" t="s">
        <v>3013</v>
      </c>
    </row>
    <row r="34" spans="1:18" ht="32.25" customHeight="1">
      <c r="A34" s="285">
        <v>27</v>
      </c>
      <c r="B34" s="293" t="s">
        <v>1545</v>
      </c>
      <c r="C34" s="293" t="s">
        <v>1546</v>
      </c>
      <c r="D34" s="293"/>
      <c r="E34" s="293" t="s">
        <v>1870</v>
      </c>
      <c r="F34" s="293">
        <v>3</v>
      </c>
      <c r="G34" s="293" t="s">
        <v>262</v>
      </c>
      <c r="H34" s="293" t="s">
        <v>2259</v>
      </c>
      <c r="I34" s="292">
        <v>40</v>
      </c>
      <c r="J34" s="294">
        <v>4</v>
      </c>
      <c r="K34" s="294" t="s">
        <v>296</v>
      </c>
      <c r="L34" s="294" t="s">
        <v>1955</v>
      </c>
      <c r="M34" s="294" t="s">
        <v>297</v>
      </c>
      <c r="N34" s="294" t="s">
        <v>311</v>
      </c>
      <c r="O34" s="295">
        <v>60</v>
      </c>
      <c r="P34" s="295">
        <v>39</v>
      </c>
      <c r="Q34" s="293" t="s">
        <v>3044</v>
      </c>
      <c r="R34" s="309" t="s">
        <v>3014</v>
      </c>
    </row>
    <row r="35" spans="1:18" ht="32.25" customHeight="1">
      <c r="A35" s="285">
        <v>28</v>
      </c>
      <c r="B35" s="293" t="s">
        <v>1545</v>
      </c>
      <c r="C35" s="293" t="s">
        <v>1546</v>
      </c>
      <c r="D35" s="293"/>
      <c r="E35" s="293" t="s">
        <v>1871</v>
      </c>
      <c r="F35" s="293">
        <v>3</v>
      </c>
      <c r="G35" s="293" t="s">
        <v>262</v>
      </c>
      <c r="H35" s="293" t="s">
        <v>2260</v>
      </c>
      <c r="I35" s="292">
        <v>40</v>
      </c>
      <c r="J35" s="294">
        <v>4</v>
      </c>
      <c r="K35" s="294" t="s">
        <v>296</v>
      </c>
      <c r="L35" s="294" t="s">
        <v>1955</v>
      </c>
      <c r="M35" s="294" t="s">
        <v>297</v>
      </c>
      <c r="N35" s="294" t="s">
        <v>312</v>
      </c>
      <c r="O35" s="295">
        <v>60</v>
      </c>
      <c r="P35" s="295">
        <v>39</v>
      </c>
      <c r="Q35" s="293" t="s">
        <v>3044</v>
      </c>
      <c r="R35" s="309" t="s">
        <v>3015</v>
      </c>
    </row>
    <row r="36" spans="1:18" ht="32.25" customHeight="1">
      <c r="A36" s="285">
        <v>29</v>
      </c>
      <c r="B36" s="293" t="s">
        <v>1545</v>
      </c>
      <c r="C36" s="293" t="s">
        <v>1546</v>
      </c>
      <c r="D36" s="293"/>
      <c r="E36" s="293" t="s">
        <v>1872</v>
      </c>
      <c r="F36" s="293">
        <v>3</v>
      </c>
      <c r="G36" s="293" t="s">
        <v>262</v>
      </c>
      <c r="H36" s="293" t="s">
        <v>2261</v>
      </c>
      <c r="I36" s="292">
        <v>40</v>
      </c>
      <c r="J36" s="294">
        <v>4</v>
      </c>
      <c r="K36" s="294" t="s">
        <v>296</v>
      </c>
      <c r="L36" s="294" t="s">
        <v>1955</v>
      </c>
      <c r="M36" s="294" t="s">
        <v>297</v>
      </c>
      <c r="N36" s="294" t="s">
        <v>313</v>
      </c>
      <c r="O36" s="295">
        <v>60</v>
      </c>
      <c r="P36" s="295">
        <v>43</v>
      </c>
      <c r="Q36" s="293" t="s">
        <v>3044</v>
      </c>
      <c r="R36" s="309" t="s">
        <v>3015</v>
      </c>
    </row>
    <row r="37" spans="1:18" ht="32.25" customHeight="1">
      <c r="A37" s="285">
        <v>30</v>
      </c>
      <c r="B37" s="293" t="s">
        <v>1545</v>
      </c>
      <c r="C37" s="293" t="s">
        <v>1546</v>
      </c>
      <c r="D37" s="293"/>
      <c r="E37" s="293" t="s">
        <v>1873</v>
      </c>
      <c r="F37" s="293">
        <v>3</v>
      </c>
      <c r="G37" s="293" t="s">
        <v>262</v>
      </c>
      <c r="H37" s="293" t="s">
        <v>2262</v>
      </c>
      <c r="I37" s="292">
        <v>38</v>
      </c>
      <c r="J37" s="294">
        <v>3</v>
      </c>
      <c r="K37" s="294" t="s">
        <v>296</v>
      </c>
      <c r="L37" s="294" t="s">
        <v>1955</v>
      </c>
      <c r="M37" s="294" t="s">
        <v>297</v>
      </c>
      <c r="N37" s="294" t="s">
        <v>332</v>
      </c>
      <c r="O37" s="295">
        <v>60</v>
      </c>
      <c r="P37" s="295">
        <v>33</v>
      </c>
      <c r="Q37" s="293" t="s">
        <v>3044</v>
      </c>
      <c r="R37" s="309" t="s">
        <v>3016</v>
      </c>
    </row>
    <row r="38" spans="1:18" ht="32.25" customHeight="1">
      <c r="A38" s="285">
        <v>31</v>
      </c>
      <c r="B38" s="293" t="s">
        <v>1545</v>
      </c>
      <c r="C38" s="293" t="s">
        <v>1546</v>
      </c>
      <c r="D38" s="293"/>
      <c r="E38" s="293" t="s">
        <v>1874</v>
      </c>
      <c r="F38" s="293">
        <v>3</v>
      </c>
      <c r="G38" s="293" t="s">
        <v>262</v>
      </c>
      <c r="H38" s="293" t="s">
        <v>2263</v>
      </c>
      <c r="I38" s="292">
        <v>38</v>
      </c>
      <c r="J38" s="294">
        <v>3</v>
      </c>
      <c r="K38" s="294" t="s">
        <v>296</v>
      </c>
      <c r="L38" s="294" t="s">
        <v>1955</v>
      </c>
      <c r="M38" s="294" t="s">
        <v>298</v>
      </c>
      <c r="N38" s="294" t="s">
        <v>333</v>
      </c>
      <c r="O38" s="295">
        <v>60</v>
      </c>
      <c r="P38" s="295">
        <v>39</v>
      </c>
      <c r="Q38" s="293" t="s">
        <v>3044</v>
      </c>
      <c r="R38" s="309" t="s">
        <v>3013</v>
      </c>
    </row>
    <row r="39" spans="1:18" ht="32.25" customHeight="1">
      <c r="A39" s="285">
        <v>32</v>
      </c>
      <c r="B39" s="293" t="s">
        <v>1545</v>
      </c>
      <c r="C39" s="293" t="s">
        <v>1546</v>
      </c>
      <c r="D39" s="293"/>
      <c r="E39" s="293" t="s">
        <v>1875</v>
      </c>
      <c r="F39" s="293">
        <v>3</v>
      </c>
      <c r="G39" s="293" t="s">
        <v>262</v>
      </c>
      <c r="H39" s="293" t="s">
        <v>2264</v>
      </c>
      <c r="I39" s="292">
        <v>38</v>
      </c>
      <c r="J39" s="294">
        <v>3</v>
      </c>
      <c r="K39" s="294" t="s">
        <v>296</v>
      </c>
      <c r="L39" s="294" t="s">
        <v>1955</v>
      </c>
      <c r="M39" s="294" t="s">
        <v>297</v>
      </c>
      <c r="N39" s="294" t="s">
        <v>334</v>
      </c>
      <c r="O39" s="295">
        <v>60</v>
      </c>
      <c r="P39" s="295">
        <v>44</v>
      </c>
      <c r="Q39" s="293" t="s">
        <v>3044</v>
      </c>
      <c r="R39" s="309" t="s">
        <v>3014</v>
      </c>
    </row>
    <row r="40" spans="1:18" ht="32.25" customHeight="1">
      <c r="A40" s="285">
        <v>33</v>
      </c>
      <c r="B40" s="293" t="s">
        <v>1545</v>
      </c>
      <c r="C40" s="293" t="s">
        <v>1546</v>
      </c>
      <c r="D40" s="293"/>
      <c r="E40" s="293" t="s">
        <v>1861</v>
      </c>
      <c r="F40" s="293">
        <v>3</v>
      </c>
      <c r="G40" s="293" t="s">
        <v>262</v>
      </c>
      <c r="H40" s="293" t="s">
        <v>2250</v>
      </c>
      <c r="I40" s="292">
        <v>38</v>
      </c>
      <c r="J40" s="294">
        <v>3</v>
      </c>
      <c r="K40" s="294" t="s">
        <v>296</v>
      </c>
      <c r="L40" s="294" t="s">
        <v>1918</v>
      </c>
      <c r="M40" s="294" t="s">
        <v>297</v>
      </c>
      <c r="N40" s="294" t="s">
        <v>315</v>
      </c>
      <c r="O40" s="295">
        <v>60</v>
      </c>
      <c r="P40" s="295">
        <v>38</v>
      </c>
      <c r="Q40" s="293" t="s">
        <v>3044</v>
      </c>
      <c r="R40" s="309" t="s">
        <v>3017</v>
      </c>
    </row>
    <row r="41" spans="1:18" ht="32.25" customHeight="1">
      <c r="A41" s="285">
        <v>34</v>
      </c>
      <c r="B41" s="293" t="s">
        <v>1545</v>
      </c>
      <c r="C41" s="293" t="s">
        <v>1546</v>
      </c>
      <c r="D41" s="293"/>
      <c r="E41" s="293" t="s">
        <v>1862</v>
      </c>
      <c r="F41" s="293">
        <v>3</v>
      </c>
      <c r="G41" s="293" t="s">
        <v>262</v>
      </c>
      <c r="H41" s="293" t="s">
        <v>2251</v>
      </c>
      <c r="I41" s="292">
        <v>38</v>
      </c>
      <c r="J41" s="294">
        <v>3</v>
      </c>
      <c r="K41" s="294" t="s">
        <v>186</v>
      </c>
      <c r="L41" s="294" t="s">
        <v>1918</v>
      </c>
      <c r="M41" s="294" t="s">
        <v>301</v>
      </c>
      <c r="N41" s="294" t="s">
        <v>332</v>
      </c>
      <c r="O41" s="295">
        <v>60</v>
      </c>
      <c r="P41" s="295">
        <v>43</v>
      </c>
      <c r="Q41" s="293" t="s">
        <v>3044</v>
      </c>
      <c r="R41" s="309" t="s">
        <v>3017</v>
      </c>
    </row>
    <row r="42" spans="1:18" ht="32.25" customHeight="1">
      <c r="A42" s="285">
        <v>35</v>
      </c>
      <c r="B42" s="293" t="s">
        <v>1545</v>
      </c>
      <c r="C42" s="293" t="s">
        <v>1546</v>
      </c>
      <c r="D42" s="293"/>
      <c r="E42" s="293" t="s">
        <v>1863</v>
      </c>
      <c r="F42" s="293">
        <v>3</v>
      </c>
      <c r="G42" s="293" t="s">
        <v>262</v>
      </c>
      <c r="H42" s="293" t="s">
        <v>344</v>
      </c>
      <c r="I42" s="292">
        <v>95</v>
      </c>
      <c r="J42" s="294">
        <v>2</v>
      </c>
      <c r="K42" s="294" t="s">
        <v>186</v>
      </c>
      <c r="L42" s="294" t="s">
        <v>1955</v>
      </c>
      <c r="M42" s="294" t="s">
        <v>336</v>
      </c>
      <c r="N42" s="294" t="s">
        <v>342</v>
      </c>
      <c r="O42" s="295">
        <v>100</v>
      </c>
      <c r="P42" s="295">
        <v>100</v>
      </c>
      <c r="Q42" s="293" t="s">
        <v>3044</v>
      </c>
      <c r="R42" s="309" t="s">
        <v>3014</v>
      </c>
    </row>
    <row r="43" spans="1:18" ht="32.25" customHeight="1">
      <c r="A43" s="285">
        <v>36</v>
      </c>
      <c r="B43" s="293" t="s">
        <v>1545</v>
      </c>
      <c r="C43" s="293" t="s">
        <v>1546</v>
      </c>
      <c r="D43" s="293"/>
      <c r="E43" s="293" t="s">
        <v>1864</v>
      </c>
      <c r="F43" s="293">
        <v>3</v>
      </c>
      <c r="G43" s="293" t="s">
        <v>262</v>
      </c>
      <c r="H43" s="293" t="s">
        <v>345</v>
      </c>
      <c r="I43" s="292">
        <v>95</v>
      </c>
      <c r="J43" s="294">
        <v>2</v>
      </c>
      <c r="K43" s="294" t="s">
        <v>186</v>
      </c>
      <c r="L43" s="294" t="s">
        <v>1955</v>
      </c>
      <c r="M43" s="294" t="s">
        <v>336</v>
      </c>
      <c r="N43" s="294" t="s">
        <v>343</v>
      </c>
      <c r="O43" s="295">
        <v>100</v>
      </c>
      <c r="P43" s="295">
        <v>100</v>
      </c>
      <c r="Q43" s="293" t="s">
        <v>3044</v>
      </c>
      <c r="R43" s="309" t="s">
        <v>3014</v>
      </c>
    </row>
    <row r="44" spans="1:18" ht="32.25" customHeight="1">
      <c r="A44" s="285">
        <v>37</v>
      </c>
      <c r="B44" s="293" t="s">
        <v>1545</v>
      </c>
      <c r="C44" s="293" t="s">
        <v>1546</v>
      </c>
      <c r="D44" s="293"/>
      <c r="E44" s="293" t="s">
        <v>1865</v>
      </c>
      <c r="F44" s="293">
        <v>3</v>
      </c>
      <c r="G44" s="293" t="s">
        <v>262</v>
      </c>
      <c r="H44" s="293" t="s">
        <v>2265</v>
      </c>
      <c r="I44" s="292">
        <v>89</v>
      </c>
      <c r="J44" s="294">
        <v>2</v>
      </c>
      <c r="K44" s="294" t="s">
        <v>296</v>
      </c>
      <c r="L44" s="294" t="s">
        <v>1919</v>
      </c>
      <c r="M44" s="294" t="s">
        <v>298</v>
      </c>
      <c r="N44" s="294" t="s">
        <v>342</v>
      </c>
      <c r="O44" s="295">
        <v>100</v>
      </c>
      <c r="P44" s="295">
        <v>97</v>
      </c>
      <c r="Q44" s="293" t="s">
        <v>3044</v>
      </c>
      <c r="R44" s="309" t="s">
        <v>3017</v>
      </c>
    </row>
    <row r="45" spans="1:18" ht="32.25" customHeight="1">
      <c r="A45" s="285">
        <v>38</v>
      </c>
      <c r="B45" s="293" t="s">
        <v>1545</v>
      </c>
      <c r="C45" s="293" t="s">
        <v>1546</v>
      </c>
      <c r="D45" s="293"/>
      <c r="E45" s="293" t="s">
        <v>1866</v>
      </c>
      <c r="F45" s="293">
        <v>3</v>
      </c>
      <c r="G45" s="293" t="s">
        <v>262</v>
      </c>
      <c r="H45" s="293" t="s">
        <v>2266</v>
      </c>
      <c r="I45" s="292">
        <v>89</v>
      </c>
      <c r="J45" s="294">
        <v>2</v>
      </c>
      <c r="K45" s="294" t="s">
        <v>296</v>
      </c>
      <c r="L45" s="294" t="s">
        <v>1919</v>
      </c>
      <c r="M45" s="294" t="s">
        <v>298</v>
      </c>
      <c r="N45" s="294" t="s">
        <v>343</v>
      </c>
      <c r="O45" s="295">
        <v>100</v>
      </c>
      <c r="P45" s="295">
        <v>65</v>
      </c>
      <c r="Q45" s="293" t="s">
        <v>3044</v>
      </c>
      <c r="R45" s="309" t="s">
        <v>3017</v>
      </c>
    </row>
    <row r="46" spans="1:18" ht="32.25" customHeight="1">
      <c r="A46" s="285">
        <v>39</v>
      </c>
      <c r="B46" s="293" t="s">
        <v>1545</v>
      </c>
      <c r="C46" s="293" t="s">
        <v>1546</v>
      </c>
      <c r="D46" s="293"/>
      <c r="E46" s="293" t="s">
        <v>1867</v>
      </c>
      <c r="F46" s="293">
        <v>3</v>
      </c>
      <c r="G46" s="293" t="s">
        <v>240</v>
      </c>
      <c r="H46" s="293" t="s">
        <v>2252</v>
      </c>
      <c r="I46" s="292">
        <v>47</v>
      </c>
      <c r="J46" s="294">
        <v>2</v>
      </c>
      <c r="K46" s="294" t="s">
        <v>186</v>
      </c>
      <c r="L46" s="294" t="s">
        <v>1955</v>
      </c>
      <c r="M46" s="294" t="s">
        <v>301</v>
      </c>
      <c r="N46" s="294" t="s">
        <v>182</v>
      </c>
      <c r="O46" s="295">
        <v>50</v>
      </c>
      <c r="P46" s="295">
        <v>43</v>
      </c>
      <c r="Q46" s="293" t="s">
        <v>3044</v>
      </c>
      <c r="R46" s="309" t="s">
        <v>3013</v>
      </c>
    </row>
    <row r="47" spans="1:18" ht="32.25" customHeight="1">
      <c r="A47" s="285">
        <v>40</v>
      </c>
      <c r="B47" s="293" t="s">
        <v>1545</v>
      </c>
      <c r="C47" s="293" t="s">
        <v>1546</v>
      </c>
      <c r="D47" s="293"/>
      <c r="E47" s="293" t="s">
        <v>1868</v>
      </c>
      <c r="F47" s="293">
        <v>3</v>
      </c>
      <c r="G47" s="293" t="s">
        <v>240</v>
      </c>
      <c r="H47" s="293" t="s">
        <v>2253</v>
      </c>
      <c r="I47" s="292">
        <v>47</v>
      </c>
      <c r="J47" s="294">
        <v>2</v>
      </c>
      <c r="K47" s="294" t="s">
        <v>186</v>
      </c>
      <c r="L47" s="294" t="s">
        <v>1955</v>
      </c>
      <c r="M47" s="294" t="s">
        <v>301</v>
      </c>
      <c r="N47" s="294" t="s">
        <v>184</v>
      </c>
      <c r="O47" s="295">
        <v>50</v>
      </c>
      <c r="P47" s="295">
        <v>49</v>
      </c>
      <c r="Q47" s="293" t="s">
        <v>3044</v>
      </c>
      <c r="R47" s="309" t="s">
        <v>3013</v>
      </c>
    </row>
    <row r="48" spans="1:18" ht="18" customHeight="1">
      <c r="B48" s="169" t="s">
        <v>3045</v>
      </c>
    </row>
    <row r="49" spans="1:15" s="272" customFormat="1" ht="20.25" customHeight="1">
      <c r="A49" s="124"/>
      <c r="B49" s="278" t="s">
        <v>3000</v>
      </c>
      <c r="K49" s="142"/>
      <c r="L49" s="142"/>
      <c r="M49" s="142"/>
      <c r="N49" s="142"/>
      <c r="O49" s="142"/>
    </row>
  </sheetData>
  <mergeCells count="5">
    <mergeCell ref="R3:W3"/>
    <mergeCell ref="A4:W4"/>
    <mergeCell ref="A5:W5"/>
    <mergeCell ref="A1:D1"/>
    <mergeCell ref="A2:D2"/>
  </mergeCells>
  <pageMargins left="0.34" right="0.21" top="0.27" bottom="0.37" header="0.17" footer="0.17"/>
  <pageSetup paperSize="9" scale="75" fitToHeight="0" orientation="landscape" r:id="rId1"/>
  <drawing r:id="rId2"/>
</worksheet>
</file>

<file path=xl/worksheets/sheet14.xml><?xml version="1.0" encoding="utf-8"?>
<worksheet xmlns="http://schemas.openxmlformats.org/spreadsheetml/2006/main" xmlns:r="http://schemas.openxmlformats.org/officeDocument/2006/relationships">
  <dimension ref="A1:M337"/>
  <sheetViews>
    <sheetView workbookViewId="0">
      <selection activeCell="F211" sqref="F211"/>
    </sheetView>
  </sheetViews>
  <sheetFormatPr defaultRowHeight="12.75"/>
  <cols>
    <col min="1" max="1" width="3.5703125" customWidth="1"/>
    <col min="2" max="2" width="11.7109375" bestFit="1" customWidth="1"/>
    <col min="3" max="3" width="36.5703125" bestFit="1" customWidth="1"/>
    <col min="4" max="4" width="5.140625" customWidth="1"/>
    <col min="5" max="5" width="12.7109375" bestFit="1" customWidth="1"/>
    <col min="6" max="6" width="58.140625" customWidth="1"/>
    <col min="7" max="7" width="5.140625" customWidth="1"/>
    <col min="8" max="8" width="5.42578125" customWidth="1"/>
    <col min="9" max="9" width="4" customWidth="1"/>
    <col min="10" max="10" width="5.42578125" customWidth="1"/>
    <col min="11" max="11" width="14.42578125" bestFit="1" customWidth="1"/>
    <col min="12" max="12" width="5.5703125" customWidth="1"/>
  </cols>
  <sheetData>
    <row r="1" spans="1:13" ht="15">
      <c r="A1" s="384" t="s">
        <v>2573</v>
      </c>
      <c r="B1" s="384"/>
      <c r="C1" s="384"/>
      <c r="D1" s="384"/>
      <c r="E1" s="384"/>
      <c r="F1" s="383" t="s">
        <v>2574</v>
      </c>
      <c r="G1" s="383"/>
      <c r="H1" s="383"/>
      <c r="I1" s="383"/>
      <c r="J1" s="383"/>
      <c r="K1" s="383"/>
    </row>
    <row r="2" spans="1:13" ht="15">
      <c r="A2" s="385" t="s">
        <v>2751</v>
      </c>
      <c r="B2" s="385"/>
      <c r="C2" s="385"/>
      <c r="D2" s="385"/>
      <c r="E2" s="385"/>
      <c r="F2" s="383" t="s">
        <v>1439</v>
      </c>
      <c r="G2" s="383"/>
      <c r="H2" s="383"/>
      <c r="I2" s="383"/>
      <c r="J2" s="383"/>
      <c r="K2" s="383"/>
    </row>
    <row r="3" spans="1:13" ht="18.75">
      <c r="A3" s="386" t="s">
        <v>2575</v>
      </c>
      <c r="B3" s="386"/>
      <c r="C3" s="386"/>
      <c r="D3" s="386"/>
      <c r="E3" s="386"/>
      <c r="F3" s="386"/>
      <c r="G3" s="386"/>
      <c r="H3" s="386"/>
      <c r="I3" s="386"/>
      <c r="J3" s="386"/>
      <c r="K3" s="386"/>
    </row>
    <row r="4" spans="1:13" ht="15">
      <c r="A4" s="383" t="s">
        <v>2576</v>
      </c>
      <c r="B4" s="383"/>
      <c r="C4" s="383"/>
      <c r="D4" s="383"/>
      <c r="E4" s="383"/>
      <c r="F4" s="383"/>
      <c r="G4" s="383"/>
      <c r="H4" s="383"/>
      <c r="I4" s="383"/>
      <c r="J4" s="383"/>
      <c r="K4" s="383"/>
    </row>
    <row r="6" spans="1:13" ht="25.5">
      <c r="A6" s="235" t="s">
        <v>0</v>
      </c>
      <c r="B6" s="235" t="s">
        <v>194</v>
      </c>
      <c r="C6" s="235" t="s">
        <v>193</v>
      </c>
      <c r="D6" s="235" t="s">
        <v>1</v>
      </c>
      <c r="E6" s="235" t="s">
        <v>2577</v>
      </c>
      <c r="F6" s="235" t="s">
        <v>2578</v>
      </c>
      <c r="G6" s="235" t="s">
        <v>2377</v>
      </c>
      <c r="H6" s="235" t="s">
        <v>2579</v>
      </c>
      <c r="I6" s="235" t="s">
        <v>1972</v>
      </c>
      <c r="J6" s="235" t="s">
        <v>9</v>
      </c>
      <c r="K6" s="235" t="s">
        <v>10</v>
      </c>
      <c r="L6" s="235" t="s">
        <v>2376</v>
      </c>
    </row>
    <row r="7" spans="1:13">
      <c r="A7" s="236">
        <v>1</v>
      </c>
      <c r="B7" s="236" t="s">
        <v>697</v>
      </c>
      <c r="C7" s="237" t="s">
        <v>696</v>
      </c>
      <c r="D7" s="236">
        <v>3</v>
      </c>
      <c r="E7" s="237" t="s">
        <v>697</v>
      </c>
      <c r="F7" s="237" t="s">
        <v>2580</v>
      </c>
      <c r="G7" s="236">
        <v>60</v>
      </c>
      <c r="H7" s="238">
        <v>57</v>
      </c>
      <c r="I7" s="236">
        <v>2</v>
      </c>
      <c r="J7" s="236" t="s">
        <v>2513</v>
      </c>
      <c r="K7" s="236" t="s">
        <v>698</v>
      </c>
      <c r="L7" s="238" t="s">
        <v>2384</v>
      </c>
      <c r="M7" s="236">
        <v>1</v>
      </c>
    </row>
    <row r="8" spans="1:13">
      <c r="A8" s="236">
        <v>2</v>
      </c>
      <c r="B8" s="236" t="s">
        <v>697</v>
      </c>
      <c r="C8" s="237" t="s">
        <v>696</v>
      </c>
      <c r="D8" s="236">
        <v>3</v>
      </c>
      <c r="E8" s="237" t="s">
        <v>697</v>
      </c>
      <c r="F8" s="237" t="s">
        <v>2580</v>
      </c>
      <c r="G8" s="236">
        <v>60</v>
      </c>
      <c r="H8" s="238">
        <v>57</v>
      </c>
      <c r="I8" s="236">
        <v>4</v>
      </c>
      <c r="J8" s="236" t="s">
        <v>2513</v>
      </c>
      <c r="K8" s="236" t="s">
        <v>698</v>
      </c>
      <c r="L8" s="238" t="s">
        <v>2384</v>
      </c>
      <c r="M8" s="236">
        <v>2</v>
      </c>
    </row>
    <row r="9" spans="1:13">
      <c r="A9" s="236">
        <v>3</v>
      </c>
      <c r="B9" s="236" t="s">
        <v>1724</v>
      </c>
      <c r="C9" s="237" t="s">
        <v>1715</v>
      </c>
      <c r="D9" s="236">
        <v>3</v>
      </c>
      <c r="E9" s="237" t="s">
        <v>1724</v>
      </c>
      <c r="F9" s="237" t="s">
        <v>2581</v>
      </c>
      <c r="G9" s="236">
        <v>80</v>
      </c>
      <c r="H9" s="238">
        <v>45</v>
      </c>
      <c r="I9" s="236">
        <v>2</v>
      </c>
      <c r="J9" s="236" t="s">
        <v>2514</v>
      </c>
      <c r="K9" s="236" t="s">
        <v>2300</v>
      </c>
      <c r="L9" s="238" t="s">
        <v>2384</v>
      </c>
      <c r="M9" s="236">
        <v>3</v>
      </c>
    </row>
    <row r="10" spans="1:13">
      <c r="A10" s="236">
        <v>4</v>
      </c>
      <c r="B10" s="236" t="s">
        <v>1506</v>
      </c>
      <c r="C10" s="237" t="s">
        <v>1505</v>
      </c>
      <c r="D10" s="236">
        <v>3</v>
      </c>
      <c r="E10" s="237" t="s">
        <v>1746</v>
      </c>
      <c r="F10" s="237" t="s">
        <v>2582</v>
      </c>
      <c r="G10" s="236">
        <v>85</v>
      </c>
      <c r="H10" s="238">
        <v>85</v>
      </c>
      <c r="I10" s="236">
        <v>2</v>
      </c>
      <c r="J10" s="236" t="s">
        <v>2515</v>
      </c>
      <c r="K10" s="236" t="s">
        <v>356</v>
      </c>
      <c r="L10" s="238" t="s">
        <v>2384</v>
      </c>
      <c r="M10" s="236">
        <v>4</v>
      </c>
    </row>
    <row r="11" spans="1:13">
      <c r="A11" s="236">
        <v>5</v>
      </c>
      <c r="B11" s="236" t="s">
        <v>1506</v>
      </c>
      <c r="C11" s="237" t="s">
        <v>1505</v>
      </c>
      <c r="D11" s="236">
        <v>3</v>
      </c>
      <c r="E11" s="237" t="s">
        <v>1747</v>
      </c>
      <c r="F11" s="237" t="s">
        <v>2583</v>
      </c>
      <c r="G11" s="236">
        <v>80</v>
      </c>
      <c r="H11" s="238">
        <v>81</v>
      </c>
      <c r="I11" s="236">
        <v>2</v>
      </c>
      <c r="J11" s="236" t="s">
        <v>2514</v>
      </c>
      <c r="K11" s="236" t="s">
        <v>2301</v>
      </c>
      <c r="L11" s="238" t="s">
        <v>2384</v>
      </c>
      <c r="M11" s="236">
        <v>5</v>
      </c>
    </row>
    <row r="12" spans="1:13">
      <c r="A12" s="236">
        <v>6</v>
      </c>
      <c r="B12" s="236" t="s">
        <v>1506</v>
      </c>
      <c r="C12" s="237" t="s">
        <v>1505</v>
      </c>
      <c r="D12" s="236">
        <v>3</v>
      </c>
      <c r="E12" s="237" t="s">
        <v>2584</v>
      </c>
      <c r="F12" s="237" t="s">
        <v>2582</v>
      </c>
      <c r="G12" s="236">
        <v>60</v>
      </c>
      <c r="H12" s="238">
        <v>34</v>
      </c>
      <c r="I12" s="236">
        <v>4</v>
      </c>
      <c r="J12" s="236" t="s">
        <v>2514</v>
      </c>
      <c r="K12" s="236" t="s">
        <v>2302</v>
      </c>
      <c r="L12" s="238" t="s">
        <v>2384</v>
      </c>
      <c r="M12" s="236">
        <v>6</v>
      </c>
    </row>
    <row r="13" spans="1:13" ht="24">
      <c r="A13" s="236">
        <v>7</v>
      </c>
      <c r="B13" s="236" t="s">
        <v>1504</v>
      </c>
      <c r="C13" s="237" t="s">
        <v>1503</v>
      </c>
      <c r="D13" s="236">
        <v>3</v>
      </c>
      <c r="E13" s="237" t="s">
        <v>1748</v>
      </c>
      <c r="F13" s="237" t="s">
        <v>2585</v>
      </c>
      <c r="G13" s="236">
        <v>85</v>
      </c>
      <c r="H13" s="238">
        <v>84</v>
      </c>
      <c r="I13" s="236">
        <v>2</v>
      </c>
      <c r="J13" s="236" t="s">
        <v>2516</v>
      </c>
      <c r="K13" s="236" t="s">
        <v>356</v>
      </c>
      <c r="L13" s="238" t="s">
        <v>2384</v>
      </c>
      <c r="M13" s="236">
        <v>7</v>
      </c>
    </row>
    <row r="14" spans="1:13" ht="24">
      <c r="A14" s="236">
        <v>8</v>
      </c>
      <c r="B14" s="236" t="s">
        <v>1504</v>
      </c>
      <c r="C14" s="237" t="s">
        <v>1503</v>
      </c>
      <c r="D14" s="236">
        <v>3</v>
      </c>
      <c r="E14" s="237" t="s">
        <v>1749</v>
      </c>
      <c r="F14" s="237" t="s">
        <v>2586</v>
      </c>
      <c r="G14" s="236">
        <v>100</v>
      </c>
      <c r="H14" s="238">
        <v>99</v>
      </c>
      <c r="I14" s="236">
        <v>2</v>
      </c>
      <c r="J14" s="236" t="s">
        <v>2516</v>
      </c>
      <c r="K14" s="236" t="s">
        <v>357</v>
      </c>
      <c r="L14" s="238" t="s">
        <v>2384</v>
      </c>
      <c r="M14" s="236">
        <v>8</v>
      </c>
    </row>
    <row r="15" spans="1:13" ht="24">
      <c r="A15" s="236">
        <v>9</v>
      </c>
      <c r="B15" s="236" t="s">
        <v>1504</v>
      </c>
      <c r="C15" s="237" t="s">
        <v>1503</v>
      </c>
      <c r="D15" s="236">
        <v>3</v>
      </c>
      <c r="E15" s="237" t="s">
        <v>1750</v>
      </c>
      <c r="F15" s="237" t="s">
        <v>2586</v>
      </c>
      <c r="G15" s="236">
        <v>85</v>
      </c>
      <c r="H15" s="238">
        <v>85</v>
      </c>
      <c r="I15" s="236">
        <v>2</v>
      </c>
      <c r="J15" s="236" t="s">
        <v>2515</v>
      </c>
      <c r="K15" s="236" t="s">
        <v>358</v>
      </c>
      <c r="L15" s="238" t="s">
        <v>2384</v>
      </c>
      <c r="M15" s="236">
        <v>9</v>
      </c>
    </row>
    <row r="16" spans="1:13" ht="24">
      <c r="A16" s="236">
        <v>10</v>
      </c>
      <c r="B16" s="236" t="s">
        <v>1504</v>
      </c>
      <c r="C16" s="237" t="s">
        <v>1503</v>
      </c>
      <c r="D16" s="236">
        <v>3</v>
      </c>
      <c r="E16" s="237" t="s">
        <v>1751</v>
      </c>
      <c r="F16" s="237" t="s">
        <v>2586</v>
      </c>
      <c r="G16" s="236">
        <v>100</v>
      </c>
      <c r="H16" s="238">
        <v>100</v>
      </c>
      <c r="I16" s="236">
        <v>2</v>
      </c>
      <c r="J16" s="236" t="s">
        <v>2513</v>
      </c>
      <c r="K16" s="236" t="s">
        <v>357</v>
      </c>
      <c r="L16" s="238" t="s">
        <v>2384</v>
      </c>
      <c r="M16" s="236">
        <v>10</v>
      </c>
    </row>
    <row r="17" spans="1:13" ht="24">
      <c r="A17" s="236">
        <v>11</v>
      </c>
      <c r="B17" s="236" t="s">
        <v>1504</v>
      </c>
      <c r="C17" s="237" t="s">
        <v>1503</v>
      </c>
      <c r="D17" s="236">
        <v>3</v>
      </c>
      <c r="E17" s="237" t="s">
        <v>1752</v>
      </c>
      <c r="F17" s="237" t="s">
        <v>2587</v>
      </c>
      <c r="G17" s="236">
        <v>70</v>
      </c>
      <c r="H17" s="238">
        <v>28</v>
      </c>
      <c r="I17" s="236">
        <v>3</v>
      </c>
      <c r="J17" s="236" t="s">
        <v>2516</v>
      </c>
      <c r="K17" s="239">
        <v>4060000</v>
      </c>
      <c r="L17" s="238" t="s">
        <v>2384</v>
      </c>
      <c r="M17" s="236">
        <v>11</v>
      </c>
    </row>
    <row r="18" spans="1:13" ht="24">
      <c r="A18" s="236">
        <v>12</v>
      </c>
      <c r="B18" s="236" t="s">
        <v>1504</v>
      </c>
      <c r="C18" s="237" t="s">
        <v>1503</v>
      </c>
      <c r="D18" s="236">
        <v>3</v>
      </c>
      <c r="E18" s="237" t="s">
        <v>1753</v>
      </c>
      <c r="F18" s="237" t="s">
        <v>2587</v>
      </c>
      <c r="G18" s="236">
        <v>40</v>
      </c>
      <c r="H18" s="238">
        <v>30</v>
      </c>
      <c r="I18" s="236">
        <v>3</v>
      </c>
      <c r="J18" s="236" t="s">
        <v>2515</v>
      </c>
      <c r="K18" s="239">
        <v>5080000</v>
      </c>
      <c r="L18" s="238" t="s">
        <v>2384</v>
      </c>
      <c r="M18" s="236">
        <v>12</v>
      </c>
    </row>
    <row r="19" spans="1:13" ht="24">
      <c r="A19" s="236">
        <v>13</v>
      </c>
      <c r="B19" s="236" t="s">
        <v>1504</v>
      </c>
      <c r="C19" s="237" t="s">
        <v>1503</v>
      </c>
      <c r="D19" s="236">
        <v>3</v>
      </c>
      <c r="E19" s="237" t="s">
        <v>1754</v>
      </c>
      <c r="F19" s="237" t="s">
        <v>2588</v>
      </c>
      <c r="G19" s="236">
        <v>100</v>
      </c>
      <c r="H19" s="238">
        <v>90</v>
      </c>
      <c r="I19" s="236">
        <v>2</v>
      </c>
      <c r="J19" s="236" t="s">
        <v>2515</v>
      </c>
      <c r="K19" s="236" t="s">
        <v>357</v>
      </c>
      <c r="L19" s="238" t="s">
        <v>2384</v>
      </c>
      <c r="M19" s="236">
        <v>13</v>
      </c>
    </row>
    <row r="20" spans="1:13" ht="24">
      <c r="A20" s="236">
        <v>14</v>
      </c>
      <c r="B20" s="236" t="s">
        <v>1504</v>
      </c>
      <c r="C20" s="237" t="s">
        <v>1503</v>
      </c>
      <c r="D20" s="236">
        <v>3</v>
      </c>
      <c r="E20" s="237" t="s">
        <v>1755</v>
      </c>
      <c r="F20" s="237" t="s">
        <v>2585</v>
      </c>
      <c r="G20" s="236">
        <v>70</v>
      </c>
      <c r="H20" s="238">
        <v>43</v>
      </c>
      <c r="I20" s="236">
        <v>2</v>
      </c>
      <c r="J20" s="236" t="s">
        <v>2513</v>
      </c>
      <c r="K20" s="239">
        <v>4060000</v>
      </c>
      <c r="L20" s="238" t="s">
        <v>2384</v>
      </c>
      <c r="M20" s="236">
        <v>14</v>
      </c>
    </row>
    <row r="21" spans="1:13" ht="24">
      <c r="A21" s="236">
        <v>15</v>
      </c>
      <c r="B21" s="236" t="s">
        <v>1504</v>
      </c>
      <c r="C21" s="237" t="s">
        <v>1503</v>
      </c>
      <c r="D21" s="236">
        <v>3</v>
      </c>
      <c r="E21" s="237" t="s">
        <v>1756</v>
      </c>
      <c r="F21" s="237" t="s">
        <v>2585</v>
      </c>
      <c r="G21" s="236">
        <v>85</v>
      </c>
      <c r="H21" s="238">
        <v>83</v>
      </c>
      <c r="I21" s="236">
        <v>2</v>
      </c>
      <c r="J21" s="236" t="s">
        <v>2514</v>
      </c>
      <c r="K21" s="236" t="s">
        <v>358</v>
      </c>
      <c r="L21" s="238" t="s">
        <v>2384</v>
      </c>
      <c r="M21" s="236">
        <v>15</v>
      </c>
    </row>
    <row r="22" spans="1:13">
      <c r="A22" s="236">
        <v>16</v>
      </c>
      <c r="B22" s="236" t="s">
        <v>1600</v>
      </c>
      <c r="C22" s="237" t="s">
        <v>1599</v>
      </c>
      <c r="D22" s="236">
        <v>3</v>
      </c>
      <c r="E22" s="237" t="s">
        <v>1600</v>
      </c>
      <c r="F22" s="237" t="s">
        <v>2589</v>
      </c>
      <c r="G22" s="236">
        <v>85</v>
      </c>
      <c r="H22" s="238">
        <v>84</v>
      </c>
      <c r="I22" s="236">
        <v>2</v>
      </c>
      <c r="J22" s="236" t="s">
        <v>2513</v>
      </c>
      <c r="K22" s="236" t="s">
        <v>356</v>
      </c>
      <c r="L22" s="238" t="s">
        <v>2384</v>
      </c>
      <c r="M22" s="236">
        <v>16</v>
      </c>
    </row>
    <row r="23" spans="1:13">
      <c r="A23" s="236">
        <v>17</v>
      </c>
      <c r="B23" s="236" t="s">
        <v>1576</v>
      </c>
      <c r="C23" s="237" t="s">
        <v>1575</v>
      </c>
      <c r="D23" s="236">
        <v>3</v>
      </c>
      <c r="E23" s="237" t="s">
        <v>1744</v>
      </c>
      <c r="F23" s="237" t="s">
        <v>2590</v>
      </c>
      <c r="G23" s="236">
        <v>100</v>
      </c>
      <c r="H23" s="238">
        <v>100</v>
      </c>
      <c r="I23" s="236">
        <v>2</v>
      </c>
      <c r="J23" s="236" t="s">
        <v>2514</v>
      </c>
      <c r="K23" s="236" t="s">
        <v>357</v>
      </c>
      <c r="L23" s="238" t="s">
        <v>2384</v>
      </c>
      <c r="M23" s="236">
        <v>17</v>
      </c>
    </row>
    <row r="24" spans="1:13">
      <c r="A24" s="236">
        <v>18</v>
      </c>
      <c r="B24" s="236" t="s">
        <v>1576</v>
      </c>
      <c r="C24" s="237" t="s">
        <v>1575</v>
      </c>
      <c r="D24" s="236">
        <v>3</v>
      </c>
      <c r="E24" s="237" t="s">
        <v>1745</v>
      </c>
      <c r="F24" s="237" t="s">
        <v>2591</v>
      </c>
      <c r="G24" s="236">
        <v>70</v>
      </c>
      <c r="H24" s="238">
        <v>69</v>
      </c>
      <c r="I24" s="236">
        <v>2</v>
      </c>
      <c r="J24" s="236" t="s">
        <v>2516</v>
      </c>
      <c r="K24" s="236" t="s">
        <v>335</v>
      </c>
      <c r="L24" s="238" t="s">
        <v>2384</v>
      </c>
      <c r="M24" s="236">
        <v>18</v>
      </c>
    </row>
    <row r="25" spans="1:13">
      <c r="A25" s="236">
        <v>19</v>
      </c>
      <c r="B25" s="236" t="s">
        <v>1999</v>
      </c>
      <c r="C25" s="237" t="s">
        <v>780</v>
      </c>
      <c r="D25" s="236">
        <v>1</v>
      </c>
      <c r="E25" s="237" t="s">
        <v>1993</v>
      </c>
      <c r="F25" s="237"/>
      <c r="G25" s="236">
        <v>55</v>
      </c>
      <c r="H25" s="238">
        <v>55</v>
      </c>
      <c r="I25" s="236">
        <v>4</v>
      </c>
      <c r="J25" s="236" t="s">
        <v>2517</v>
      </c>
      <c r="K25" s="236" t="s">
        <v>2470</v>
      </c>
      <c r="L25" s="238" t="s">
        <v>2384</v>
      </c>
      <c r="M25" s="236">
        <v>19</v>
      </c>
    </row>
    <row r="26" spans="1:13">
      <c r="A26" s="236">
        <v>20</v>
      </c>
      <c r="B26" s="236" t="s">
        <v>1999</v>
      </c>
      <c r="C26" s="237" t="s">
        <v>780</v>
      </c>
      <c r="D26" s="236">
        <v>1</v>
      </c>
      <c r="E26" s="237" t="s">
        <v>1994</v>
      </c>
      <c r="F26" s="237"/>
      <c r="G26" s="236">
        <v>55</v>
      </c>
      <c r="H26" s="238">
        <v>55</v>
      </c>
      <c r="I26" s="236">
        <v>4</v>
      </c>
      <c r="J26" s="236" t="s">
        <v>2518</v>
      </c>
      <c r="K26" s="236" t="s">
        <v>2470</v>
      </c>
      <c r="L26" s="238" t="s">
        <v>2384</v>
      </c>
      <c r="M26" s="236">
        <v>20</v>
      </c>
    </row>
    <row r="27" spans="1:13">
      <c r="A27" s="236">
        <v>21</v>
      </c>
      <c r="B27" s="236" t="s">
        <v>1999</v>
      </c>
      <c r="C27" s="237" t="s">
        <v>780</v>
      </c>
      <c r="D27" s="236">
        <v>1</v>
      </c>
      <c r="E27" s="237" t="s">
        <v>2015</v>
      </c>
      <c r="F27" s="237"/>
      <c r="G27" s="236">
        <v>55</v>
      </c>
      <c r="H27" s="238">
        <v>55</v>
      </c>
      <c r="I27" s="236">
        <v>4</v>
      </c>
      <c r="J27" s="236" t="s">
        <v>2519</v>
      </c>
      <c r="K27" s="236" t="s">
        <v>2470</v>
      </c>
      <c r="L27" s="238" t="s">
        <v>2384</v>
      </c>
      <c r="M27" s="236">
        <v>21</v>
      </c>
    </row>
    <row r="28" spans="1:13">
      <c r="A28" s="236">
        <v>22</v>
      </c>
      <c r="B28" s="236" t="s">
        <v>1999</v>
      </c>
      <c r="C28" s="237" t="s">
        <v>780</v>
      </c>
      <c r="D28" s="236">
        <v>1</v>
      </c>
      <c r="E28" s="237" t="s">
        <v>2016</v>
      </c>
      <c r="F28" s="237"/>
      <c r="G28" s="236">
        <v>55</v>
      </c>
      <c r="H28" s="238">
        <v>55</v>
      </c>
      <c r="I28" s="236">
        <v>4</v>
      </c>
      <c r="J28" s="236" t="s">
        <v>2520</v>
      </c>
      <c r="K28" s="236" t="s">
        <v>2470</v>
      </c>
      <c r="L28" s="238" t="s">
        <v>2384</v>
      </c>
      <c r="M28" s="236">
        <v>22</v>
      </c>
    </row>
    <row r="29" spans="1:13">
      <c r="A29" s="236">
        <v>23</v>
      </c>
      <c r="B29" s="236" t="s">
        <v>2001</v>
      </c>
      <c r="C29" s="237" t="s">
        <v>788</v>
      </c>
      <c r="D29" s="236">
        <v>1</v>
      </c>
      <c r="E29" s="237" t="s">
        <v>1996</v>
      </c>
      <c r="F29" s="237"/>
      <c r="G29" s="236">
        <v>55</v>
      </c>
      <c r="H29" s="238">
        <v>53</v>
      </c>
      <c r="I29" s="236">
        <v>5</v>
      </c>
      <c r="J29" s="236" t="s">
        <v>2520</v>
      </c>
      <c r="K29" s="236" t="s">
        <v>2470</v>
      </c>
      <c r="L29" s="238" t="s">
        <v>2384</v>
      </c>
      <c r="M29" s="236">
        <v>23</v>
      </c>
    </row>
    <row r="30" spans="1:13">
      <c r="A30" s="236">
        <v>24</v>
      </c>
      <c r="B30" s="236" t="s">
        <v>2001</v>
      </c>
      <c r="C30" s="237" t="s">
        <v>788</v>
      </c>
      <c r="D30" s="236">
        <v>1</v>
      </c>
      <c r="E30" s="237" t="s">
        <v>2019</v>
      </c>
      <c r="F30" s="237"/>
      <c r="G30" s="236">
        <v>55</v>
      </c>
      <c r="H30" s="238">
        <v>55</v>
      </c>
      <c r="I30" s="236">
        <v>3</v>
      </c>
      <c r="J30" s="236" t="s">
        <v>2519</v>
      </c>
      <c r="K30" s="236" t="s">
        <v>2470</v>
      </c>
      <c r="L30" s="238" t="s">
        <v>2384</v>
      </c>
      <c r="M30" s="236">
        <v>24</v>
      </c>
    </row>
    <row r="31" spans="1:13">
      <c r="A31" s="236">
        <v>25</v>
      </c>
      <c r="B31" s="236" t="s">
        <v>2001</v>
      </c>
      <c r="C31" s="237" t="s">
        <v>788</v>
      </c>
      <c r="D31" s="236">
        <v>1</v>
      </c>
      <c r="E31" s="237" t="s">
        <v>2020</v>
      </c>
      <c r="F31" s="237"/>
      <c r="G31" s="236">
        <v>55</v>
      </c>
      <c r="H31" s="238">
        <v>43</v>
      </c>
      <c r="I31" s="236">
        <v>3</v>
      </c>
      <c r="J31" s="236" t="s">
        <v>2520</v>
      </c>
      <c r="K31" s="236" t="s">
        <v>2470</v>
      </c>
      <c r="L31" s="238" t="s">
        <v>2384</v>
      </c>
      <c r="M31" s="236">
        <v>25</v>
      </c>
    </row>
    <row r="32" spans="1:13">
      <c r="A32" s="236">
        <v>26</v>
      </c>
      <c r="B32" s="236" t="s">
        <v>2001</v>
      </c>
      <c r="C32" s="237" t="s">
        <v>788</v>
      </c>
      <c r="D32" s="236">
        <v>1</v>
      </c>
      <c r="E32" s="237" t="s">
        <v>1995</v>
      </c>
      <c r="F32" s="237"/>
      <c r="G32" s="236">
        <v>55</v>
      </c>
      <c r="H32" s="238">
        <v>55</v>
      </c>
      <c r="I32" s="236">
        <v>5</v>
      </c>
      <c r="J32" s="236" t="s">
        <v>2519</v>
      </c>
      <c r="K32" s="236" t="s">
        <v>2470</v>
      </c>
      <c r="L32" s="238" t="s">
        <v>2384</v>
      </c>
      <c r="M32" s="236">
        <v>26</v>
      </c>
    </row>
    <row r="33" spans="1:13">
      <c r="A33" s="236">
        <v>27</v>
      </c>
      <c r="B33" s="236" t="s">
        <v>1997</v>
      </c>
      <c r="C33" s="237" t="s">
        <v>2592</v>
      </c>
      <c r="D33" s="236">
        <v>1</v>
      </c>
      <c r="E33" s="237" t="s">
        <v>2009</v>
      </c>
      <c r="F33" s="237"/>
      <c r="G33" s="236">
        <v>55</v>
      </c>
      <c r="H33" s="238">
        <v>50</v>
      </c>
      <c r="I33" s="236">
        <v>2</v>
      </c>
      <c r="J33" s="236" t="s">
        <v>2519</v>
      </c>
      <c r="K33" s="236" t="s">
        <v>2470</v>
      </c>
      <c r="L33" s="238" t="s">
        <v>2384</v>
      </c>
      <c r="M33" s="236">
        <v>27</v>
      </c>
    </row>
    <row r="34" spans="1:13">
      <c r="A34" s="236">
        <v>28</v>
      </c>
      <c r="B34" s="236" t="s">
        <v>1997</v>
      </c>
      <c r="C34" s="237" t="s">
        <v>2592</v>
      </c>
      <c r="D34" s="236">
        <v>1</v>
      </c>
      <c r="E34" s="237" t="s">
        <v>2010</v>
      </c>
      <c r="F34" s="237"/>
      <c r="G34" s="236">
        <v>55</v>
      </c>
      <c r="H34" s="238">
        <v>34</v>
      </c>
      <c r="I34" s="236">
        <v>2</v>
      </c>
      <c r="J34" s="236" t="s">
        <v>2520</v>
      </c>
      <c r="K34" s="236" t="s">
        <v>2470</v>
      </c>
      <c r="L34" s="238" t="s">
        <v>2384</v>
      </c>
      <c r="M34" s="236">
        <v>28</v>
      </c>
    </row>
    <row r="35" spans="1:13">
      <c r="A35" s="236">
        <v>29</v>
      </c>
      <c r="B35" s="236" t="s">
        <v>1997</v>
      </c>
      <c r="C35" s="237" t="s">
        <v>2592</v>
      </c>
      <c r="D35" s="236">
        <v>1</v>
      </c>
      <c r="E35" s="237" t="s">
        <v>1989</v>
      </c>
      <c r="F35" s="237"/>
      <c r="G35" s="236">
        <v>55</v>
      </c>
      <c r="H35" s="238">
        <v>44</v>
      </c>
      <c r="I35" s="236">
        <v>6</v>
      </c>
      <c r="J35" s="236" t="s">
        <v>2519</v>
      </c>
      <c r="K35" s="236" t="s">
        <v>2470</v>
      </c>
      <c r="L35" s="238" t="s">
        <v>2384</v>
      </c>
      <c r="M35" s="236">
        <v>29</v>
      </c>
    </row>
    <row r="36" spans="1:13">
      <c r="A36" s="236">
        <v>30</v>
      </c>
      <c r="B36" s="236" t="s">
        <v>1997</v>
      </c>
      <c r="C36" s="237" t="s">
        <v>2592</v>
      </c>
      <c r="D36" s="236">
        <v>1</v>
      </c>
      <c r="E36" s="237" t="s">
        <v>1990</v>
      </c>
      <c r="F36" s="237"/>
      <c r="G36" s="236">
        <v>55</v>
      </c>
      <c r="H36" s="238">
        <v>37</v>
      </c>
      <c r="I36" s="236">
        <v>6</v>
      </c>
      <c r="J36" s="236" t="s">
        <v>2520</v>
      </c>
      <c r="K36" s="236" t="s">
        <v>2470</v>
      </c>
      <c r="L36" s="238" t="s">
        <v>2384</v>
      </c>
      <c r="M36" s="236">
        <v>30</v>
      </c>
    </row>
    <row r="37" spans="1:13">
      <c r="A37" s="236">
        <v>31</v>
      </c>
      <c r="B37" s="236" t="s">
        <v>1998</v>
      </c>
      <c r="C37" s="237" t="s">
        <v>2006</v>
      </c>
      <c r="D37" s="236">
        <v>1</v>
      </c>
      <c r="E37" s="237" t="s">
        <v>2013</v>
      </c>
      <c r="F37" s="237"/>
      <c r="G37" s="236">
        <v>55</v>
      </c>
      <c r="H37" s="238">
        <v>46</v>
      </c>
      <c r="I37" s="236">
        <v>3</v>
      </c>
      <c r="J37" s="236" t="s">
        <v>2517</v>
      </c>
      <c r="K37" s="236" t="s">
        <v>2470</v>
      </c>
      <c r="L37" s="238" t="s">
        <v>2384</v>
      </c>
      <c r="M37" s="236">
        <v>31</v>
      </c>
    </row>
    <row r="38" spans="1:13">
      <c r="A38" s="236">
        <v>32</v>
      </c>
      <c r="B38" s="236" t="s">
        <v>1998</v>
      </c>
      <c r="C38" s="237" t="s">
        <v>2006</v>
      </c>
      <c r="D38" s="236">
        <v>1</v>
      </c>
      <c r="E38" s="237" t="s">
        <v>2014</v>
      </c>
      <c r="F38" s="237"/>
      <c r="G38" s="236">
        <v>55</v>
      </c>
      <c r="H38" s="238">
        <v>53</v>
      </c>
      <c r="I38" s="236">
        <v>3</v>
      </c>
      <c r="J38" s="236" t="s">
        <v>2518</v>
      </c>
      <c r="K38" s="236" t="s">
        <v>2470</v>
      </c>
      <c r="L38" s="238" t="s">
        <v>2384</v>
      </c>
      <c r="M38" s="236">
        <v>32</v>
      </c>
    </row>
    <row r="39" spans="1:13">
      <c r="A39" s="236">
        <v>33</v>
      </c>
      <c r="B39" s="236" t="s">
        <v>1998</v>
      </c>
      <c r="C39" s="237" t="s">
        <v>2006</v>
      </c>
      <c r="D39" s="236">
        <v>1</v>
      </c>
      <c r="E39" s="237" t="s">
        <v>1991</v>
      </c>
      <c r="F39" s="237"/>
      <c r="G39" s="236">
        <v>55</v>
      </c>
      <c r="H39" s="238">
        <v>47</v>
      </c>
      <c r="I39" s="236">
        <v>6</v>
      </c>
      <c r="J39" s="236" t="s">
        <v>2517</v>
      </c>
      <c r="K39" s="236" t="s">
        <v>2470</v>
      </c>
      <c r="L39" s="238" t="s">
        <v>2384</v>
      </c>
      <c r="M39" s="236">
        <v>33</v>
      </c>
    </row>
    <row r="40" spans="1:13">
      <c r="A40" s="236">
        <v>34</v>
      </c>
      <c r="B40" s="236" t="s">
        <v>1998</v>
      </c>
      <c r="C40" s="237" t="s">
        <v>2006</v>
      </c>
      <c r="D40" s="236">
        <v>1</v>
      </c>
      <c r="E40" s="237" t="s">
        <v>1992</v>
      </c>
      <c r="F40" s="237"/>
      <c r="G40" s="236">
        <v>55</v>
      </c>
      <c r="H40" s="238">
        <v>46</v>
      </c>
      <c r="I40" s="236">
        <v>6</v>
      </c>
      <c r="J40" s="236" t="s">
        <v>2518</v>
      </c>
      <c r="K40" s="236" t="s">
        <v>2470</v>
      </c>
      <c r="L40" s="238" t="s">
        <v>2384</v>
      </c>
      <c r="M40" s="236">
        <v>34</v>
      </c>
    </row>
    <row r="41" spans="1:13">
      <c r="A41" s="236">
        <v>35</v>
      </c>
      <c r="B41" s="236" t="s">
        <v>1616</v>
      </c>
      <c r="C41" s="237" t="s">
        <v>1615</v>
      </c>
      <c r="D41" s="236">
        <v>3</v>
      </c>
      <c r="E41" s="237" t="s">
        <v>2036</v>
      </c>
      <c r="F41" s="237" t="s">
        <v>2593</v>
      </c>
      <c r="G41" s="236">
        <v>70</v>
      </c>
      <c r="H41" s="238">
        <v>48</v>
      </c>
      <c r="I41" s="236">
        <v>2</v>
      </c>
      <c r="J41" s="236" t="s">
        <v>2514</v>
      </c>
      <c r="K41" s="239">
        <v>4060000</v>
      </c>
      <c r="L41" s="238" t="s">
        <v>2384</v>
      </c>
      <c r="M41" s="236">
        <v>35</v>
      </c>
    </row>
    <row r="42" spans="1:13">
      <c r="A42" s="236">
        <v>36</v>
      </c>
      <c r="B42" s="236" t="s">
        <v>1616</v>
      </c>
      <c r="C42" s="237" t="s">
        <v>1615</v>
      </c>
      <c r="D42" s="236">
        <v>3</v>
      </c>
      <c r="E42" s="237" t="s">
        <v>2037</v>
      </c>
      <c r="F42" s="237" t="s">
        <v>2593</v>
      </c>
      <c r="G42" s="236">
        <v>80</v>
      </c>
      <c r="H42" s="238">
        <v>80</v>
      </c>
      <c r="I42" s="236">
        <v>2</v>
      </c>
      <c r="J42" s="236" t="s">
        <v>2513</v>
      </c>
      <c r="K42" s="236" t="s">
        <v>2300</v>
      </c>
      <c r="L42" s="238" t="s">
        <v>2384</v>
      </c>
      <c r="M42" s="236">
        <v>36</v>
      </c>
    </row>
    <row r="43" spans="1:13">
      <c r="A43" s="236">
        <v>37</v>
      </c>
      <c r="B43" s="236" t="s">
        <v>28</v>
      </c>
      <c r="C43" s="237" t="s">
        <v>35</v>
      </c>
      <c r="D43" s="236">
        <v>3</v>
      </c>
      <c r="E43" s="237" t="s">
        <v>1736</v>
      </c>
      <c r="F43" s="237" t="s">
        <v>2594</v>
      </c>
      <c r="G43" s="236">
        <v>80</v>
      </c>
      <c r="H43" s="238">
        <v>40</v>
      </c>
      <c r="I43" s="236">
        <v>2</v>
      </c>
      <c r="J43" s="236" t="s">
        <v>2515</v>
      </c>
      <c r="K43" s="236" t="s">
        <v>2301</v>
      </c>
      <c r="L43" s="238" t="s">
        <v>2384</v>
      </c>
      <c r="M43" s="236">
        <v>37</v>
      </c>
    </row>
    <row r="44" spans="1:13">
      <c r="A44" s="236">
        <v>38</v>
      </c>
      <c r="B44" s="236" t="s">
        <v>28</v>
      </c>
      <c r="C44" s="237" t="s">
        <v>35</v>
      </c>
      <c r="D44" s="236">
        <v>3</v>
      </c>
      <c r="E44" s="237" t="s">
        <v>2282</v>
      </c>
      <c r="F44" s="237" t="s">
        <v>2595</v>
      </c>
      <c r="G44" s="236">
        <v>85</v>
      </c>
      <c r="H44" s="238">
        <v>75</v>
      </c>
      <c r="I44" s="236">
        <v>2</v>
      </c>
      <c r="J44" s="236" t="s">
        <v>2513</v>
      </c>
      <c r="K44" s="236" t="s">
        <v>358</v>
      </c>
      <c r="L44" s="238" t="s">
        <v>2384</v>
      </c>
      <c r="M44" s="236">
        <v>38</v>
      </c>
    </row>
    <row r="45" spans="1:13">
      <c r="A45" s="236">
        <v>39</v>
      </c>
      <c r="B45" s="236" t="s">
        <v>28</v>
      </c>
      <c r="C45" s="237" t="s">
        <v>35</v>
      </c>
      <c r="D45" s="236">
        <v>3</v>
      </c>
      <c r="E45" s="237" t="s">
        <v>2283</v>
      </c>
      <c r="F45" s="237" t="s">
        <v>2594</v>
      </c>
      <c r="G45" s="236">
        <v>70</v>
      </c>
      <c r="H45" s="238">
        <v>54</v>
      </c>
      <c r="I45" s="236">
        <v>5</v>
      </c>
      <c r="J45" s="236" t="s">
        <v>2514</v>
      </c>
      <c r="K45" s="236" t="s">
        <v>335</v>
      </c>
      <c r="L45" s="238" t="s">
        <v>2384</v>
      </c>
      <c r="M45" s="236">
        <v>39</v>
      </c>
    </row>
    <row r="46" spans="1:13" ht="24">
      <c r="A46" s="236">
        <v>40</v>
      </c>
      <c r="B46" s="236" t="s">
        <v>110</v>
      </c>
      <c r="C46" s="237" t="s">
        <v>108</v>
      </c>
      <c r="D46" s="236">
        <v>3</v>
      </c>
      <c r="E46" s="237" t="s">
        <v>1738</v>
      </c>
      <c r="F46" s="237" t="s">
        <v>2596</v>
      </c>
      <c r="G46" s="236">
        <v>80</v>
      </c>
      <c r="H46" s="238">
        <v>56</v>
      </c>
      <c r="I46" s="236">
        <v>2</v>
      </c>
      <c r="J46" s="236" t="s">
        <v>2514</v>
      </c>
      <c r="K46" s="236" t="s">
        <v>2303</v>
      </c>
      <c r="L46" s="238" t="s">
        <v>2384</v>
      </c>
      <c r="M46" s="236">
        <v>40</v>
      </c>
    </row>
    <row r="47" spans="1:13" ht="24">
      <c r="A47" s="236">
        <v>41</v>
      </c>
      <c r="B47" s="236" t="s">
        <v>110</v>
      </c>
      <c r="C47" s="237" t="s">
        <v>108</v>
      </c>
      <c r="D47" s="236">
        <v>3</v>
      </c>
      <c r="E47" s="237" t="s">
        <v>1739</v>
      </c>
      <c r="F47" s="237" t="s">
        <v>2596</v>
      </c>
      <c r="G47" s="236">
        <v>70</v>
      </c>
      <c r="H47" s="238">
        <v>30</v>
      </c>
      <c r="I47" s="236">
        <v>2</v>
      </c>
      <c r="J47" s="236" t="s">
        <v>2515</v>
      </c>
      <c r="K47" s="236">
        <v>4060000</v>
      </c>
      <c r="L47" s="238" t="s">
        <v>2384</v>
      </c>
      <c r="M47" s="236">
        <v>41</v>
      </c>
    </row>
    <row r="48" spans="1:13" ht="24">
      <c r="A48" s="236">
        <v>42</v>
      </c>
      <c r="B48" s="236" t="s">
        <v>110</v>
      </c>
      <c r="C48" s="237" t="s">
        <v>108</v>
      </c>
      <c r="D48" s="236">
        <v>3</v>
      </c>
      <c r="E48" s="237" t="s">
        <v>1740</v>
      </c>
      <c r="F48" s="237" t="s">
        <v>2596</v>
      </c>
      <c r="G48" s="236">
        <v>40</v>
      </c>
      <c r="H48" s="238">
        <v>40</v>
      </c>
      <c r="I48" s="236">
        <v>4</v>
      </c>
      <c r="J48" s="236" t="s">
        <v>2515</v>
      </c>
      <c r="K48" s="239">
        <v>5080000</v>
      </c>
      <c r="L48" s="238" t="s">
        <v>2384</v>
      </c>
      <c r="M48" s="236">
        <v>42</v>
      </c>
    </row>
    <row r="49" spans="1:13">
      <c r="A49" s="236">
        <v>43</v>
      </c>
      <c r="B49" s="236" t="s">
        <v>258</v>
      </c>
      <c r="C49" s="237" t="s">
        <v>257</v>
      </c>
      <c r="D49" s="236">
        <v>3</v>
      </c>
      <c r="E49" s="237" t="s">
        <v>1743</v>
      </c>
      <c r="F49" s="237" t="s">
        <v>2597</v>
      </c>
      <c r="G49" s="236">
        <v>70</v>
      </c>
      <c r="H49" s="238">
        <v>71</v>
      </c>
      <c r="I49" s="236">
        <v>2</v>
      </c>
      <c r="J49" s="236" t="s">
        <v>2515</v>
      </c>
      <c r="K49" s="239" t="s">
        <v>335</v>
      </c>
      <c r="L49" s="238" t="s">
        <v>2384</v>
      </c>
      <c r="M49" s="236">
        <v>43</v>
      </c>
    </row>
    <row r="50" spans="1:13">
      <c r="A50" s="236">
        <v>44</v>
      </c>
      <c r="B50" s="236" t="s">
        <v>1561</v>
      </c>
      <c r="C50" s="237" t="s">
        <v>153</v>
      </c>
      <c r="D50" s="236">
        <v>3</v>
      </c>
      <c r="E50" s="237" t="s">
        <v>1561</v>
      </c>
      <c r="F50" s="237" t="s">
        <v>2598</v>
      </c>
      <c r="G50" s="236">
        <v>80</v>
      </c>
      <c r="H50" s="238">
        <v>40</v>
      </c>
      <c r="I50" s="236">
        <v>4</v>
      </c>
      <c r="J50" s="236" t="s">
        <v>2516</v>
      </c>
      <c r="K50" s="239" t="s">
        <v>2300</v>
      </c>
      <c r="L50" s="238" t="s">
        <v>2384</v>
      </c>
      <c r="M50" s="236">
        <v>44</v>
      </c>
    </row>
    <row r="51" spans="1:13">
      <c r="A51" s="236">
        <v>45</v>
      </c>
      <c r="B51" s="236" t="s">
        <v>700</v>
      </c>
      <c r="C51" s="237" t="s">
        <v>1591</v>
      </c>
      <c r="D51" s="236">
        <v>3</v>
      </c>
      <c r="E51" s="237" t="s">
        <v>700</v>
      </c>
      <c r="F51" s="237" t="s">
        <v>2599</v>
      </c>
      <c r="G51" s="236">
        <v>60</v>
      </c>
      <c r="H51" s="238">
        <v>30</v>
      </c>
      <c r="I51" s="236">
        <v>3</v>
      </c>
      <c r="J51" s="236" t="s">
        <v>2513</v>
      </c>
      <c r="K51" s="236" t="s">
        <v>698</v>
      </c>
      <c r="L51" s="238" t="s">
        <v>2384</v>
      </c>
      <c r="M51" s="236">
        <v>45</v>
      </c>
    </row>
    <row r="52" spans="1:13">
      <c r="A52" s="236">
        <v>46</v>
      </c>
      <c r="B52" s="236" t="s">
        <v>700</v>
      </c>
      <c r="C52" s="237" t="s">
        <v>1591</v>
      </c>
      <c r="D52" s="236">
        <v>3</v>
      </c>
      <c r="E52" s="237" t="s">
        <v>700</v>
      </c>
      <c r="F52" s="237" t="s">
        <v>2599</v>
      </c>
      <c r="G52" s="236">
        <v>60</v>
      </c>
      <c r="H52" s="238">
        <v>30</v>
      </c>
      <c r="I52" s="236">
        <v>5</v>
      </c>
      <c r="J52" s="236" t="s">
        <v>2513</v>
      </c>
      <c r="K52" s="236" t="s">
        <v>698</v>
      </c>
      <c r="L52" s="238" t="s">
        <v>2384</v>
      </c>
      <c r="M52" s="236">
        <v>46</v>
      </c>
    </row>
    <row r="53" spans="1:13">
      <c r="A53" s="236">
        <v>47</v>
      </c>
      <c r="B53" s="236" t="s">
        <v>2287</v>
      </c>
      <c r="C53" s="237" t="s">
        <v>2284</v>
      </c>
      <c r="D53" s="236">
        <v>3</v>
      </c>
      <c r="E53" s="237" t="s">
        <v>2285</v>
      </c>
      <c r="F53" s="237" t="s">
        <v>2600</v>
      </c>
      <c r="G53" s="236">
        <v>70</v>
      </c>
      <c r="H53" s="238">
        <v>30</v>
      </c>
      <c r="I53" s="236">
        <v>4</v>
      </c>
      <c r="J53" s="236" t="s">
        <v>2515</v>
      </c>
      <c r="K53" s="236">
        <v>4060000</v>
      </c>
      <c r="L53" s="238" t="s">
        <v>2384</v>
      </c>
      <c r="M53" s="236">
        <v>47</v>
      </c>
    </row>
    <row r="54" spans="1:13">
      <c r="A54" s="236">
        <v>48</v>
      </c>
      <c r="B54" s="236" t="s">
        <v>2287</v>
      </c>
      <c r="C54" s="237" t="s">
        <v>2284</v>
      </c>
      <c r="D54" s="236">
        <v>3</v>
      </c>
      <c r="E54" s="237" t="s">
        <v>2286</v>
      </c>
      <c r="F54" s="237" t="s">
        <v>2600</v>
      </c>
      <c r="G54" s="236">
        <v>40</v>
      </c>
      <c r="H54" s="238">
        <v>32</v>
      </c>
      <c r="I54" s="236">
        <v>2</v>
      </c>
      <c r="J54" s="236" t="s">
        <v>2515</v>
      </c>
      <c r="K54" s="236">
        <v>5080000</v>
      </c>
      <c r="L54" s="238" t="s">
        <v>2384</v>
      </c>
      <c r="M54" s="236">
        <v>48</v>
      </c>
    </row>
    <row r="55" spans="1:13">
      <c r="A55" s="236">
        <v>49</v>
      </c>
      <c r="B55" s="236" t="s">
        <v>1721</v>
      </c>
      <c r="C55" s="237" t="s">
        <v>1717</v>
      </c>
      <c r="D55" s="236">
        <v>3</v>
      </c>
      <c r="E55" s="237" t="s">
        <v>1721</v>
      </c>
      <c r="F55" s="237" t="s">
        <v>2601</v>
      </c>
      <c r="G55" s="236">
        <v>80</v>
      </c>
      <c r="H55" s="238">
        <v>81</v>
      </c>
      <c r="I55" s="236">
        <v>3</v>
      </c>
      <c r="J55" s="236" t="s">
        <v>2513</v>
      </c>
      <c r="K55" s="239" t="s">
        <v>2300</v>
      </c>
      <c r="L55" s="238" t="s">
        <v>2384</v>
      </c>
      <c r="M55" s="236">
        <v>49</v>
      </c>
    </row>
    <row r="56" spans="1:13">
      <c r="A56" s="236">
        <v>50</v>
      </c>
      <c r="B56" s="236" t="s">
        <v>1721</v>
      </c>
      <c r="C56" s="237" t="s">
        <v>1717</v>
      </c>
      <c r="D56" s="236">
        <v>3</v>
      </c>
      <c r="E56" s="237" t="s">
        <v>2602</v>
      </c>
      <c r="F56" s="237" t="s">
        <v>2601</v>
      </c>
      <c r="G56" s="236">
        <v>100</v>
      </c>
      <c r="H56" s="238">
        <v>47</v>
      </c>
      <c r="I56" s="236">
        <v>5</v>
      </c>
      <c r="J56" s="236" t="s">
        <v>2515</v>
      </c>
      <c r="K56" s="239" t="s">
        <v>357</v>
      </c>
      <c r="L56" s="238" t="s">
        <v>2384</v>
      </c>
      <c r="M56" s="236">
        <v>50</v>
      </c>
    </row>
    <row r="57" spans="1:13">
      <c r="A57" s="236">
        <v>51</v>
      </c>
      <c r="B57" s="236" t="s">
        <v>126</v>
      </c>
      <c r="C57" s="237" t="s">
        <v>164</v>
      </c>
      <c r="D57" s="236">
        <v>3</v>
      </c>
      <c r="E57" s="237" t="s">
        <v>2288</v>
      </c>
      <c r="F57" s="237" t="s">
        <v>2603</v>
      </c>
      <c r="G57" s="236">
        <v>80</v>
      </c>
      <c r="H57" s="238">
        <v>71</v>
      </c>
      <c r="I57" s="236">
        <v>2</v>
      </c>
      <c r="J57" s="236" t="s">
        <v>2516</v>
      </c>
      <c r="K57" s="236" t="s">
        <v>2301</v>
      </c>
      <c r="L57" s="238" t="s">
        <v>2384</v>
      </c>
      <c r="M57" s="236">
        <v>51</v>
      </c>
    </row>
    <row r="58" spans="1:13">
      <c r="A58" s="236">
        <v>52</v>
      </c>
      <c r="B58" s="236" t="s">
        <v>96</v>
      </c>
      <c r="C58" s="237" t="s">
        <v>97</v>
      </c>
      <c r="D58" s="236">
        <v>3</v>
      </c>
      <c r="E58" s="237" t="s">
        <v>96</v>
      </c>
      <c r="F58" s="237" t="s">
        <v>2604</v>
      </c>
      <c r="G58" s="236">
        <v>80</v>
      </c>
      <c r="H58" s="238">
        <v>12</v>
      </c>
      <c r="I58" s="236">
        <v>5</v>
      </c>
      <c r="J58" s="236" t="s">
        <v>2515</v>
      </c>
      <c r="K58" s="236" t="s">
        <v>2300</v>
      </c>
      <c r="L58" s="238" t="s">
        <v>2384</v>
      </c>
      <c r="M58" s="236">
        <v>52</v>
      </c>
    </row>
    <row r="59" spans="1:13">
      <c r="A59" s="236">
        <v>53</v>
      </c>
      <c r="B59" s="236" t="s">
        <v>1556</v>
      </c>
      <c r="C59" s="237" t="s">
        <v>1555</v>
      </c>
      <c r="D59" s="236">
        <v>3</v>
      </c>
      <c r="E59" s="237" t="s">
        <v>1556</v>
      </c>
      <c r="F59" s="237" t="s">
        <v>2598</v>
      </c>
      <c r="G59" s="236">
        <v>60</v>
      </c>
      <c r="H59" s="238">
        <v>60</v>
      </c>
      <c r="I59" s="236">
        <v>2</v>
      </c>
      <c r="J59" s="236" t="s">
        <v>2515</v>
      </c>
      <c r="K59" s="236" t="s">
        <v>698</v>
      </c>
      <c r="L59" s="238" t="s">
        <v>2384</v>
      </c>
      <c r="M59" s="236">
        <v>53</v>
      </c>
    </row>
    <row r="60" spans="1:13">
      <c r="A60" s="236">
        <v>54</v>
      </c>
      <c r="B60" s="236" t="s">
        <v>1556</v>
      </c>
      <c r="C60" s="237" t="s">
        <v>1555</v>
      </c>
      <c r="D60" s="236">
        <v>3</v>
      </c>
      <c r="E60" s="237" t="s">
        <v>1556</v>
      </c>
      <c r="F60" s="237" t="s">
        <v>2598</v>
      </c>
      <c r="G60" s="236">
        <v>60</v>
      </c>
      <c r="H60" s="238">
        <v>60</v>
      </c>
      <c r="I60" s="236">
        <v>4</v>
      </c>
      <c r="J60" s="236" t="s">
        <v>2515</v>
      </c>
      <c r="K60" s="236" t="s">
        <v>698</v>
      </c>
      <c r="L60" s="238" t="s">
        <v>2384</v>
      </c>
      <c r="M60" s="236">
        <v>54</v>
      </c>
    </row>
    <row r="61" spans="1:13">
      <c r="A61" s="236">
        <v>55</v>
      </c>
      <c r="B61" s="236" t="s">
        <v>247</v>
      </c>
      <c r="C61" s="237" t="s">
        <v>246</v>
      </c>
      <c r="D61" s="236">
        <v>3</v>
      </c>
      <c r="E61" s="237" t="s">
        <v>416</v>
      </c>
      <c r="F61" s="237" t="s">
        <v>2605</v>
      </c>
      <c r="G61" s="236">
        <v>80</v>
      </c>
      <c r="H61" s="238">
        <v>80</v>
      </c>
      <c r="I61" s="236">
        <v>4</v>
      </c>
      <c r="J61" s="236" t="s">
        <v>2515</v>
      </c>
      <c r="K61" s="236" t="s">
        <v>2301</v>
      </c>
      <c r="L61" s="238" t="s">
        <v>2384</v>
      </c>
      <c r="M61" s="236">
        <v>55</v>
      </c>
    </row>
    <row r="62" spans="1:13">
      <c r="A62" s="236">
        <v>56</v>
      </c>
      <c r="B62" s="236" t="s">
        <v>247</v>
      </c>
      <c r="C62" s="237" t="s">
        <v>246</v>
      </c>
      <c r="D62" s="236">
        <v>3</v>
      </c>
      <c r="E62" s="237" t="s">
        <v>417</v>
      </c>
      <c r="F62" s="237" t="s">
        <v>2606</v>
      </c>
      <c r="G62" s="236">
        <v>60</v>
      </c>
      <c r="H62" s="238">
        <v>60</v>
      </c>
      <c r="I62" s="236">
        <v>4</v>
      </c>
      <c r="J62" s="236" t="s">
        <v>2515</v>
      </c>
      <c r="K62" s="236" t="s">
        <v>2302</v>
      </c>
      <c r="L62" s="238" t="s">
        <v>2384</v>
      </c>
      <c r="M62" s="236">
        <v>56</v>
      </c>
    </row>
    <row r="63" spans="1:13">
      <c r="A63" s="236">
        <v>57</v>
      </c>
      <c r="B63" s="236" t="s">
        <v>247</v>
      </c>
      <c r="C63" s="237" t="s">
        <v>246</v>
      </c>
      <c r="D63" s="236">
        <v>3</v>
      </c>
      <c r="E63" s="237" t="s">
        <v>418</v>
      </c>
      <c r="F63" s="237" t="s">
        <v>2606</v>
      </c>
      <c r="G63" s="236">
        <v>80</v>
      </c>
      <c r="H63" s="238">
        <v>80</v>
      </c>
      <c r="I63" s="236">
        <v>2</v>
      </c>
      <c r="J63" s="236" t="s">
        <v>2515</v>
      </c>
      <c r="K63" s="236" t="s">
        <v>2300</v>
      </c>
      <c r="L63" s="238" t="s">
        <v>2384</v>
      </c>
      <c r="M63" s="236">
        <v>57</v>
      </c>
    </row>
    <row r="64" spans="1:13">
      <c r="A64" s="236">
        <v>58</v>
      </c>
      <c r="B64" s="236" t="s">
        <v>247</v>
      </c>
      <c r="C64" s="237" t="s">
        <v>246</v>
      </c>
      <c r="D64" s="236">
        <v>3</v>
      </c>
      <c r="E64" s="237" t="s">
        <v>1795</v>
      </c>
      <c r="F64" s="237" t="s">
        <v>2581</v>
      </c>
      <c r="G64" s="236">
        <v>80</v>
      </c>
      <c r="H64" s="238">
        <v>81</v>
      </c>
      <c r="I64" s="236">
        <v>2</v>
      </c>
      <c r="J64" s="236" t="s">
        <v>2513</v>
      </c>
      <c r="K64" s="236" t="s">
        <v>2303</v>
      </c>
      <c r="L64" s="238" t="s">
        <v>2384</v>
      </c>
      <c r="M64" s="236">
        <v>58</v>
      </c>
    </row>
    <row r="65" spans="1:13">
      <c r="A65" s="236">
        <v>59</v>
      </c>
      <c r="B65" s="236" t="s">
        <v>247</v>
      </c>
      <c r="C65" s="237" t="s">
        <v>246</v>
      </c>
      <c r="D65" s="236">
        <v>3</v>
      </c>
      <c r="E65" s="237" t="s">
        <v>1796</v>
      </c>
      <c r="F65" s="237" t="s">
        <v>2605</v>
      </c>
      <c r="G65" s="236">
        <v>80</v>
      </c>
      <c r="H65" s="238">
        <v>80</v>
      </c>
      <c r="I65" s="236">
        <v>2</v>
      </c>
      <c r="J65" s="236" t="s">
        <v>2513</v>
      </c>
      <c r="K65" s="236" t="s">
        <v>2301</v>
      </c>
      <c r="L65" s="238" t="s">
        <v>2384</v>
      </c>
      <c r="M65" s="236">
        <v>59</v>
      </c>
    </row>
    <row r="66" spans="1:13">
      <c r="A66" s="236">
        <v>60</v>
      </c>
      <c r="B66" s="236" t="s">
        <v>247</v>
      </c>
      <c r="C66" s="237" t="s">
        <v>246</v>
      </c>
      <c r="D66" s="236">
        <v>3</v>
      </c>
      <c r="E66" s="237" t="s">
        <v>1797</v>
      </c>
      <c r="F66" s="237" t="s">
        <v>2607</v>
      </c>
      <c r="G66" s="236">
        <v>60</v>
      </c>
      <c r="H66" s="238">
        <v>60</v>
      </c>
      <c r="I66" s="236">
        <v>2</v>
      </c>
      <c r="J66" s="236" t="s">
        <v>2515</v>
      </c>
      <c r="K66" s="236" t="s">
        <v>333</v>
      </c>
      <c r="L66" s="238" t="s">
        <v>2384</v>
      </c>
      <c r="M66" s="236">
        <v>60</v>
      </c>
    </row>
    <row r="67" spans="1:13">
      <c r="A67" s="236">
        <v>61</v>
      </c>
      <c r="B67" s="236" t="s">
        <v>584</v>
      </c>
      <c r="C67" s="237" t="s">
        <v>179</v>
      </c>
      <c r="D67" s="236">
        <v>3</v>
      </c>
      <c r="E67" s="237" t="s">
        <v>584</v>
      </c>
      <c r="F67" s="237" t="s">
        <v>2608</v>
      </c>
      <c r="G67" s="236">
        <v>70</v>
      </c>
      <c r="H67" s="238">
        <v>32</v>
      </c>
      <c r="I67" s="236">
        <v>2</v>
      </c>
      <c r="J67" s="236" t="s">
        <v>2513</v>
      </c>
      <c r="K67" s="236" t="s">
        <v>335</v>
      </c>
      <c r="L67" s="238" t="s">
        <v>2384</v>
      </c>
      <c r="M67" s="236">
        <v>61</v>
      </c>
    </row>
    <row r="68" spans="1:13">
      <c r="A68" s="236">
        <v>62</v>
      </c>
      <c r="B68" s="236" t="s">
        <v>584</v>
      </c>
      <c r="C68" s="237" t="s">
        <v>179</v>
      </c>
      <c r="D68" s="236">
        <v>3</v>
      </c>
      <c r="E68" s="237" t="s">
        <v>584</v>
      </c>
      <c r="F68" s="237" t="s">
        <v>2608</v>
      </c>
      <c r="G68" s="236">
        <v>70</v>
      </c>
      <c r="H68" s="238">
        <v>32</v>
      </c>
      <c r="I68" s="236">
        <v>4</v>
      </c>
      <c r="J68" s="236" t="s">
        <v>2513</v>
      </c>
      <c r="K68" s="236" t="s">
        <v>335</v>
      </c>
      <c r="L68" s="238" t="s">
        <v>2384</v>
      </c>
      <c r="M68" s="236">
        <v>62</v>
      </c>
    </row>
    <row r="69" spans="1:13">
      <c r="A69" s="236">
        <v>63</v>
      </c>
      <c r="B69" s="236" t="s">
        <v>187</v>
      </c>
      <c r="C69" s="237" t="s">
        <v>138</v>
      </c>
      <c r="D69" s="236">
        <v>3</v>
      </c>
      <c r="E69" s="237" t="s">
        <v>187</v>
      </c>
      <c r="F69" s="237" t="s">
        <v>2609</v>
      </c>
      <c r="G69" s="236">
        <v>60</v>
      </c>
      <c r="H69" s="238">
        <v>48</v>
      </c>
      <c r="I69" s="236">
        <v>6</v>
      </c>
      <c r="J69" s="236" t="s">
        <v>2514</v>
      </c>
      <c r="K69" s="236" t="s">
        <v>698</v>
      </c>
      <c r="L69" s="238" t="s">
        <v>2384</v>
      </c>
      <c r="M69" s="236">
        <v>63</v>
      </c>
    </row>
    <row r="70" spans="1:13">
      <c r="A70" s="236">
        <v>64</v>
      </c>
      <c r="B70" s="236" t="s">
        <v>25</v>
      </c>
      <c r="C70" s="237" t="s">
        <v>24</v>
      </c>
      <c r="D70" s="236">
        <v>3</v>
      </c>
      <c r="E70" s="237" t="s">
        <v>1757</v>
      </c>
      <c r="F70" s="237" t="s">
        <v>2610</v>
      </c>
      <c r="G70" s="236">
        <v>80</v>
      </c>
      <c r="H70" s="238">
        <v>80</v>
      </c>
      <c r="I70" s="236">
        <v>3</v>
      </c>
      <c r="J70" s="236" t="s">
        <v>2515</v>
      </c>
      <c r="K70" s="236" t="s">
        <v>2301</v>
      </c>
      <c r="L70" s="238" t="s">
        <v>2384</v>
      </c>
      <c r="M70" s="236">
        <v>64</v>
      </c>
    </row>
    <row r="71" spans="1:13">
      <c r="A71" s="236">
        <v>65</v>
      </c>
      <c r="B71" s="236" t="s">
        <v>25</v>
      </c>
      <c r="C71" s="237" t="s">
        <v>24</v>
      </c>
      <c r="D71" s="236">
        <v>3</v>
      </c>
      <c r="E71" s="237" t="s">
        <v>1758</v>
      </c>
      <c r="F71" s="237" t="s">
        <v>2611</v>
      </c>
      <c r="G71" s="236">
        <v>60</v>
      </c>
      <c r="H71" s="238">
        <v>60</v>
      </c>
      <c r="I71" s="236">
        <v>3</v>
      </c>
      <c r="J71" s="236" t="s">
        <v>2515</v>
      </c>
      <c r="K71" s="236" t="s">
        <v>2302</v>
      </c>
      <c r="L71" s="238" t="s">
        <v>2384</v>
      </c>
      <c r="M71" s="236">
        <v>65</v>
      </c>
    </row>
    <row r="72" spans="1:13">
      <c r="A72" s="236">
        <v>66</v>
      </c>
      <c r="B72" s="236" t="s">
        <v>23</v>
      </c>
      <c r="C72" s="237" t="s">
        <v>22</v>
      </c>
      <c r="D72" s="236">
        <v>3</v>
      </c>
      <c r="E72" s="237" t="s">
        <v>23</v>
      </c>
      <c r="F72" s="237" t="s">
        <v>2612</v>
      </c>
      <c r="G72" s="236">
        <v>85</v>
      </c>
      <c r="H72" s="238">
        <v>39</v>
      </c>
      <c r="I72" s="236">
        <v>3</v>
      </c>
      <c r="J72" s="236" t="s">
        <v>2515</v>
      </c>
      <c r="K72" s="236" t="s">
        <v>356</v>
      </c>
      <c r="L72" s="238" t="s">
        <v>2384</v>
      </c>
      <c r="M72" s="236">
        <v>66</v>
      </c>
    </row>
    <row r="73" spans="1:13">
      <c r="A73" s="236">
        <v>67</v>
      </c>
      <c r="B73" s="236" t="s">
        <v>137</v>
      </c>
      <c r="C73" s="237" t="s">
        <v>237</v>
      </c>
      <c r="D73" s="236">
        <v>3</v>
      </c>
      <c r="E73" s="237" t="s">
        <v>137</v>
      </c>
      <c r="F73" s="237" t="s">
        <v>2613</v>
      </c>
      <c r="G73" s="236">
        <v>80</v>
      </c>
      <c r="H73" s="238">
        <v>80</v>
      </c>
      <c r="I73" s="236">
        <v>3</v>
      </c>
      <c r="J73" s="236" t="s">
        <v>2516</v>
      </c>
      <c r="K73" s="236" t="s">
        <v>2301</v>
      </c>
      <c r="L73" s="238" t="s">
        <v>2384</v>
      </c>
      <c r="M73" s="236">
        <v>67</v>
      </c>
    </row>
    <row r="74" spans="1:13">
      <c r="A74" s="236">
        <v>68</v>
      </c>
      <c r="B74" s="236" t="s">
        <v>1487</v>
      </c>
      <c r="C74" s="237" t="s">
        <v>1486</v>
      </c>
      <c r="D74" s="236">
        <v>3</v>
      </c>
      <c r="E74" s="237" t="s">
        <v>1759</v>
      </c>
      <c r="F74" s="237" t="s">
        <v>2608</v>
      </c>
      <c r="G74" s="236">
        <v>60</v>
      </c>
      <c r="H74" s="238">
        <v>57</v>
      </c>
      <c r="I74" s="236">
        <v>3</v>
      </c>
      <c r="J74" s="236" t="s">
        <v>2516</v>
      </c>
      <c r="K74" s="236" t="s">
        <v>2302</v>
      </c>
      <c r="L74" s="238" t="s">
        <v>2384</v>
      </c>
      <c r="M74" s="236">
        <v>68</v>
      </c>
    </row>
    <row r="75" spans="1:13">
      <c r="A75" s="236">
        <v>69</v>
      </c>
      <c r="B75" s="236" t="s">
        <v>1487</v>
      </c>
      <c r="C75" s="237" t="s">
        <v>1486</v>
      </c>
      <c r="D75" s="236">
        <v>3</v>
      </c>
      <c r="E75" s="237" t="s">
        <v>1760</v>
      </c>
      <c r="F75" s="237" t="s">
        <v>2614</v>
      </c>
      <c r="G75" s="236">
        <v>80</v>
      </c>
      <c r="H75" s="238">
        <v>73</v>
      </c>
      <c r="I75" s="236">
        <v>3</v>
      </c>
      <c r="J75" s="236" t="s">
        <v>2516</v>
      </c>
      <c r="K75" s="236" t="s">
        <v>2303</v>
      </c>
      <c r="L75" s="238" t="s">
        <v>2384</v>
      </c>
      <c r="M75" s="236">
        <v>69</v>
      </c>
    </row>
    <row r="76" spans="1:13">
      <c r="A76" s="236">
        <v>70</v>
      </c>
      <c r="B76" s="236" t="s">
        <v>2021</v>
      </c>
      <c r="C76" s="237" t="s">
        <v>2003</v>
      </c>
      <c r="D76" s="236">
        <v>1</v>
      </c>
      <c r="E76" s="237" t="s">
        <v>2008</v>
      </c>
      <c r="F76" s="237"/>
      <c r="G76" s="236">
        <v>55</v>
      </c>
      <c r="H76" s="238">
        <v>49</v>
      </c>
      <c r="I76" s="236">
        <v>5</v>
      </c>
      <c r="J76" s="236" t="s">
        <v>2518</v>
      </c>
      <c r="K76" s="236" t="s">
        <v>2470</v>
      </c>
      <c r="L76" s="238" t="s">
        <v>2384</v>
      </c>
      <c r="M76" s="236">
        <v>70</v>
      </c>
    </row>
    <row r="77" spans="1:13">
      <c r="A77" s="236">
        <v>71</v>
      </c>
      <c r="B77" s="236" t="s">
        <v>2021</v>
      </c>
      <c r="C77" s="237" t="s">
        <v>2003</v>
      </c>
      <c r="D77" s="236">
        <v>1</v>
      </c>
      <c r="E77" s="237" t="s">
        <v>2007</v>
      </c>
      <c r="F77" s="237"/>
      <c r="G77" s="236">
        <v>55</v>
      </c>
      <c r="H77" s="238">
        <v>42</v>
      </c>
      <c r="I77" s="236">
        <v>5</v>
      </c>
      <c r="J77" s="236" t="s">
        <v>2517</v>
      </c>
      <c r="K77" s="236" t="s">
        <v>2470</v>
      </c>
      <c r="L77" s="238" t="s">
        <v>2384</v>
      </c>
      <c r="M77" s="236">
        <v>71</v>
      </c>
    </row>
    <row r="78" spans="1:13">
      <c r="A78" s="236">
        <v>72</v>
      </c>
      <c r="B78" s="236" t="s">
        <v>21</v>
      </c>
      <c r="C78" s="237" t="s">
        <v>20</v>
      </c>
      <c r="D78" s="236">
        <v>3</v>
      </c>
      <c r="E78" s="237" t="s">
        <v>21</v>
      </c>
      <c r="F78" s="237" t="s">
        <v>2615</v>
      </c>
      <c r="G78" s="236">
        <v>80</v>
      </c>
      <c r="H78" s="238">
        <v>79</v>
      </c>
      <c r="I78" s="236">
        <v>5</v>
      </c>
      <c r="J78" s="236" t="s">
        <v>2516</v>
      </c>
      <c r="K78" s="236" t="s">
        <v>2301</v>
      </c>
      <c r="L78" s="238" t="s">
        <v>2384</v>
      </c>
      <c r="M78" s="236">
        <v>72</v>
      </c>
    </row>
    <row r="79" spans="1:13">
      <c r="A79" s="236">
        <v>73</v>
      </c>
      <c r="B79" s="236" t="s">
        <v>585</v>
      </c>
      <c r="C79" s="237" t="s">
        <v>140</v>
      </c>
      <c r="D79" s="236">
        <v>3</v>
      </c>
      <c r="E79" s="237" t="s">
        <v>585</v>
      </c>
      <c r="F79" s="237" t="s">
        <v>2616</v>
      </c>
      <c r="G79" s="236">
        <v>70</v>
      </c>
      <c r="H79" s="238">
        <v>63</v>
      </c>
      <c r="I79" s="236">
        <v>3</v>
      </c>
      <c r="J79" s="236" t="s">
        <v>2513</v>
      </c>
      <c r="K79" s="236" t="s">
        <v>335</v>
      </c>
      <c r="L79" s="238" t="s">
        <v>2384</v>
      </c>
      <c r="M79" s="236">
        <v>73</v>
      </c>
    </row>
    <row r="80" spans="1:13">
      <c r="A80" s="236">
        <v>74</v>
      </c>
      <c r="B80" s="236" t="s">
        <v>585</v>
      </c>
      <c r="C80" s="237" t="s">
        <v>140</v>
      </c>
      <c r="D80" s="236">
        <v>3</v>
      </c>
      <c r="E80" s="237" t="s">
        <v>585</v>
      </c>
      <c r="F80" s="237" t="s">
        <v>2616</v>
      </c>
      <c r="G80" s="236">
        <v>70</v>
      </c>
      <c r="H80" s="238">
        <v>63</v>
      </c>
      <c r="I80" s="236">
        <v>5</v>
      </c>
      <c r="J80" s="236" t="s">
        <v>2513</v>
      </c>
      <c r="K80" s="236" t="s">
        <v>335</v>
      </c>
      <c r="L80" s="238" t="s">
        <v>2384</v>
      </c>
      <c r="M80" s="236">
        <v>74</v>
      </c>
    </row>
    <row r="81" spans="1:13">
      <c r="A81" s="236">
        <v>75</v>
      </c>
      <c r="B81" s="236" t="s">
        <v>2291</v>
      </c>
      <c r="C81" s="237" t="s">
        <v>1696</v>
      </c>
      <c r="D81" s="236">
        <v>3</v>
      </c>
      <c r="E81" s="237" t="s">
        <v>1449</v>
      </c>
      <c r="F81" s="237" t="s">
        <v>2617</v>
      </c>
      <c r="G81" s="236">
        <v>70</v>
      </c>
      <c r="H81" s="238">
        <v>30</v>
      </c>
      <c r="I81" s="236">
        <v>3</v>
      </c>
      <c r="J81" s="236" t="s">
        <v>2515</v>
      </c>
      <c r="K81" s="236">
        <v>4060000</v>
      </c>
      <c r="L81" s="238" t="s">
        <v>2384</v>
      </c>
      <c r="M81" s="236">
        <v>75</v>
      </c>
    </row>
    <row r="82" spans="1:13">
      <c r="A82" s="236">
        <v>76</v>
      </c>
      <c r="B82" s="236" t="s">
        <v>2291</v>
      </c>
      <c r="C82" s="237" t="s">
        <v>1696</v>
      </c>
      <c r="D82" s="236">
        <v>3</v>
      </c>
      <c r="E82" s="237" t="s">
        <v>2290</v>
      </c>
      <c r="F82" s="237" t="s">
        <v>2618</v>
      </c>
      <c r="G82" s="236">
        <v>40</v>
      </c>
      <c r="H82" s="238">
        <v>34</v>
      </c>
      <c r="I82" s="236">
        <v>3</v>
      </c>
      <c r="J82" s="236" t="s">
        <v>2516</v>
      </c>
      <c r="K82" s="236">
        <v>5080000</v>
      </c>
      <c r="L82" s="238" t="s">
        <v>2384</v>
      </c>
      <c r="M82" s="236">
        <v>76</v>
      </c>
    </row>
    <row r="83" spans="1:13">
      <c r="A83" s="236">
        <v>77</v>
      </c>
      <c r="B83" s="236" t="s">
        <v>48</v>
      </c>
      <c r="C83" s="237" t="s">
        <v>47</v>
      </c>
      <c r="D83" s="236">
        <v>3</v>
      </c>
      <c r="E83" s="237" t="s">
        <v>48</v>
      </c>
      <c r="F83" s="237" t="s">
        <v>2619</v>
      </c>
      <c r="G83" s="236">
        <v>85</v>
      </c>
      <c r="H83" s="238">
        <v>83</v>
      </c>
      <c r="I83" s="236">
        <v>2</v>
      </c>
      <c r="J83" s="236" t="s">
        <v>2516</v>
      </c>
      <c r="K83" s="239" t="s">
        <v>358</v>
      </c>
      <c r="L83" s="238" t="s">
        <v>2384</v>
      </c>
      <c r="M83" s="236">
        <v>77</v>
      </c>
    </row>
    <row r="84" spans="1:13">
      <c r="A84" s="236">
        <v>78</v>
      </c>
      <c r="B84" s="236" t="s">
        <v>1526</v>
      </c>
      <c r="C84" s="237" t="s">
        <v>1525</v>
      </c>
      <c r="D84" s="236">
        <v>3</v>
      </c>
      <c r="E84" s="237" t="s">
        <v>1526</v>
      </c>
      <c r="F84" s="237" t="s">
        <v>2620</v>
      </c>
      <c r="G84" s="236">
        <v>80</v>
      </c>
      <c r="H84" s="238">
        <v>77</v>
      </c>
      <c r="I84" s="236">
        <v>6</v>
      </c>
      <c r="J84" s="236" t="s">
        <v>2516</v>
      </c>
      <c r="K84" s="239" t="s">
        <v>2303</v>
      </c>
      <c r="L84" s="238" t="s">
        <v>2384</v>
      </c>
      <c r="M84" s="236">
        <v>78</v>
      </c>
    </row>
    <row r="85" spans="1:13">
      <c r="A85" s="236">
        <v>79</v>
      </c>
      <c r="B85" s="236" t="s">
        <v>119</v>
      </c>
      <c r="C85" s="237" t="s">
        <v>149</v>
      </c>
      <c r="D85" s="236">
        <v>3</v>
      </c>
      <c r="E85" s="237" t="s">
        <v>119</v>
      </c>
      <c r="F85" s="237" t="s">
        <v>2620</v>
      </c>
      <c r="G85" s="236">
        <v>80</v>
      </c>
      <c r="H85" s="238">
        <v>46</v>
      </c>
      <c r="I85" s="236">
        <v>2</v>
      </c>
      <c r="J85" s="236" t="s">
        <v>2515</v>
      </c>
      <c r="K85" s="236" t="s">
        <v>2303</v>
      </c>
      <c r="L85" s="238" t="s">
        <v>2384</v>
      </c>
      <c r="M85" s="236">
        <v>79</v>
      </c>
    </row>
    <row r="86" spans="1:13">
      <c r="A86" s="236">
        <v>80</v>
      </c>
      <c r="B86" s="236" t="s">
        <v>150</v>
      </c>
      <c r="C86" s="237" t="s">
        <v>151</v>
      </c>
      <c r="D86" s="236">
        <v>3</v>
      </c>
      <c r="E86" s="237" t="s">
        <v>150</v>
      </c>
      <c r="F86" s="237" t="s">
        <v>2621</v>
      </c>
      <c r="G86" s="236">
        <v>80</v>
      </c>
      <c r="H86" s="238">
        <v>42</v>
      </c>
      <c r="I86" s="236">
        <v>2</v>
      </c>
      <c r="J86" s="236" t="s">
        <v>2516</v>
      </c>
      <c r="K86" s="236" t="s">
        <v>2303</v>
      </c>
      <c r="L86" s="238" t="s">
        <v>2384</v>
      </c>
      <c r="M86" s="236">
        <v>80</v>
      </c>
    </row>
    <row r="87" spans="1:13">
      <c r="A87" s="236">
        <v>81</v>
      </c>
      <c r="B87" s="236" t="s">
        <v>1518</v>
      </c>
      <c r="C87" s="237" t="s">
        <v>1517</v>
      </c>
      <c r="D87" s="236">
        <v>3</v>
      </c>
      <c r="E87" s="237" t="s">
        <v>1518</v>
      </c>
      <c r="F87" s="237" t="s">
        <v>2622</v>
      </c>
      <c r="G87" s="236">
        <v>80</v>
      </c>
      <c r="H87" s="238">
        <v>67</v>
      </c>
      <c r="I87" s="236">
        <v>5</v>
      </c>
      <c r="J87" s="236" t="s">
        <v>2516</v>
      </c>
      <c r="K87" s="236" t="s">
        <v>2303</v>
      </c>
      <c r="L87" s="238" t="s">
        <v>2384</v>
      </c>
      <c r="M87" s="236">
        <v>81</v>
      </c>
    </row>
    <row r="88" spans="1:13">
      <c r="A88" s="236">
        <v>82</v>
      </c>
      <c r="B88" s="236" t="s">
        <v>62</v>
      </c>
      <c r="C88" s="237" t="s">
        <v>61</v>
      </c>
      <c r="D88" s="236">
        <v>3</v>
      </c>
      <c r="E88" s="237" t="s">
        <v>389</v>
      </c>
      <c r="F88" s="237" t="s">
        <v>2623</v>
      </c>
      <c r="G88" s="236">
        <v>85</v>
      </c>
      <c r="H88" s="238">
        <v>87</v>
      </c>
      <c r="I88" s="236">
        <v>3</v>
      </c>
      <c r="J88" s="236" t="s">
        <v>2515</v>
      </c>
      <c r="K88" s="236" t="s">
        <v>358</v>
      </c>
      <c r="L88" s="238" t="s">
        <v>2384</v>
      </c>
      <c r="M88" s="236">
        <v>82</v>
      </c>
    </row>
    <row r="89" spans="1:13">
      <c r="A89" s="236">
        <v>83</v>
      </c>
      <c r="B89" s="236" t="s">
        <v>62</v>
      </c>
      <c r="C89" s="237" t="s">
        <v>61</v>
      </c>
      <c r="D89" s="236">
        <v>3</v>
      </c>
      <c r="E89" s="237" t="s">
        <v>390</v>
      </c>
      <c r="F89" s="237" t="s">
        <v>2624</v>
      </c>
      <c r="G89" s="236">
        <v>100</v>
      </c>
      <c r="H89" s="238">
        <v>99</v>
      </c>
      <c r="I89" s="236">
        <v>3</v>
      </c>
      <c r="J89" s="236" t="s">
        <v>2513</v>
      </c>
      <c r="K89" s="236" t="s">
        <v>357</v>
      </c>
      <c r="L89" s="238" t="s">
        <v>2384</v>
      </c>
      <c r="M89" s="236">
        <v>83</v>
      </c>
    </row>
    <row r="90" spans="1:13">
      <c r="A90" s="236">
        <v>84</v>
      </c>
      <c r="B90" s="236" t="s">
        <v>62</v>
      </c>
      <c r="C90" s="237" t="s">
        <v>61</v>
      </c>
      <c r="D90" s="236">
        <v>3</v>
      </c>
      <c r="E90" s="237" t="s">
        <v>393</v>
      </c>
      <c r="F90" s="237" t="s">
        <v>2625</v>
      </c>
      <c r="G90" s="236">
        <v>70</v>
      </c>
      <c r="H90" s="238">
        <v>70</v>
      </c>
      <c r="I90" s="236">
        <v>3</v>
      </c>
      <c r="J90" s="236" t="s">
        <v>2515</v>
      </c>
      <c r="K90" s="236" t="s">
        <v>335</v>
      </c>
      <c r="L90" s="238" t="s">
        <v>2384</v>
      </c>
      <c r="M90" s="236">
        <v>84</v>
      </c>
    </row>
    <row r="91" spans="1:13">
      <c r="A91" s="236">
        <v>85</v>
      </c>
      <c r="B91" s="236" t="s">
        <v>62</v>
      </c>
      <c r="C91" s="237" t="s">
        <v>61</v>
      </c>
      <c r="D91" s="236">
        <v>3</v>
      </c>
      <c r="E91" s="237" t="s">
        <v>394</v>
      </c>
      <c r="F91" s="237" t="s">
        <v>2626</v>
      </c>
      <c r="G91" s="236">
        <v>85</v>
      </c>
      <c r="H91" s="238">
        <v>84</v>
      </c>
      <c r="I91" s="236">
        <v>3</v>
      </c>
      <c r="J91" s="236" t="s">
        <v>2513</v>
      </c>
      <c r="K91" s="236" t="s">
        <v>356</v>
      </c>
      <c r="L91" s="238" t="s">
        <v>2384</v>
      </c>
      <c r="M91" s="236">
        <v>85</v>
      </c>
    </row>
    <row r="92" spans="1:13">
      <c r="A92" s="236">
        <v>86</v>
      </c>
      <c r="B92" s="236" t="s">
        <v>62</v>
      </c>
      <c r="C92" s="237" t="s">
        <v>61</v>
      </c>
      <c r="D92" s="236">
        <v>3</v>
      </c>
      <c r="E92" s="237" t="s">
        <v>1763</v>
      </c>
      <c r="F92" s="237" t="s">
        <v>2627</v>
      </c>
      <c r="G92" s="236">
        <v>50</v>
      </c>
      <c r="H92" s="238">
        <v>50</v>
      </c>
      <c r="I92" s="236">
        <v>2</v>
      </c>
      <c r="J92" s="236" t="s">
        <v>2513</v>
      </c>
      <c r="K92" s="236">
        <v>5110000</v>
      </c>
      <c r="L92" s="238" t="s">
        <v>2384</v>
      </c>
      <c r="M92" s="236">
        <v>86</v>
      </c>
    </row>
    <row r="93" spans="1:13">
      <c r="A93" s="236">
        <v>87</v>
      </c>
      <c r="B93" s="236" t="s">
        <v>62</v>
      </c>
      <c r="C93" s="237" t="s">
        <v>61</v>
      </c>
      <c r="D93" s="236">
        <v>3</v>
      </c>
      <c r="E93" s="237" t="s">
        <v>1764</v>
      </c>
      <c r="F93" s="237" t="s">
        <v>2628</v>
      </c>
      <c r="G93" s="236">
        <v>40</v>
      </c>
      <c r="H93" s="238">
        <v>37</v>
      </c>
      <c r="I93" s="236">
        <v>2</v>
      </c>
      <c r="J93" s="236" t="s">
        <v>2513</v>
      </c>
      <c r="K93" s="236">
        <v>5080000</v>
      </c>
      <c r="L93" s="238" t="s">
        <v>2384</v>
      </c>
      <c r="M93" s="236">
        <v>87</v>
      </c>
    </row>
    <row r="94" spans="1:13">
      <c r="A94" s="236">
        <v>88</v>
      </c>
      <c r="B94" s="236" t="s">
        <v>81</v>
      </c>
      <c r="C94" s="237" t="s">
        <v>82</v>
      </c>
      <c r="D94" s="236">
        <v>3</v>
      </c>
      <c r="E94" s="237" t="s">
        <v>81</v>
      </c>
      <c r="F94" s="237" t="s">
        <v>2629</v>
      </c>
      <c r="G94" s="236">
        <v>85</v>
      </c>
      <c r="H94" s="238">
        <v>86</v>
      </c>
      <c r="I94" s="236">
        <v>3</v>
      </c>
      <c r="J94" s="236" t="s">
        <v>2516</v>
      </c>
      <c r="K94" s="239" t="s">
        <v>358</v>
      </c>
      <c r="L94" s="238" t="s">
        <v>2384</v>
      </c>
      <c r="M94" s="236">
        <v>88</v>
      </c>
    </row>
    <row r="95" spans="1:13">
      <c r="A95" s="236">
        <v>89</v>
      </c>
      <c r="B95" s="236" t="s">
        <v>45</v>
      </c>
      <c r="C95" s="237" t="s">
        <v>44</v>
      </c>
      <c r="D95" s="236">
        <v>3</v>
      </c>
      <c r="E95" s="237" t="s">
        <v>397</v>
      </c>
      <c r="F95" s="237" t="s">
        <v>2629</v>
      </c>
      <c r="G95" s="236">
        <v>85</v>
      </c>
      <c r="H95" s="238">
        <v>87</v>
      </c>
      <c r="I95" s="236">
        <v>4</v>
      </c>
      <c r="J95" s="236" t="s">
        <v>2515</v>
      </c>
      <c r="K95" s="239" t="s">
        <v>358</v>
      </c>
      <c r="L95" s="238" t="s">
        <v>2384</v>
      </c>
      <c r="M95" s="236">
        <v>89</v>
      </c>
    </row>
    <row r="96" spans="1:13">
      <c r="A96" s="236">
        <v>90</v>
      </c>
      <c r="B96" s="236" t="s">
        <v>45</v>
      </c>
      <c r="C96" s="237" t="s">
        <v>44</v>
      </c>
      <c r="D96" s="236">
        <v>3</v>
      </c>
      <c r="E96" s="237" t="s">
        <v>398</v>
      </c>
      <c r="F96" s="237" t="s">
        <v>2630</v>
      </c>
      <c r="G96" s="236">
        <v>100</v>
      </c>
      <c r="H96" s="238">
        <v>100</v>
      </c>
      <c r="I96" s="236">
        <v>3</v>
      </c>
      <c r="J96" s="236" t="s">
        <v>2514</v>
      </c>
      <c r="K96" s="236" t="s">
        <v>357</v>
      </c>
      <c r="L96" s="238" t="s">
        <v>2384</v>
      </c>
      <c r="M96" s="236">
        <v>90</v>
      </c>
    </row>
    <row r="97" spans="1:13">
      <c r="A97" s="236">
        <v>91</v>
      </c>
      <c r="B97" s="236" t="s">
        <v>46</v>
      </c>
      <c r="C97" s="237" t="s">
        <v>229</v>
      </c>
      <c r="D97" s="236">
        <v>3</v>
      </c>
      <c r="E97" s="237" t="s">
        <v>46</v>
      </c>
      <c r="F97" s="237" t="s">
        <v>2630</v>
      </c>
      <c r="G97" s="236">
        <v>70</v>
      </c>
      <c r="H97" s="238">
        <v>39</v>
      </c>
      <c r="I97" s="236">
        <v>6</v>
      </c>
      <c r="J97" s="236" t="s">
        <v>2513</v>
      </c>
      <c r="K97" s="236" t="s">
        <v>335</v>
      </c>
      <c r="L97" s="238" t="s">
        <v>2384</v>
      </c>
      <c r="M97" s="236">
        <v>91</v>
      </c>
    </row>
    <row r="98" spans="1:13">
      <c r="A98" s="236">
        <v>92</v>
      </c>
      <c r="B98" s="236" t="s">
        <v>26</v>
      </c>
      <c r="C98" s="237" t="s">
        <v>55</v>
      </c>
      <c r="D98" s="236">
        <v>3</v>
      </c>
      <c r="E98" s="237" t="s">
        <v>26</v>
      </c>
      <c r="F98" s="237" t="s">
        <v>2631</v>
      </c>
      <c r="G98" s="236">
        <v>100</v>
      </c>
      <c r="H98" s="238">
        <v>81</v>
      </c>
      <c r="I98" s="236">
        <v>5</v>
      </c>
      <c r="J98" s="236" t="s">
        <v>2514</v>
      </c>
      <c r="K98" s="236" t="s">
        <v>343</v>
      </c>
      <c r="L98" s="238" t="s">
        <v>2384</v>
      </c>
      <c r="M98" s="236">
        <v>92</v>
      </c>
    </row>
    <row r="99" spans="1:13" ht="24">
      <c r="A99" s="236">
        <v>93</v>
      </c>
      <c r="B99" s="236" t="s">
        <v>2292</v>
      </c>
      <c r="C99" s="237" t="s">
        <v>2071</v>
      </c>
      <c r="D99" s="236">
        <v>3</v>
      </c>
      <c r="E99" s="237" t="s">
        <v>2293</v>
      </c>
      <c r="F99" s="237" t="s">
        <v>2632</v>
      </c>
      <c r="G99" s="236">
        <v>50</v>
      </c>
      <c r="H99" s="238">
        <v>37</v>
      </c>
      <c r="I99" s="236">
        <v>2</v>
      </c>
      <c r="J99" s="236" t="s">
        <v>2516</v>
      </c>
      <c r="K99" s="236">
        <v>5100000</v>
      </c>
      <c r="L99" s="238" t="s">
        <v>2384</v>
      </c>
      <c r="M99" s="236">
        <v>93</v>
      </c>
    </row>
    <row r="100" spans="1:13">
      <c r="A100" s="236">
        <v>94</v>
      </c>
      <c r="B100" s="236" t="s">
        <v>2292</v>
      </c>
      <c r="C100" s="237" t="s">
        <v>2071</v>
      </c>
      <c r="D100" s="236">
        <v>3</v>
      </c>
      <c r="E100" s="237" t="s">
        <v>2294</v>
      </c>
      <c r="F100" s="237" t="s">
        <v>2633</v>
      </c>
      <c r="G100" s="236">
        <v>50</v>
      </c>
      <c r="H100" s="238">
        <v>47</v>
      </c>
      <c r="I100" s="236">
        <v>2</v>
      </c>
      <c r="J100" s="236" t="s">
        <v>2516</v>
      </c>
      <c r="K100" s="236">
        <v>5110000</v>
      </c>
      <c r="L100" s="238" t="s">
        <v>2384</v>
      </c>
      <c r="M100" s="236">
        <v>94</v>
      </c>
    </row>
    <row r="101" spans="1:13">
      <c r="A101" s="236">
        <v>95</v>
      </c>
      <c r="B101" s="236" t="s">
        <v>33</v>
      </c>
      <c r="C101" s="237" t="s">
        <v>121</v>
      </c>
      <c r="D101" s="236">
        <v>3</v>
      </c>
      <c r="E101" s="237" t="s">
        <v>33</v>
      </c>
      <c r="F101" s="237" t="s">
        <v>2634</v>
      </c>
      <c r="G101" s="236">
        <v>100</v>
      </c>
      <c r="H101" s="238">
        <v>100</v>
      </c>
      <c r="I101" s="236">
        <v>3</v>
      </c>
      <c r="J101" s="236" t="s">
        <v>2515</v>
      </c>
      <c r="K101" s="239" t="s">
        <v>357</v>
      </c>
      <c r="L101" s="238" t="s">
        <v>2384</v>
      </c>
      <c r="M101" s="236">
        <v>95</v>
      </c>
    </row>
    <row r="102" spans="1:13">
      <c r="A102" s="236">
        <v>96</v>
      </c>
      <c r="B102" s="236" t="s">
        <v>1913</v>
      </c>
      <c r="C102" s="237" t="s">
        <v>121</v>
      </c>
      <c r="D102" s="236">
        <v>3</v>
      </c>
      <c r="E102" s="237" t="s">
        <v>1913</v>
      </c>
      <c r="F102" s="237" t="s">
        <v>2635</v>
      </c>
      <c r="G102" s="236">
        <v>40</v>
      </c>
      <c r="H102" s="238">
        <v>24</v>
      </c>
      <c r="I102" s="236">
        <v>2</v>
      </c>
      <c r="J102" s="236" t="s">
        <v>2514</v>
      </c>
      <c r="K102" s="239">
        <v>5080000</v>
      </c>
      <c r="L102" s="238" t="s">
        <v>2384</v>
      </c>
      <c r="M102" s="236">
        <v>96</v>
      </c>
    </row>
    <row r="103" spans="1:13">
      <c r="A103" s="236">
        <v>97</v>
      </c>
      <c r="B103" s="236" t="s">
        <v>43</v>
      </c>
      <c r="C103" s="237" t="s">
        <v>1548</v>
      </c>
      <c r="D103" s="236">
        <v>3</v>
      </c>
      <c r="E103" s="237" t="s">
        <v>1767</v>
      </c>
      <c r="F103" s="237" t="s">
        <v>2630</v>
      </c>
      <c r="G103" s="236">
        <v>60</v>
      </c>
      <c r="H103" s="238">
        <v>37</v>
      </c>
      <c r="I103" s="236">
        <v>6</v>
      </c>
      <c r="J103" s="236" t="s">
        <v>2515</v>
      </c>
      <c r="K103" s="236" t="s">
        <v>1953</v>
      </c>
      <c r="L103" s="238" t="s">
        <v>2384</v>
      </c>
      <c r="M103" s="236">
        <v>97</v>
      </c>
    </row>
    <row r="104" spans="1:13">
      <c r="A104" s="236">
        <v>98</v>
      </c>
      <c r="B104" s="236" t="s">
        <v>43</v>
      </c>
      <c r="C104" s="237" t="s">
        <v>1548</v>
      </c>
      <c r="D104" s="236">
        <v>3</v>
      </c>
      <c r="E104" s="237" t="s">
        <v>1780</v>
      </c>
      <c r="F104" s="237" t="s">
        <v>2637</v>
      </c>
      <c r="G104" s="236">
        <v>60</v>
      </c>
      <c r="H104" s="238">
        <v>41</v>
      </c>
      <c r="I104" s="236">
        <v>6</v>
      </c>
      <c r="J104" s="236" t="s">
        <v>2515</v>
      </c>
      <c r="K104" s="239" t="s">
        <v>333</v>
      </c>
      <c r="L104" s="238" t="s">
        <v>2384</v>
      </c>
      <c r="M104" s="236">
        <v>98</v>
      </c>
    </row>
    <row r="105" spans="1:13">
      <c r="A105" s="236">
        <v>99</v>
      </c>
      <c r="B105" s="236" t="s">
        <v>43</v>
      </c>
      <c r="C105" s="237" t="s">
        <v>1548</v>
      </c>
      <c r="D105" s="236">
        <v>3</v>
      </c>
      <c r="E105" s="237" t="s">
        <v>1781</v>
      </c>
      <c r="F105" s="237" t="s">
        <v>2541</v>
      </c>
      <c r="G105" s="236">
        <v>60</v>
      </c>
      <c r="H105" s="238">
        <v>40</v>
      </c>
      <c r="I105" s="236">
        <v>6</v>
      </c>
      <c r="J105" s="236" t="s">
        <v>2516</v>
      </c>
      <c r="K105" s="236" t="s">
        <v>334</v>
      </c>
      <c r="L105" s="238" t="s">
        <v>2384</v>
      </c>
      <c r="M105" s="236">
        <v>99</v>
      </c>
    </row>
    <row r="106" spans="1:13">
      <c r="A106" s="236">
        <v>100</v>
      </c>
      <c r="B106" s="236" t="s">
        <v>43</v>
      </c>
      <c r="C106" s="237" t="s">
        <v>1548</v>
      </c>
      <c r="D106" s="236">
        <v>3</v>
      </c>
      <c r="E106" s="237" t="s">
        <v>1782</v>
      </c>
      <c r="F106" s="237" t="s">
        <v>2588</v>
      </c>
      <c r="G106" s="236">
        <v>80</v>
      </c>
      <c r="H106" s="238">
        <v>14</v>
      </c>
      <c r="I106" s="236">
        <v>6</v>
      </c>
      <c r="J106" s="236" t="s">
        <v>2513</v>
      </c>
      <c r="K106" s="236" t="s">
        <v>2303</v>
      </c>
      <c r="L106" s="238" t="s">
        <v>2384</v>
      </c>
      <c r="M106" s="236">
        <v>100</v>
      </c>
    </row>
    <row r="107" spans="1:13">
      <c r="A107" s="236">
        <v>101</v>
      </c>
      <c r="B107" s="236" t="s">
        <v>43</v>
      </c>
      <c r="C107" s="237" t="s">
        <v>1548</v>
      </c>
      <c r="D107" s="236">
        <v>3</v>
      </c>
      <c r="E107" s="237" t="s">
        <v>1768</v>
      </c>
      <c r="F107" s="237" t="s">
        <v>2639</v>
      </c>
      <c r="G107" s="236">
        <v>60</v>
      </c>
      <c r="H107" s="238">
        <v>39</v>
      </c>
      <c r="I107" s="236">
        <v>6</v>
      </c>
      <c r="J107" s="236" t="s">
        <v>2515</v>
      </c>
      <c r="K107" s="236" t="s">
        <v>334</v>
      </c>
      <c r="L107" s="238" t="s">
        <v>2384</v>
      </c>
      <c r="M107" s="236">
        <v>101</v>
      </c>
    </row>
    <row r="108" spans="1:13">
      <c r="A108" s="236">
        <v>102</v>
      </c>
      <c r="B108" s="236" t="s">
        <v>43</v>
      </c>
      <c r="C108" s="237" t="s">
        <v>1548</v>
      </c>
      <c r="D108" s="236">
        <v>3</v>
      </c>
      <c r="E108" s="237" t="s">
        <v>1769</v>
      </c>
      <c r="F108" s="237" t="s">
        <v>2588</v>
      </c>
      <c r="G108" s="236">
        <v>60</v>
      </c>
      <c r="H108" s="238">
        <v>35</v>
      </c>
      <c r="I108" s="236">
        <v>6</v>
      </c>
      <c r="J108" s="236" t="s">
        <v>2516</v>
      </c>
      <c r="K108" s="236" t="s">
        <v>1953</v>
      </c>
      <c r="L108" s="238" t="s">
        <v>2384</v>
      </c>
      <c r="M108" s="236">
        <v>102</v>
      </c>
    </row>
    <row r="109" spans="1:13">
      <c r="A109" s="236">
        <v>103</v>
      </c>
      <c r="B109" s="236" t="s">
        <v>43</v>
      </c>
      <c r="C109" s="237" t="s">
        <v>1548</v>
      </c>
      <c r="D109" s="236">
        <v>3</v>
      </c>
      <c r="E109" s="237" t="s">
        <v>1774</v>
      </c>
      <c r="F109" s="237" t="s">
        <v>2640</v>
      </c>
      <c r="G109" s="236">
        <v>100</v>
      </c>
      <c r="H109" s="238">
        <v>100</v>
      </c>
      <c r="I109" s="236">
        <v>2</v>
      </c>
      <c r="J109" s="236" t="s">
        <v>2515</v>
      </c>
      <c r="K109" s="236" t="s">
        <v>342</v>
      </c>
      <c r="L109" s="238" t="s">
        <v>2384</v>
      </c>
      <c r="M109" s="236">
        <v>103</v>
      </c>
    </row>
    <row r="110" spans="1:13">
      <c r="A110" s="236">
        <v>104</v>
      </c>
      <c r="B110" s="236" t="s">
        <v>43</v>
      </c>
      <c r="C110" s="237" t="s">
        <v>1548</v>
      </c>
      <c r="D110" s="236">
        <v>3</v>
      </c>
      <c r="E110" s="237" t="s">
        <v>1775</v>
      </c>
      <c r="F110" s="237" t="s">
        <v>2641</v>
      </c>
      <c r="G110" s="236">
        <v>100</v>
      </c>
      <c r="H110" s="238">
        <v>100</v>
      </c>
      <c r="I110" s="236">
        <v>2</v>
      </c>
      <c r="J110" s="236" t="s">
        <v>2515</v>
      </c>
      <c r="K110" s="236" t="s">
        <v>343</v>
      </c>
      <c r="L110" s="238" t="s">
        <v>2384</v>
      </c>
      <c r="M110" s="236">
        <v>104</v>
      </c>
    </row>
    <row r="111" spans="1:13">
      <c r="A111" s="236">
        <v>105</v>
      </c>
      <c r="B111" s="236" t="s">
        <v>43</v>
      </c>
      <c r="C111" s="237" t="s">
        <v>1548</v>
      </c>
      <c r="D111" s="236">
        <v>3</v>
      </c>
      <c r="E111" s="237" t="s">
        <v>1776</v>
      </c>
      <c r="F111" s="237" t="s">
        <v>2642</v>
      </c>
      <c r="G111" s="236">
        <v>100</v>
      </c>
      <c r="H111" s="238">
        <v>100</v>
      </c>
      <c r="I111" s="236">
        <v>2</v>
      </c>
      <c r="J111" s="236" t="s">
        <v>2513</v>
      </c>
      <c r="K111" s="236" t="s">
        <v>342</v>
      </c>
      <c r="L111" s="238" t="s">
        <v>2384</v>
      </c>
      <c r="M111" s="236">
        <v>105</v>
      </c>
    </row>
    <row r="112" spans="1:13">
      <c r="A112" s="236">
        <v>106</v>
      </c>
      <c r="B112" s="236" t="s">
        <v>43</v>
      </c>
      <c r="C112" s="237" t="s">
        <v>1548</v>
      </c>
      <c r="D112" s="236">
        <v>3</v>
      </c>
      <c r="E112" s="237" t="s">
        <v>1777</v>
      </c>
      <c r="F112" s="237" t="s">
        <v>2643</v>
      </c>
      <c r="G112" s="236">
        <v>100</v>
      </c>
      <c r="H112" s="238">
        <v>92</v>
      </c>
      <c r="I112" s="236">
        <v>2</v>
      </c>
      <c r="J112" s="236" t="s">
        <v>2513</v>
      </c>
      <c r="K112" s="236" t="s">
        <v>343</v>
      </c>
      <c r="L112" s="238" t="s">
        <v>2384</v>
      </c>
      <c r="M112" s="236">
        <v>106</v>
      </c>
    </row>
    <row r="113" spans="1:13">
      <c r="A113" s="236">
        <v>107</v>
      </c>
      <c r="B113" s="236" t="s">
        <v>43</v>
      </c>
      <c r="C113" s="237" t="s">
        <v>1548</v>
      </c>
      <c r="D113" s="236">
        <v>3</v>
      </c>
      <c r="E113" s="237" t="s">
        <v>1779</v>
      </c>
      <c r="F113" s="237" t="s">
        <v>2640</v>
      </c>
      <c r="G113" s="236">
        <v>60</v>
      </c>
      <c r="H113" s="238">
        <v>37</v>
      </c>
      <c r="I113" s="236">
        <v>6</v>
      </c>
      <c r="J113" s="236" t="s">
        <v>2516</v>
      </c>
      <c r="K113" s="236" t="s">
        <v>333</v>
      </c>
      <c r="L113" s="238" t="s">
        <v>2384</v>
      </c>
      <c r="M113" s="236">
        <v>107</v>
      </c>
    </row>
    <row r="114" spans="1:13">
      <c r="A114" s="236">
        <v>108</v>
      </c>
      <c r="B114" s="236" t="s">
        <v>1725</v>
      </c>
      <c r="C114" s="237" t="s">
        <v>1726</v>
      </c>
      <c r="D114" s="236">
        <v>4</v>
      </c>
      <c r="E114" s="237" t="s">
        <v>1770</v>
      </c>
      <c r="F114" s="237" t="s">
        <v>2644</v>
      </c>
      <c r="G114" s="236">
        <v>60</v>
      </c>
      <c r="H114" s="238">
        <v>40</v>
      </c>
      <c r="I114" s="236">
        <v>2</v>
      </c>
      <c r="J114" s="236" t="s">
        <v>2521</v>
      </c>
      <c r="K114" s="236" t="s">
        <v>310</v>
      </c>
      <c r="L114" s="238" t="s">
        <v>2384</v>
      </c>
      <c r="M114" s="236">
        <v>108</v>
      </c>
    </row>
    <row r="115" spans="1:13">
      <c r="A115" s="236">
        <v>109</v>
      </c>
      <c r="B115" s="236" t="s">
        <v>1725</v>
      </c>
      <c r="C115" s="237" t="s">
        <v>1726</v>
      </c>
      <c r="D115" s="236">
        <v>4</v>
      </c>
      <c r="E115" s="237" t="s">
        <v>1794</v>
      </c>
      <c r="F115" s="237" t="s">
        <v>2541</v>
      </c>
      <c r="G115" s="236">
        <v>60</v>
      </c>
      <c r="H115" s="238">
        <v>38</v>
      </c>
      <c r="I115" s="236">
        <v>6</v>
      </c>
      <c r="J115" s="236" t="s">
        <v>2522</v>
      </c>
      <c r="K115" s="236" t="s">
        <v>315</v>
      </c>
      <c r="L115" s="238" t="s">
        <v>2384</v>
      </c>
      <c r="M115" s="236">
        <v>109</v>
      </c>
    </row>
    <row r="116" spans="1:13">
      <c r="A116" s="236">
        <v>110</v>
      </c>
      <c r="B116" s="236" t="s">
        <v>1725</v>
      </c>
      <c r="C116" s="237" t="s">
        <v>1726</v>
      </c>
      <c r="D116" s="236">
        <v>4</v>
      </c>
      <c r="E116" s="237" t="s">
        <v>1771</v>
      </c>
      <c r="F116" s="237" t="s">
        <v>2645</v>
      </c>
      <c r="G116" s="236">
        <v>60</v>
      </c>
      <c r="H116" s="238">
        <v>27</v>
      </c>
      <c r="I116" s="236">
        <v>5</v>
      </c>
      <c r="J116" s="236" t="s">
        <v>2523</v>
      </c>
      <c r="K116" s="236" t="s">
        <v>332</v>
      </c>
      <c r="L116" s="238" t="s">
        <v>2384</v>
      </c>
      <c r="M116" s="236">
        <v>110</v>
      </c>
    </row>
    <row r="117" spans="1:13">
      <c r="A117" s="236">
        <v>111</v>
      </c>
      <c r="B117" s="236" t="s">
        <v>1725</v>
      </c>
      <c r="C117" s="237" t="s">
        <v>1726</v>
      </c>
      <c r="D117" s="236">
        <v>4</v>
      </c>
      <c r="E117" s="237" t="s">
        <v>1772</v>
      </c>
      <c r="F117" s="237" t="s">
        <v>2646</v>
      </c>
      <c r="G117" s="236">
        <v>60</v>
      </c>
      <c r="H117" s="238">
        <v>48</v>
      </c>
      <c r="I117" s="236">
        <v>2</v>
      </c>
      <c r="J117" s="236" t="s">
        <v>2522</v>
      </c>
      <c r="K117" s="236" t="s">
        <v>312</v>
      </c>
      <c r="L117" s="238" t="s">
        <v>2384</v>
      </c>
      <c r="M117" s="236">
        <v>111</v>
      </c>
    </row>
    <row r="118" spans="1:13">
      <c r="A118" s="236">
        <v>112</v>
      </c>
      <c r="B118" s="236" t="s">
        <v>1725</v>
      </c>
      <c r="C118" s="237" t="s">
        <v>1726</v>
      </c>
      <c r="D118" s="236">
        <v>4</v>
      </c>
      <c r="E118" s="237" t="s">
        <v>1773</v>
      </c>
      <c r="F118" s="237" t="s">
        <v>2637</v>
      </c>
      <c r="G118" s="236">
        <v>60</v>
      </c>
      <c r="H118" s="238">
        <v>35</v>
      </c>
      <c r="I118" s="236">
        <v>2</v>
      </c>
      <c r="J118" s="236" t="s">
        <v>2522</v>
      </c>
      <c r="K118" s="236" t="s">
        <v>313</v>
      </c>
      <c r="L118" s="238" t="s">
        <v>2384</v>
      </c>
      <c r="M118" s="236">
        <v>112</v>
      </c>
    </row>
    <row r="119" spans="1:13">
      <c r="A119" s="236">
        <v>113</v>
      </c>
      <c r="B119" s="236" t="s">
        <v>1725</v>
      </c>
      <c r="C119" s="237" t="s">
        <v>1726</v>
      </c>
      <c r="D119" s="236">
        <v>4</v>
      </c>
      <c r="E119" s="237" t="s">
        <v>1789</v>
      </c>
      <c r="F119" s="237" t="s">
        <v>2641</v>
      </c>
      <c r="G119" s="236">
        <v>60</v>
      </c>
      <c r="H119" s="238">
        <v>60</v>
      </c>
      <c r="I119" s="236">
        <v>6</v>
      </c>
      <c r="J119" s="236" t="s">
        <v>2523</v>
      </c>
      <c r="K119" s="236" t="s">
        <v>310</v>
      </c>
      <c r="L119" s="238" t="s">
        <v>2384</v>
      </c>
      <c r="M119" s="236">
        <v>113</v>
      </c>
    </row>
    <row r="120" spans="1:13">
      <c r="A120" s="236">
        <v>114</v>
      </c>
      <c r="B120" s="236" t="s">
        <v>1725</v>
      </c>
      <c r="C120" s="237" t="s">
        <v>1726</v>
      </c>
      <c r="D120" s="236">
        <v>4</v>
      </c>
      <c r="E120" s="237" t="s">
        <v>1790</v>
      </c>
      <c r="F120" s="237" t="s">
        <v>2646</v>
      </c>
      <c r="G120" s="236">
        <v>60</v>
      </c>
      <c r="H120" s="238">
        <v>36</v>
      </c>
      <c r="I120" s="236">
        <v>6</v>
      </c>
      <c r="J120" s="236" t="s">
        <v>2523</v>
      </c>
      <c r="K120" s="236" t="s">
        <v>311</v>
      </c>
      <c r="L120" s="238" t="s">
        <v>2384</v>
      </c>
      <c r="M120" s="236">
        <v>114</v>
      </c>
    </row>
    <row r="121" spans="1:13">
      <c r="A121" s="236">
        <v>115</v>
      </c>
      <c r="B121" s="236" t="s">
        <v>1725</v>
      </c>
      <c r="C121" s="237" t="s">
        <v>1726</v>
      </c>
      <c r="D121" s="236">
        <v>4</v>
      </c>
      <c r="E121" s="237" t="s">
        <v>1791</v>
      </c>
      <c r="F121" s="237" t="s">
        <v>2647</v>
      </c>
      <c r="G121" s="236">
        <v>60</v>
      </c>
      <c r="H121" s="238">
        <v>36</v>
      </c>
      <c r="I121" s="236">
        <v>6</v>
      </c>
      <c r="J121" s="236" t="s">
        <v>2523</v>
      </c>
      <c r="K121" s="236" t="s">
        <v>312</v>
      </c>
      <c r="L121" s="238" t="s">
        <v>2384</v>
      </c>
      <c r="M121" s="236">
        <v>115</v>
      </c>
    </row>
    <row r="122" spans="1:13">
      <c r="A122" s="236">
        <v>116</v>
      </c>
      <c r="B122" s="236" t="s">
        <v>1725</v>
      </c>
      <c r="C122" s="237" t="s">
        <v>1726</v>
      </c>
      <c r="D122" s="236">
        <v>4</v>
      </c>
      <c r="E122" s="237" t="s">
        <v>1792</v>
      </c>
      <c r="F122" s="237" t="s">
        <v>2644</v>
      </c>
      <c r="G122" s="236">
        <v>60</v>
      </c>
      <c r="H122" s="238">
        <v>34</v>
      </c>
      <c r="I122" s="236">
        <v>6</v>
      </c>
      <c r="J122" s="236" t="s">
        <v>2523</v>
      </c>
      <c r="K122" s="236" t="s">
        <v>313</v>
      </c>
      <c r="L122" s="238" t="s">
        <v>2384</v>
      </c>
      <c r="M122" s="236">
        <v>116</v>
      </c>
    </row>
    <row r="123" spans="1:13">
      <c r="A123" s="236">
        <v>117</v>
      </c>
      <c r="B123" s="236" t="s">
        <v>1725</v>
      </c>
      <c r="C123" s="237" t="s">
        <v>1726</v>
      </c>
      <c r="D123" s="236">
        <v>4</v>
      </c>
      <c r="E123" s="237" t="s">
        <v>1793</v>
      </c>
      <c r="F123" s="237" t="s">
        <v>2637</v>
      </c>
      <c r="G123" s="236">
        <v>60</v>
      </c>
      <c r="H123" s="238">
        <v>37</v>
      </c>
      <c r="I123" s="236">
        <v>5</v>
      </c>
      <c r="J123" s="236" t="s">
        <v>2523</v>
      </c>
      <c r="K123" s="236" t="s">
        <v>314</v>
      </c>
      <c r="L123" s="238" t="s">
        <v>2384</v>
      </c>
      <c r="M123" s="236">
        <v>117</v>
      </c>
    </row>
    <row r="124" spans="1:13">
      <c r="A124" s="236">
        <v>118</v>
      </c>
      <c r="B124" s="236" t="s">
        <v>56</v>
      </c>
      <c r="C124" s="237" t="s">
        <v>190</v>
      </c>
      <c r="D124" s="236">
        <v>3</v>
      </c>
      <c r="E124" s="237" t="s">
        <v>56</v>
      </c>
      <c r="F124" s="237" t="s">
        <v>2646</v>
      </c>
      <c r="G124" s="236">
        <v>100</v>
      </c>
      <c r="H124" s="238">
        <v>66</v>
      </c>
      <c r="I124" s="236">
        <v>3</v>
      </c>
      <c r="J124" s="236" t="s">
        <v>2516</v>
      </c>
      <c r="K124" s="236" t="s">
        <v>357</v>
      </c>
      <c r="L124" s="238" t="s">
        <v>2384</v>
      </c>
      <c r="M124" s="236">
        <v>118</v>
      </c>
    </row>
    <row r="125" spans="1:13">
      <c r="A125" s="236">
        <v>119</v>
      </c>
      <c r="B125" s="236" t="s">
        <v>853</v>
      </c>
      <c r="C125" s="237" t="s">
        <v>1698</v>
      </c>
      <c r="D125" s="236">
        <v>4</v>
      </c>
      <c r="E125" s="237" t="s">
        <v>857</v>
      </c>
      <c r="F125" s="237"/>
      <c r="G125" s="236">
        <v>50</v>
      </c>
      <c r="H125" s="238">
        <v>40</v>
      </c>
      <c r="I125" s="236">
        <v>3</v>
      </c>
      <c r="J125" s="236" t="s">
        <v>2523</v>
      </c>
      <c r="K125" s="236">
        <v>5100000</v>
      </c>
      <c r="L125" s="238" t="s">
        <v>2384</v>
      </c>
      <c r="M125" s="236">
        <v>119</v>
      </c>
    </row>
    <row r="126" spans="1:13">
      <c r="A126" s="236">
        <v>120</v>
      </c>
      <c r="B126" s="236" t="s">
        <v>853</v>
      </c>
      <c r="C126" s="237" t="s">
        <v>1698</v>
      </c>
      <c r="D126" s="236">
        <v>4</v>
      </c>
      <c r="E126" s="237" t="s">
        <v>874</v>
      </c>
      <c r="F126" s="237"/>
      <c r="G126" s="236">
        <v>50</v>
      </c>
      <c r="H126" s="238">
        <v>43</v>
      </c>
      <c r="I126" s="236">
        <v>3</v>
      </c>
      <c r="J126" s="236" t="s">
        <v>2523</v>
      </c>
      <c r="K126" s="236">
        <v>5110000</v>
      </c>
      <c r="L126" s="238" t="s">
        <v>2384</v>
      </c>
      <c r="M126" s="236">
        <v>120</v>
      </c>
    </row>
    <row r="127" spans="1:13">
      <c r="A127" s="236">
        <v>121</v>
      </c>
      <c r="B127" s="236" t="s">
        <v>1550</v>
      </c>
      <c r="C127" s="237" t="s">
        <v>1549</v>
      </c>
      <c r="D127" s="236">
        <v>3</v>
      </c>
      <c r="E127" s="237" t="s">
        <v>1783</v>
      </c>
      <c r="F127" s="237" t="s">
        <v>2542</v>
      </c>
      <c r="G127" s="236">
        <v>100</v>
      </c>
      <c r="H127" s="238">
        <v>100</v>
      </c>
      <c r="I127" s="236">
        <v>2</v>
      </c>
      <c r="J127" s="236" t="s">
        <v>2516</v>
      </c>
      <c r="K127" s="239" t="s">
        <v>342</v>
      </c>
      <c r="L127" s="238" t="s">
        <v>2384</v>
      </c>
      <c r="M127" s="236">
        <v>121</v>
      </c>
    </row>
    <row r="128" spans="1:13">
      <c r="A128" s="236">
        <v>122</v>
      </c>
      <c r="B128" s="236" t="s">
        <v>1550</v>
      </c>
      <c r="C128" s="237" t="s">
        <v>1549</v>
      </c>
      <c r="D128" s="236">
        <v>3</v>
      </c>
      <c r="E128" s="237" t="s">
        <v>1784</v>
      </c>
      <c r="F128" s="237" t="s">
        <v>2636</v>
      </c>
      <c r="G128" s="236">
        <v>100</v>
      </c>
      <c r="H128" s="238">
        <v>100</v>
      </c>
      <c r="I128" s="236">
        <v>2</v>
      </c>
      <c r="J128" s="236" t="s">
        <v>2516</v>
      </c>
      <c r="K128" s="239" t="s">
        <v>343</v>
      </c>
      <c r="L128" s="238" t="s">
        <v>2384</v>
      </c>
      <c r="M128" s="236">
        <v>122</v>
      </c>
    </row>
    <row r="129" spans="1:13">
      <c r="A129" s="236">
        <v>123</v>
      </c>
      <c r="B129" s="236" t="s">
        <v>1550</v>
      </c>
      <c r="C129" s="237" t="s">
        <v>1549</v>
      </c>
      <c r="D129" s="236">
        <v>3</v>
      </c>
      <c r="E129" s="237" t="s">
        <v>1785</v>
      </c>
      <c r="F129" s="237" t="s">
        <v>2645</v>
      </c>
      <c r="G129" s="236">
        <v>100</v>
      </c>
      <c r="H129" s="238">
        <v>99</v>
      </c>
      <c r="I129" s="236">
        <v>2</v>
      </c>
      <c r="J129" s="236" t="s">
        <v>2514</v>
      </c>
      <c r="K129" s="236" t="s">
        <v>342</v>
      </c>
      <c r="L129" s="238" t="s">
        <v>2384</v>
      </c>
      <c r="M129" s="236">
        <v>123</v>
      </c>
    </row>
    <row r="130" spans="1:13">
      <c r="A130" s="236">
        <v>124</v>
      </c>
      <c r="B130" s="236" t="s">
        <v>1550</v>
      </c>
      <c r="C130" s="237" t="s">
        <v>1549</v>
      </c>
      <c r="D130" s="236">
        <v>3</v>
      </c>
      <c r="E130" s="237" t="s">
        <v>1786</v>
      </c>
      <c r="F130" s="237" t="s">
        <v>2636</v>
      </c>
      <c r="G130" s="236">
        <v>100</v>
      </c>
      <c r="H130" s="238">
        <v>100</v>
      </c>
      <c r="I130" s="236">
        <v>2</v>
      </c>
      <c r="J130" s="236" t="s">
        <v>2514</v>
      </c>
      <c r="K130" s="236" t="s">
        <v>343</v>
      </c>
      <c r="L130" s="238" t="s">
        <v>2384</v>
      </c>
      <c r="M130" s="236">
        <v>124</v>
      </c>
    </row>
    <row r="131" spans="1:13">
      <c r="A131" s="236">
        <v>125</v>
      </c>
      <c r="B131" s="236" t="s">
        <v>1550</v>
      </c>
      <c r="C131" s="237" t="s">
        <v>1549</v>
      </c>
      <c r="D131" s="236">
        <v>3</v>
      </c>
      <c r="E131" s="237" t="s">
        <v>1787</v>
      </c>
      <c r="F131" s="237" t="s">
        <v>2640</v>
      </c>
      <c r="G131" s="236">
        <v>80</v>
      </c>
      <c r="H131" s="238">
        <v>43</v>
      </c>
      <c r="I131" s="236">
        <v>6</v>
      </c>
      <c r="J131" s="236" t="s">
        <v>2514</v>
      </c>
      <c r="K131" s="236" t="s">
        <v>2303</v>
      </c>
      <c r="L131" s="238" t="s">
        <v>2384</v>
      </c>
      <c r="M131" s="236">
        <v>125</v>
      </c>
    </row>
    <row r="132" spans="1:13">
      <c r="A132" s="236">
        <v>126</v>
      </c>
      <c r="B132" s="236" t="s">
        <v>85</v>
      </c>
      <c r="C132" s="237" t="s">
        <v>86</v>
      </c>
      <c r="D132" s="236">
        <v>3</v>
      </c>
      <c r="E132" s="237" t="s">
        <v>85</v>
      </c>
      <c r="F132" s="237" t="s">
        <v>2648</v>
      </c>
      <c r="G132" s="236">
        <v>70</v>
      </c>
      <c r="H132" s="238">
        <v>70</v>
      </c>
      <c r="I132" s="236">
        <v>3</v>
      </c>
      <c r="J132" s="236" t="s">
        <v>2516</v>
      </c>
      <c r="K132" s="236" t="s">
        <v>335</v>
      </c>
      <c r="L132" s="238" t="s">
        <v>2384</v>
      </c>
      <c r="M132" s="236">
        <v>126</v>
      </c>
    </row>
    <row r="133" spans="1:13">
      <c r="A133" s="236">
        <v>127</v>
      </c>
      <c r="B133" s="236" t="s">
        <v>1543</v>
      </c>
      <c r="C133" s="237" t="s">
        <v>1542</v>
      </c>
      <c r="D133" s="236">
        <v>3</v>
      </c>
      <c r="E133" s="237" t="s">
        <v>1543</v>
      </c>
      <c r="F133" s="237" t="s">
        <v>2649</v>
      </c>
      <c r="G133" s="236">
        <v>100</v>
      </c>
      <c r="H133" s="238">
        <v>85</v>
      </c>
      <c r="I133" s="236">
        <v>6</v>
      </c>
      <c r="J133" s="236" t="s">
        <v>2515</v>
      </c>
      <c r="K133" s="236" t="s">
        <v>357</v>
      </c>
      <c r="L133" s="238" t="s">
        <v>2384</v>
      </c>
      <c r="M133" s="236">
        <v>127</v>
      </c>
    </row>
    <row r="134" spans="1:13">
      <c r="A134" s="236">
        <v>128</v>
      </c>
      <c r="B134" s="236" t="s">
        <v>231</v>
      </c>
      <c r="C134" s="237" t="s">
        <v>2650</v>
      </c>
      <c r="D134" s="236">
        <v>3</v>
      </c>
      <c r="E134" s="237" t="s">
        <v>1799</v>
      </c>
      <c r="F134" s="237" t="s">
        <v>2651</v>
      </c>
      <c r="G134" s="236">
        <v>40</v>
      </c>
      <c r="H134" s="238">
        <v>22</v>
      </c>
      <c r="I134" s="236">
        <v>4</v>
      </c>
      <c r="J134" s="236" t="s">
        <v>2516</v>
      </c>
      <c r="K134" s="236">
        <v>5080000</v>
      </c>
      <c r="L134" s="238" t="s">
        <v>2384</v>
      </c>
      <c r="M134" s="236">
        <v>128</v>
      </c>
    </row>
    <row r="135" spans="1:13">
      <c r="A135" s="236">
        <v>129</v>
      </c>
      <c r="B135" s="236" t="s">
        <v>279</v>
      </c>
      <c r="C135" s="237" t="s">
        <v>280</v>
      </c>
      <c r="D135" s="236">
        <v>3</v>
      </c>
      <c r="E135" s="237" t="s">
        <v>279</v>
      </c>
      <c r="F135" s="237" t="s">
        <v>2652</v>
      </c>
      <c r="G135" s="236">
        <v>50</v>
      </c>
      <c r="H135" s="238">
        <v>48</v>
      </c>
      <c r="I135" s="236">
        <v>2</v>
      </c>
      <c r="J135" s="236" t="s">
        <v>2514</v>
      </c>
      <c r="K135" s="236">
        <v>5110000</v>
      </c>
      <c r="L135" s="238" t="s">
        <v>2384</v>
      </c>
      <c r="M135" s="236">
        <v>129</v>
      </c>
    </row>
    <row r="136" spans="1:13">
      <c r="A136" s="236">
        <v>130</v>
      </c>
      <c r="B136" s="236" t="s">
        <v>59</v>
      </c>
      <c r="C136" s="237" t="s">
        <v>58</v>
      </c>
      <c r="D136" s="236">
        <v>2</v>
      </c>
      <c r="E136" s="237" t="s">
        <v>439</v>
      </c>
      <c r="F136" s="237" t="s">
        <v>2652</v>
      </c>
      <c r="G136" s="236">
        <v>80</v>
      </c>
      <c r="H136" s="238">
        <v>45</v>
      </c>
      <c r="I136" s="236">
        <v>6</v>
      </c>
      <c r="J136" s="236" t="s">
        <v>2518</v>
      </c>
      <c r="K136" s="236" t="s">
        <v>2300</v>
      </c>
      <c r="L136" s="238" t="s">
        <v>2384</v>
      </c>
      <c r="M136" s="236">
        <v>130</v>
      </c>
    </row>
    <row r="137" spans="1:13">
      <c r="A137" s="236">
        <v>131</v>
      </c>
      <c r="B137" s="236" t="s">
        <v>59</v>
      </c>
      <c r="C137" s="237" t="s">
        <v>58</v>
      </c>
      <c r="D137" s="236">
        <v>2</v>
      </c>
      <c r="E137" s="237" t="s">
        <v>440</v>
      </c>
      <c r="F137" s="237" t="s">
        <v>760</v>
      </c>
      <c r="G137" s="236">
        <v>60</v>
      </c>
      <c r="H137" s="238">
        <v>56</v>
      </c>
      <c r="I137" s="236">
        <v>6</v>
      </c>
      <c r="J137" s="236" t="s">
        <v>2524</v>
      </c>
      <c r="K137" s="236" t="s">
        <v>2302</v>
      </c>
      <c r="L137" s="238" t="s">
        <v>2384</v>
      </c>
      <c r="M137" s="236">
        <v>131</v>
      </c>
    </row>
    <row r="138" spans="1:13">
      <c r="A138" s="236">
        <v>132</v>
      </c>
      <c r="B138" s="236" t="s">
        <v>1529</v>
      </c>
      <c r="C138" s="237" t="s">
        <v>1528</v>
      </c>
      <c r="D138" s="236">
        <v>3</v>
      </c>
      <c r="E138" s="237" t="s">
        <v>1529</v>
      </c>
      <c r="F138" s="237" t="s">
        <v>2653</v>
      </c>
      <c r="G138" s="236">
        <v>80</v>
      </c>
      <c r="H138" s="238">
        <v>81</v>
      </c>
      <c r="I138" s="236">
        <v>4</v>
      </c>
      <c r="J138" s="236" t="s">
        <v>2515</v>
      </c>
      <c r="K138" s="239" t="s">
        <v>2303</v>
      </c>
      <c r="L138" s="238" t="s">
        <v>2384</v>
      </c>
      <c r="M138" s="236">
        <v>132</v>
      </c>
    </row>
    <row r="139" spans="1:13">
      <c r="A139" s="236">
        <v>133</v>
      </c>
      <c r="B139" s="236" t="s">
        <v>1522</v>
      </c>
      <c r="C139" s="237" t="s">
        <v>1521</v>
      </c>
      <c r="D139" s="236">
        <v>3</v>
      </c>
      <c r="E139" s="237" t="s">
        <v>1522</v>
      </c>
      <c r="F139" s="237" t="s">
        <v>2654</v>
      </c>
      <c r="G139" s="236">
        <v>80</v>
      </c>
      <c r="H139" s="238">
        <v>80</v>
      </c>
      <c r="I139" s="236">
        <v>4</v>
      </c>
      <c r="J139" s="236" t="s">
        <v>2516</v>
      </c>
      <c r="K139" s="239" t="s">
        <v>2303</v>
      </c>
      <c r="L139" s="238" t="s">
        <v>2384</v>
      </c>
      <c r="M139" s="236">
        <v>133</v>
      </c>
    </row>
    <row r="140" spans="1:13">
      <c r="A140" s="236">
        <v>134</v>
      </c>
      <c r="B140" s="236" t="s">
        <v>1631</v>
      </c>
      <c r="C140" s="237" t="s">
        <v>1630</v>
      </c>
      <c r="D140" s="236">
        <v>3</v>
      </c>
      <c r="E140" s="237" t="s">
        <v>1800</v>
      </c>
      <c r="F140" s="237" t="s">
        <v>2655</v>
      </c>
      <c r="G140" s="236">
        <v>80</v>
      </c>
      <c r="H140" s="238">
        <v>66</v>
      </c>
      <c r="I140" s="236">
        <v>3</v>
      </c>
      <c r="J140" s="236" t="s">
        <v>2513</v>
      </c>
      <c r="K140" s="236" t="s">
        <v>2301</v>
      </c>
      <c r="L140" s="238" t="s">
        <v>2384</v>
      </c>
      <c r="M140" s="236">
        <v>134</v>
      </c>
    </row>
    <row r="141" spans="1:13">
      <c r="A141" s="236">
        <v>135</v>
      </c>
      <c r="B141" s="236" t="s">
        <v>1631</v>
      </c>
      <c r="C141" s="237" t="s">
        <v>1630</v>
      </c>
      <c r="D141" s="236">
        <v>3</v>
      </c>
      <c r="E141" s="237" t="s">
        <v>1801</v>
      </c>
      <c r="F141" s="237" t="s">
        <v>2656</v>
      </c>
      <c r="G141" s="236">
        <v>60</v>
      </c>
      <c r="H141" s="238">
        <v>22</v>
      </c>
      <c r="I141" s="236">
        <v>2</v>
      </c>
      <c r="J141" s="236" t="s">
        <v>2516</v>
      </c>
      <c r="K141" s="236" t="s">
        <v>333</v>
      </c>
      <c r="L141" s="238" t="s">
        <v>2384</v>
      </c>
      <c r="M141" s="236">
        <v>135</v>
      </c>
    </row>
    <row r="142" spans="1:13">
      <c r="A142" s="236">
        <v>136</v>
      </c>
      <c r="B142" s="236" t="s">
        <v>111</v>
      </c>
      <c r="C142" s="237" t="s">
        <v>109</v>
      </c>
      <c r="D142" s="236">
        <v>3</v>
      </c>
      <c r="E142" s="237" t="s">
        <v>111</v>
      </c>
      <c r="F142" s="237" t="s">
        <v>2657</v>
      </c>
      <c r="G142" s="236">
        <v>60</v>
      </c>
      <c r="H142" s="238">
        <v>60</v>
      </c>
      <c r="I142" s="236">
        <v>6</v>
      </c>
      <c r="J142" s="236" t="s">
        <v>2513</v>
      </c>
      <c r="K142" s="236" t="s">
        <v>698</v>
      </c>
      <c r="L142" s="238" t="s">
        <v>2384</v>
      </c>
      <c r="M142" s="236">
        <v>136</v>
      </c>
    </row>
    <row r="143" spans="1:13">
      <c r="A143" s="236">
        <v>137</v>
      </c>
      <c r="B143" s="236" t="s">
        <v>1524</v>
      </c>
      <c r="C143" s="237" t="s">
        <v>1523</v>
      </c>
      <c r="D143" s="236">
        <v>3</v>
      </c>
      <c r="E143" s="237" t="s">
        <v>1524</v>
      </c>
      <c r="F143" s="237" t="s">
        <v>2649</v>
      </c>
      <c r="G143" s="236">
        <v>80</v>
      </c>
      <c r="H143" s="238">
        <v>81</v>
      </c>
      <c r="I143" s="236">
        <v>5</v>
      </c>
      <c r="J143" s="236" t="s">
        <v>2515</v>
      </c>
      <c r="K143" s="236" t="s">
        <v>2303</v>
      </c>
      <c r="L143" s="238" t="s">
        <v>2384</v>
      </c>
      <c r="M143" s="236">
        <v>137</v>
      </c>
    </row>
    <row r="144" spans="1:13">
      <c r="A144" s="236">
        <v>138</v>
      </c>
      <c r="B144" s="236" t="s">
        <v>125</v>
      </c>
      <c r="C144" s="237" t="s">
        <v>276</v>
      </c>
      <c r="D144" s="236">
        <v>3</v>
      </c>
      <c r="E144" s="237" t="s">
        <v>125</v>
      </c>
      <c r="F144" s="237" t="s">
        <v>2658</v>
      </c>
      <c r="G144" s="236">
        <v>60</v>
      </c>
      <c r="H144" s="238">
        <v>32</v>
      </c>
      <c r="I144" s="236">
        <v>2</v>
      </c>
      <c r="J144" s="236" t="s">
        <v>2513</v>
      </c>
      <c r="K144" s="236" t="s">
        <v>1953</v>
      </c>
      <c r="L144" s="238" t="s">
        <v>2384</v>
      </c>
      <c r="M144" s="236">
        <v>138</v>
      </c>
    </row>
    <row r="145" spans="1:13">
      <c r="A145" s="236">
        <v>139</v>
      </c>
      <c r="B145" s="236" t="s">
        <v>125</v>
      </c>
      <c r="C145" s="237" t="s">
        <v>276</v>
      </c>
      <c r="D145" s="236">
        <v>3</v>
      </c>
      <c r="E145" s="237" t="s">
        <v>125</v>
      </c>
      <c r="F145" s="237" t="s">
        <v>2658</v>
      </c>
      <c r="G145" s="236">
        <v>60</v>
      </c>
      <c r="H145" s="238">
        <v>32</v>
      </c>
      <c r="I145" s="236">
        <v>4</v>
      </c>
      <c r="J145" s="236" t="s">
        <v>2513</v>
      </c>
      <c r="K145" s="236" t="s">
        <v>1953</v>
      </c>
      <c r="L145" s="238" t="s">
        <v>2384</v>
      </c>
      <c r="M145" s="236">
        <v>139</v>
      </c>
    </row>
    <row r="146" spans="1:13">
      <c r="A146" s="236">
        <v>140</v>
      </c>
      <c r="B146" s="236" t="s">
        <v>2295</v>
      </c>
      <c r="C146" s="237" t="s">
        <v>1686</v>
      </c>
      <c r="D146" s="236">
        <v>3</v>
      </c>
      <c r="E146" s="237" t="s">
        <v>2295</v>
      </c>
      <c r="F146" s="237" t="s">
        <v>2659</v>
      </c>
      <c r="G146" s="236">
        <v>40</v>
      </c>
      <c r="H146" s="238">
        <v>26</v>
      </c>
      <c r="I146" s="236">
        <v>3</v>
      </c>
      <c r="J146" s="236" t="s">
        <v>2514</v>
      </c>
      <c r="K146" s="236">
        <v>5080000</v>
      </c>
      <c r="L146" s="238" t="s">
        <v>2384</v>
      </c>
      <c r="M146" s="236">
        <v>140</v>
      </c>
    </row>
    <row r="147" spans="1:13">
      <c r="A147" s="236">
        <v>141</v>
      </c>
      <c r="B147" s="236" t="s">
        <v>1910</v>
      </c>
      <c r="C147" s="237" t="s">
        <v>1909</v>
      </c>
      <c r="D147" s="236">
        <v>3</v>
      </c>
      <c r="E147" s="237" t="s">
        <v>1910</v>
      </c>
      <c r="F147" s="237" t="s">
        <v>2660</v>
      </c>
      <c r="G147" s="236">
        <v>50</v>
      </c>
      <c r="H147" s="238">
        <v>50</v>
      </c>
      <c r="I147" s="236">
        <v>3</v>
      </c>
      <c r="J147" s="236" t="s">
        <v>2513</v>
      </c>
      <c r="K147" s="236">
        <v>5110000</v>
      </c>
      <c r="L147" s="238" t="s">
        <v>2384</v>
      </c>
      <c r="M147" s="236">
        <v>141</v>
      </c>
    </row>
    <row r="148" spans="1:13">
      <c r="A148" s="236">
        <v>142</v>
      </c>
      <c r="B148" s="236" t="s">
        <v>39</v>
      </c>
      <c r="C148" s="237" t="s">
        <v>38</v>
      </c>
      <c r="D148" s="236">
        <v>3</v>
      </c>
      <c r="E148" s="237" t="s">
        <v>39</v>
      </c>
      <c r="F148" s="237" t="s">
        <v>2661</v>
      </c>
      <c r="G148" s="236">
        <v>60</v>
      </c>
      <c r="H148" s="238">
        <v>41</v>
      </c>
      <c r="I148" s="236">
        <v>6</v>
      </c>
      <c r="J148" s="236" t="s">
        <v>2515</v>
      </c>
      <c r="K148" s="236" t="s">
        <v>2302</v>
      </c>
      <c r="L148" s="238" t="s">
        <v>2384</v>
      </c>
      <c r="M148" s="236">
        <v>142</v>
      </c>
    </row>
    <row r="149" spans="1:13">
      <c r="A149" s="236">
        <v>143</v>
      </c>
      <c r="B149" s="236" t="s">
        <v>60</v>
      </c>
      <c r="C149" s="237" t="s">
        <v>91</v>
      </c>
      <c r="D149" s="236">
        <v>2</v>
      </c>
      <c r="E149" s="237" t="s">
        <v>469</v>
      </c>
      <c r="F149" s="237" t="s">
        <v>2662</v>
      </c>
      <c r="G149" s="236">
        <v>60</v>
      </c>
      <c r="H149" s="238">
        <v>44</v>
      </c>
      <c r="I149" s="236">
        <v>2</v>
      </c>
      <c r="J149" s="236" t="s">
        <v>2525</v>
      </c>
      <c r="K149" s="236" t="s">
        <v>310</v>
      </c>
      <c r="L149" s="238" t="s">
        <v>2384</v>
      </c>
      <c r="M149" s="236">
        <v>143</v>
      </c>
    </row>
    <row r="150" spans="1:13">
      <c r="A150" s="236">
        <v>144</v>
      </c>
      <c r="B150" s="236" t="s">
        <v>60</v>
      </c>
      <c r="C150" s="237" t="s">
        <v>91</v>
      </c>
      <c r="D150" s="236">
        <v>2</v>
      </c>
      <c r="E150" s="237" t="s">
        <v>1803</v>
      </c>
      <c r="F150" s="237" t="s">
        <v>2663</v>
      </c>
      <c r="G150" s="236">
        <v>60</v>
      </c>
      <c r="H150" s="238">
        <v>43</v>
      </c>
      <c r="I150" s="236">
        <v>2</v>
      </c>
      <c r="J150" s="236" t="s">
        <v>2526</v>
      </c>
      <c r="K150" s="239" t="s">
        <v>313</v>
      </c>
      <c r="L150" s="238" t="s">
        <v>2384</v>
      </c>
      <c r="M150" s="236">
        <v>144</v>
      </c>
    </row>
    <row r="151" spans="1:13">
      <c r="A151" s="236">
        <v>145</v>
      </c>
      <c r="B151" s="236" t="s">
        <v>60</v>
      </c>
      <c r="C151" s="237" t="s">
        <v>91</v>
      </c>
      <c r="D151" s="236">
        <v>2</v>
      </c>
      <c r="E151" s="237" t="s">
        <v>1804</v>
      </c>
      <c r="F151" s="237" t="s">
        <v>2664</v>
      </c>
      <c r="G151" s="236">
        <v>60</v>
      </c>
      <c r="H151" s="238">
        <v>33</v>
      </c>
      <c r="I151" s="236">
        <v>2</v>
      </c>
      <c r="J151" s="236" t="s">
        <v>2527</v>
      </c>
      <c r="K151" s="239" t="s">
        <v>332</v>
      </c>
      <c r="L151" s="238" t="s">
        <v>2384</v>
      </c>
      <c r="M151" s="236">
        <v>145</v>
      </c>
    </row>
    <row r="152" spans="1:13">
      <c r="A152" s="236">
        <v>146</v>
      </c>
      <c r="B152" s="236" t="s">
        <v>60</v>
      </c>
      <c r="C152" s="237" t="s">
        <v>91</v>
      </c>
      <c r="D152" s="236">
        <v>2</v>
      </c>
      <c r="E152" s="237" t="s">
        <v>1805</v>
      </c>
      <c r="F152" s="237" t="s">
        <v>2665</v>
      </c>
      <c r="G152" s="236">
        <v>60</v>
      </c>
      <c r="H152" s="238">
        <v>37</v>
      </c>
      <c r="I152" s="236">
        <v>2</v>
      </c>
      <c r="J152" s="236" t="s">
        <v>2527</v>
      </c>
      <c r="K152" s="236" t="s">
        <v>333</v>
      </c>
      <c r="L152" s="238" t="s">
        <v>2384</v>
      </c>
      <c r="M152" s="236">
        <v>146</v>
      </c>
    </row>
    <row r="153" spans="1:13">
      <c r="A153" s="236">
        <v>147</v>
      </c>
      <c r="B153" s="236" t="s">
        <v>60</v>
      </c>
      <c r="C153" s="237" t="s">
        <v>91</v>
      </c>
      <c r="D153" s="236">
        <v>2</v>
      </c>
      <c r="E153" s="237" t="s">
        <v>1806</v>
      </c>
      <c r="F153" s="237" t="s">
        <v>2666</v>
      </c>
      <c r="G153" s="236">
        <v>60</v>
      </c>
      <c r="H153" s="238">
        <v>39</v>
      </c>
      <c r="I153" s="236">
        <v>2</v>
      </c>
      <c r="J153" s="236" t="s">
        <v>2527</v>
      </c>
      <c r="K153" s="236" t="s">
        <v>334</v>
      </c>
      <c r="L153" s="238" t="s">
        <v>2384</v>
      </c>
      <c r="M153" s="236">
        <v>147</v>
      </c>
    </row>
    <row r="154" spans="1:13">
      <c r="A154" s="236">
        <v>148</v>
      </c>
      <c r="B154" s="236" t="s">
        <v>60</v>
      </c>
      <c r="C154" s="237" t="s">
        <v>91</v>
      </c>
      <c r="D154" s="236">
        <v>2</v>
      </c>
      <c r="E154" s="237" t="s">
        <v>470</v>
      </c>
      <c r="F154" s="237" t="s">
        <v>2667</v>
      </c>
      <c r="G154" s="236">
        <v>60</v>
      </c>
      <c r="H154" s="238">
        <v>40</v>
      </c>
      <c r="I154" s="236">
        <v>2</v>
      </c>
      <c r="J154" s="236" t="s">
        <v>2525</v>
      </c>
      <c r="K154" s="236" t="s">
        <v>311</v>
      </c>
      <c r="L154" s="238" t="s">
        <v>2384</v>
      </c>
      <c r="M154" s="236">
        <v>148</v>
      </c>
    </row>
    <row r="155" spans="1:13">
      <c r="A155" s="236">
        <v>149</v>
      </c>
      <c r="B155" s="236" t="s">
        <v>60</v>
      </c>
      <c r="C155" s="237" t="s">
        <v>91</v>
      </c>
      <c r="D155" s="236">
        <v>2</v>
      </c>
      <c r="E155" s="237" t="s">
        <v>471</v>
      </c>
      <c r="F155" s="237" t="s">
        <v>2664</v>
      </c>
      <c r="G155" s="236">
        <v>60</v>
      </c>
      <c r="H155" s="238">
        <v>37</v>
      </c>
      <c r="I155" s="236">
        <v>2</v>
      </c>
      <c r="J155" s="236" t="s">
        <v>2525</v>
      </c>
      <c r="K155" s="236" t="s">
        <v>312</v>
      </c>
      <c r="L155" s="238" t="s">
        <v>2384</v>
      </c>
      <c r="M155" s="236">
        <v>149</v>
      </c>
    </row>
    <row r="156" spans="1:13">
      <c r="A156" s="236">
        <v>150</v>
      </c>
      <c r="B156" s="236" t="s">
        <v>60</v>
      </c>
      <c r="C156" s="237" t="s">
        <v>91</v>
      </c>
      <c r="D156" s="236">
        <v>2</v>
      </c>
      <c r="E156" s="237" t="s">
        <v>472</v>
      </c>
      <c r="F156" s="237" t="s">
        <v>2663</v>
      </c>
      <c r="G156" s="236">
        <v>60</v>
      </c>
      <c r="H156" s="238">
        <v>37</v>
      </c>
      <c r="I156" s="236">
        <v>2</v>
      </c>
      <c r="J156" s="236" t="s">
        <v>2525</v>
      </c>
      <c r="K156" s="236" t="s">
        <v>313</v>
      </c>
      <c r="L156" s="238" t="s">
        <v>2384</v>
      </c>
      <c r="M156" s="236">
        <v>150</v>
      </c>
    </row>
    <row r="157" spans="1:13">
      <c r="A157" s="236">
        <v>151</v>
      </c>
      <c r="B157" s="236" t="s">
        <v>60</v>
      </c>
      <c r="C157" s="237" t="s">
        <v>91</v>
      </c>
      <c r="D157" s="236">
        <v>2</v>
      </c>
      <c r="E157" s="237" t="s">
        <v>473</v>
      </c>
      <c r="F157" s="237" t="s">
        <v>2665</v>
      </c>
      <c r="G157" s="236">
        <v>60</v>
      </c>
      <c r="H157" s="238">
        <v>37</v>
      </c>
      <c r="I157" s="236">
        <v>2</v>
      </c>
      <c r="J157" s="236" t="s">
        <v>2525</v>
      </c>
      <c r="K157" s="236" t="s">
        <v>314</v>
      </c>
      <c r="L157" s="238" t="s">
        <v>2384</v>
      </c>
      <c r="M157" s="236">
        <v>151</v>
      </c>
    </row>
    <row r="158" spans="1:13">
      <c r="A158" s="236">
        <v>152</v>
      </c>
      <c r="B158" s="236" t="s">
        <v>60</v>
      </c>
      <c r="C158" s="237" t="s">
        <v>91</v>
      </c>
      <c r="D158" s="236">
        <v>2</v>
      </c>
      <c r="E158" s="237" t="s">
        <v>474</v>
      </c>
      <c r="F158" s="237" t="s">
        <v>2668</v>
      </c>
      <c r="G158" s="236">
        <v>60</v>
      </c>
      <c r="H158" s="238">
        <v>37</v>
      </c>
      <c r="I158" s="236">
        <v>2</v>
      </c>
      <c r="J158" s="236" t="s">
        <v>2525</v>
      </c>
      <c r="K158" s="236" t="s">
        <v>315</v>
      </c>
      <c r="L158" s="238" t="s">
        <v>2384</v>
      </c>
      <c r="M158" s="236">
        <v>152</v>
      </c>
    </row>
    <row r="159" spans="1:13">
      <c r="A159" s="236">
        <v>153</v>
      </c>
      <c r="B159" s="236" t="s">
        <v>60</v>
      </c>
      <c r="C159" s="237" t="s">
        <v>91</v>
      </c>
      <c r="D159" s="236">
        <v>2</v>
      </c>
      <c r="E159" s="237" t="s">
        <v>475</v>
      </c>
      <c r="F159" s="237" t="s">
        <v>2662</v>
      </c>
      <c r="G159" s="236">
        <v>60</v>
      </c>
      <c r="H159" s="238">
        <v>41</v>
      </c>
      <c r="I159" s="236">
        <v>2</v>
      </c>
      <c r="J159" s="236" t="s">
        <v>2519</v>
      </c>
      <c r="K159" s="236" t="s">
        <v>310</v>
      </c>
      <c r="L159" s="238" t="s">
        <v>2384</v>
      </c>
      <c r="M159" s="236">
        <v>153</v>
      </c>
    </row>
    <row r="160" spans="1:13">
      <c r="A160" s="236">
        <v>154</v>
      </c>
      <c r="B160" s="236" t="s">
        <v>60</v>
      </c>
      <c r="C160" s="237" t="s">
        <v>91</v>
      </c>
      <c r="D160" s="236">
        <v>2</v>
      </c>
      <c r="E160" s="237" t="s">
        <v>476</v>
      </c>
      <c r="F160" s="237" t="s">
        <v>2667</v>
      </c>
      <c r="G160" s="236">
        <v>60</v>
      </c>
      <c r="H160" s="238">
        <v>42</v>
      </c>
      <c r="I160" s="236">
        <v>5</v>
      </c>
      <c r="J160" s="236" t="s">
        <v>2527</v>
      </c>
      <c r="K160" s="236" t="s">
        <v>311</v>
      </c>
      <c r="L160" s="238" t="s">
        <v>2384</v>
      </c>
      <c r="M160" s="236">
        <v>154</v>
      </c>
    </row>
    <row r="161" spans="1:13">
      <c r="A161" s="236">
        <v>155</v>
      </c>
      <c r="B161" s="236" t="s">
        <v>60</v>
      </c>
      <c r="C161" s="237" t="s">
        <v>91</v>
      </c>
      <c r="D161" s="236">
        <v>2</v>
      </c>
      <c r="E161" s="237" t="s">
        <v>1802</v>
      </c>
      <c r="F161" s="237" t="s">
        <v>2667</v>
      </c>
      <c r="G161" s="236">
        <v>60</v>
      </c>
      <c r="H161" s="238">
        <v>40</v>
      </c>
      <c r="I161" s="236">
        <v>2</v>
      </c>
      <c r="J161" s="236" t="s">
        <v>2526</v>
      </c>
      <c r="K161" s="236" t="s">
        <v>312</v>
      </c>
      <c r="L161" s="238" t="s">
        <v>2384</v>
      </c>
      <c r="M161" s="236">
        <v>155</v>
      </c>
    </row>
    <row r="162" spans="1:13" ht="24">
      <c r="A162" s="236">
        <v>156</v>
      </c>
      <c r="B162" s="236" t="s">
        <v>84</v>
      </c>
      <c r="C162" s="237" t="s">
        <v>239</v>
      </c>
      <c r="D162" s="236">
        <v>2</v>
      </c>
      <c r="E162" s="237" t="s">
        <v>477</v>
      </c>
      <c r="F162" s="237" t="s">
        <v>2669</v>
      </c>
      <c r="G162" s="236">
        <v>60</v>
      </c>
      <c r="H162" s="238">
        <v>40</v>
      </c>
      <c r="I162" s="236">
        <v>2</v>
      </c>
      <c r="J162" s="236" t="s">
        <v>2527</v>
      </c>
      <c r="K162" s="236" t="s">
        <v>314</v>
      </c>
      <c r="L162" s="238" t="s">
        <v>2384</v>
      </c>
      <c r="M162" s="236">
        <v>156</v>
      </c>
    </row>
    <row r="163" spans="1:13" ht="24">
      <c r="A163" s="236">
        <v>157</v>
      </c>
      <c r="B163" s="236" t="s">
        <v>84</v>
      </c>
      <c r="C163" s="237" t="s">
        <v>239</v>
      </c>
      <c r="D163" s="236">
        <v>2</v>
      </c>
      <c r="E163" s="237" t="s">
        <v>478</v>
      </c>
      <c r="F163" s="237" t="s">
        <v>2669</v>
      </c>
      <c r="G163" s="236">
        <v>60</v>
      </c>
      <c r="H163" s="238">
        <v>48</v>
      </c>
      <c r="I163" s="236">
        <v>2</v>
      </c>
      <c r="J163" s="236" t="s">
        <v>2519</v>
      </c>
      <c r="K163" s="236" t="s">
        <v>315</v>
      </c>
      <c r="L163" s="238" t="s">
        <v>2384</v>
      </c>
      <c r="M163" s="236">
        <v>157</v>
      </c>
    </row>
    <row r="164" spans="1:13" ht="24">
      <c r="A164" s="236">
        <v>158</v>
      </c>
      <c r="B164" s="236" t="s">
        <v>84</v>
      </c>
      <c r="C164" s="237" t="s">
        <v>239</v>
      </c>
      <c r="D164" s="236">
        <v>2</v>
      </c>
      <c r="E164" s="237" t="s">
        <v>479</v>
      </c>
      <c r="F164" s="237" t="s">
        <v>2670</v>
      </c>
      <c r="G164" s="236">
        <v>60</v>
      </c>
      <c r="H164" s="238">
        <v>40</v>
      </c>
      <c r="I164" s="236">
        <v>2</v>
      </c>
      <c r="J164" s="236" t="s">
        <v>2517</v>
      </c>
      <c r="K164" s="236" t="s">
        <v>332</v>
      </c>
      <c r="L164" s="238" t="s">
        <v>2384</v>
      </c>
      <c r="M164" s="236">
        <v>158</v>
      </c>
    </row>
    <row r="165" spans="1:13" ht="24">
      <c r="A165" s="236">
        <v>159</v>
      </c>
      <c r="B165" s="236" t="s">
        <v>83</v>
      </c>
      <c r="C165" s="237" t="s">
        <v>2671</v>
      </c>
      <c r="D165" s="236">
        <v>3</v>
      </c>
      <c r="E165" s="237" t="s">
        <v>1807</v>
      </c>
      <c r="F165" s="237" t="s">
        <v>2672</v>
      </c>
      <c r="G165" s="236">
        <v>100</v>
      </c>
      <c r="H165" s="238">
        <v>100</v>
      </c>
      <c r="I165" s="236">
        <v>4</v>
      </c>
      <c r="J165" s="236" t="s">
        <v>2515</v>
      </c>
      <c r="K165" s="236" t="s">
        <v>342</v>
      </c>
      <c r="L165" s="238" t="s">
        <v>2384</v>
      </c>
      <c r="M165" s="236">
        <v>159</v>
      </c>
    </row>
    <row r="166" spans="1:13" ht="24">
      <c r="A166" s="236">
        <v>160</v>
      </c>
      <c r="B166" s="236" t="s">
        <v>83</v>
      </c>
      <c r="C166" s="237" t="s">
        <v>2671</v>
      </c>
      <c r="D166" s="236">
        <v>3</v>
      </c>
      <c r="E166" s="237" t="s">
        <v>1808</v>
      </c>
      <c r="F166" s="237" t="s">
        <v>2672</v>
      </c>
      <c r="G166" s="236">
        <v>100</v>
      </c>
      <c r="H166" s="238">
        <v>100</v>
      </c>
      <c r="I166" s="236">
        <v>4</v>
      </c>
      <c r="J166" s="236" t="s">
        <v>2516</v>
      </c>
      <c r="K166" s="236" t="s">
        <v>343</v>
      </c>
      <c r="L166" s="238" t="s">
        <v>2384</v>
      </c>
      <c r="M166" s="236">
        <v>160</v>
      </c>
    </row>
    <row r="167" spans="1:13" ht="24">
      <c r="A167" s="236">
        <v>161</v>
      </c>
      <c r="B167" s="236" t="s">
        <v>83</v>
      </c>
      <c r="C167" s="237" t="s">
        <v>2671</v>
      </c>
      <c r="D167" s="236">
        <v>3</v>
      </c>
      <c r="E167" s="237" t="s">
        <v>1809</v>
      </c>
      <c r="F167" s="237" t="s">
        <v>2673</v>
      </c>
      <c r="G167" s="236">
        <v>100</v>
      </c>
      <c r="H167" s="238">
        <v>100</v>
      </c>
      <c r="I167" s="236">
        <v>3</v>
      </c>
      <c r="J167" s="236" t="s">
        <v>2514</v>
      </c>
      <c r="K167" s="236" t="s">
        <v>342</v>
      </c>
      <c r="L167" s="238" t="s">
        <v>2384</v>
      </c>
      <c r="M167" s="236">
        <v>161</v>
      </c>
    </row>
    <row r="168" spans="1:13" ht="24">
      <c r="A168" s="236">
        <v>162</v>
      </c>
      <c r="B168" s="236" t="s">
        <v>83</v>
      </c>
      <c r="C168" s="237" t="s">
        <v>2671</v>
      </c>
      <c r="D168" s="236">
        <v>3</v>
      </c>
      <c r="E168" s="237" t="s">
        <v>1810</v>
      </c>
      <c r="F168" s="237" t="s">
        <v>2673</v>
      </c>
      <c r="G168" s="236">
        <v>100</v>
      </c>
      <c r="H168" s="238">
        <v>100</v>
      </c>
      <c r="I168" s="236">
        <v>3</v>
      </c>
      <c r="J168" s="236" t="s">
        <v>2513</v>
      </c>
      <c r="K168" s="236" t="s">
        <v>343</v>
      </c>
      <c r="L168" s="238" t="s">
        <v>2384</v>
      </c>
      <c r="M168" s="236">
        <v>162</v>
      </c>
    </row>
    <row r="169" spans="1:13" ht="24">
      <c r="A169" s="236">
        <v>163</v>
      </c>
      <c r="B169" s="236" t="s">
        <v>83</v>
      </c>
      <c r="C169" s="237" t="s">
        <v>2671</v>
      </c>
      <c r="D169" s="236">
        <v>3</v>
      </c>
      <c r="E169" s="237" t="s">
        <v>1811</v>
      </c>
      <c r="F169" s="237" t="s">
        <v>2674</v>
      </c>
      <c r="G169" s="236">
        <v>50</v>
      </c>
      <c r="H169" s="238">
        <v>50</v>
      </c>
      <c r="I169" s="236">
        <v>4</v>
      </c>
      <c r="J169" s="236" t="s">
        <v>2515</v>
      </c>
      <c r="K169" s="236">
        <v>5100000</v>
      </c>
      <c r="L169" s="238" t="s">
        <v>2384</v>
      </c>
      <c r="M169" s="236">
        <v>163</v>
      </c>
    </row>
    <row r="170" spans="1:13" ht="24">
      <c r="A170" s="236">
        <v>164</v>
      </c>
      <c r="B170" s="236" t="s">
        <v>83</v>
      </c>
      <c r="C170" s="237" t="s">
        <v>2671</v>
      </c>
      <c r="D170" s="236">
        <v>3</v>
      </c>
      <c r="E170" s="237" t="s">
        <v>1812</v>
      </c>
      <c r="F170" s="237" t="s">
        <v>2674</v>
      </c>
      <c r="G170" s="236">
        <v>50</v>
      </c>
      <c r="H170" s="238">
        <v>50</v>
      </c>
      <c r="I170" s="236">
        <v>4</v>
      </c>
      <c r="J170" s="236" t="s">
        <v>2516</v>
      </c>
      <c r="K170" s="236">
        <v>5110000</v>
      </c>
      <c r="L170" s="238" t="s">
        <v>2384</v>
      </c>
      <c r="M170" s="236">
        <v>164</v>
      </c>
    </row>
    <row r="171" spans="1:13" ht="24">
      <c r="A171" s="236">
        <v>165</v>
      </c>
      <c r="B171" s="236" t="s">
        <v>83</v>
      </c>
      <c r="C171" s="237" t="s">
        <v>2671</v>
      </c>
      <c r="D171" s="236">
        <v>3</v>
      </c>
      <c r="E171" s="237" t="s">
        <v>1813</v>
      </c>
      <c r="F171" s="237" t="s">
        <v>2675</v>
      </c>
      <c r="G171" s="236">
        <v>50</v>
      </c>
      <c r="H171" s="238">
        <v>49</v>
      </c>
      <c r="I171" s="236">
        <v>3</v>
      </c>
      <c r="J171" s="236" t="s">
        <v>2514</v>
      </c>
      <c r="K171" s="236">
        <v>5110000</v>
      </c>
      <c r="L171" s="238" t="s">
        <v>2384</v>
      </c>
      <c r="M171" s="236">
        <v>165</v>
      </c>
    </row>
    <row r="172" spans="1:13" ht="24">
      <c r="A172" s="236">
        <v>166</v>
      </c>
      <c r="B172" s="236" t="s">
        <v>83</v>
      </c>
      <c r="C172" s="237" t="s">
        <v>2671</v>
      </c>
      <c r="D172" s="236">
        <v>3</v>
      </c>
      <c r="E172" s="237" t="s">
        <v>1814</v>
      </c>
      <c r="F172" s="237" t="s">
        <v>2675</v>
      </c>
      <c r="G172" s="236">
        <v>40</v>
      </c>
      <c r="H172" s="238">
        <v>39</v>
      </c>
      <c r="I172" s="236">
        <v>3</v>
      </c>
      <c r="J172" s="236" t="s">
        <v>2513</v>
      </c>
      <c r="K172" s="236">
        <v>5080000</v>
      </c>
      <c r="L172" s="238" t="s">
        <v>2384</v>
      </c>
      <c r="M172" s="236">
        <v>166</v>
      </c>
    </row>
    <row r="173" spans="1:13">
      <c r="A173" s="236">
        <v>167</v>
      </c>
      <c r="B173" s="236" t="s">
        <v>1567</v>
      </c>
      <c r="C173" s="237" t="s">
        <v>2676</v>
      </c>
      <c r="D173" s="236">
        <v>3</v>
      </c>
      <c r="E173" s="237" t="s">
        <v>1567</v>
      </c>
      <c r="F173" s="237" t="s">
        <v>2677</v>
      </c>
      <c r="G173" s="236">
        <v>80</v>
      </c>
      <c r="H173" s="238">
        <v>47</v>
      </c>
      <c r="I173" s="236">
        <v>5</v>
      </c>
      <c r="J173" s="236" t="s">
        <v>2516</v>
      </c>
      <c r="K173" s="239" t="s">
        <v>2300</v>
      </c>
      <c r="L173" s="238" t="s">
        <v>2384</v>
      </c>
      <c r="M173" s="236">
        <v>167</v>
      </c>
    </row>
    <row r="174" spans="1:13">
      <c r="A174" s="236">
        <v>168</v>
      </c>
      <c r="B174" s="236" t="s">
        <v>162</v>
      </c>
      <c r="C174" s="237" t="s">
        <v>166</v>
      </c>
      <c r="D174" s="236">
        <v>3</v>
      </c>
      <c r="E174" s="237" t="s">
        <v>162</v>
      </c>
      <c r="F174" s="237" t="s">
        <v>757</v>
      </c>
      <c r="G174" s="236">
        <v>60</v>
      </c>
      <c r="H174" s="238">
        <v>40</v>
      </c>
      <c r="I174" s="236">
        <v>3</v>
      </c>
      <c r="J174" s="236" t="s">
        <v>2515</v>
      </c>
      <c r="K174" s="239" t="s">
        <v>333</v>
      </c>
      <c r="L174" s="238" t="s">
        <v>2384</v>
      </c>
      <c r="M174" s="236">
        <v>168</v>
      </c>
    </row>
    <row r="175" spans="1:13">
      <c r="A175" s="236">
        <v>169</v>
      </c>
      <c r="B175" s="236" t="s">
        <v>1563</v>
      </c>
      <c r="C175" s="237" t="s">
        <v>1562</v>
      </c>
      <c r="D175" s="236">
        <v>3</v>
      </c>
      <c r="E175" s="237" t="s">
        <v>1563</v>
      </c>
      <c r="F175" s="237" t="s">
        <v>2619</v>
      </c>
      <c r="G175" s="236">
        <v>80</v>
      </c>
      <c r="H175" s="238">
        <v>39</v>
      </c>
      <c r="I175" s="236">
        <v>5</v>
      </c>
      <c r="J175" s="236" t="s">
        <v>2514</v>
      </c>
      <c r="K175" s="239" t="s">
        <v>2300</v>
      </c>
      <c r="L175" s="238" t="s">
        <v>2384</v>
      </c>
      <c r="M175" s="236">
        <v>169</v>
      </c>
    </row>
    <row r="176" spans="1:13">
      <c r="A176" s="236">
        <v>170</v>
      </c>
      <c r="B176" s="236" t="s">
        <v>1489</v>
      </c>
      <c r="C176" s="237" t="s">
        <v>1488</v>
      </c>
      <c r="D176" s="236">
        <v>3</v>
      </c>
      <c r="E176" s="237" t="s">
        <v>1815</v>
      </c>
      <c r="F176" s="237" t="s">
        <v>2678</v>
      </c>
      <c r="G176" s="236">
        <v>80</v>
      </c>
      <c r="H176" s="238">
        <v>80</v>
      </c>
      <c r="I176" s="236">
        <v>4</v>
      </c>
      <c r="J176" s="236" t="s">
        <v>2516</v>
      </c>
      <c r="K176" s="239" t="s">
        <v>2301</v>
      </c>
      <c r="L176" s="238" t="s">
        <v>2384</v>
      </c>
      <c r="M176" s="236">
        <v>170</v>
      </c>
    </row>
    <row r="177" spans="1:13">
      <c r="A177" s="236">
        <v>171</v>
      </c>
      <c r="B177" s="236" t="s">
        <v>1489</v>
      </c>
      <c r="C177" s="237" t="s">
        <v>1488</v>
      </c>
      <c r="D177" s="236">
        <v>3</v>
      </c>
      <c r="E177" s="237" t="s">
        <v>1816</v>
      </c>
      <c r="F177" s="237" t="s">
        <v>2679</v>
      </c>
      <c r="G177" s="236">
        <v>60</v>
      </c>
      <c r="H177" s="238">
        <v>60</v>
      </c>
      <c r="I177" s="236">
        <v>4</v>
      </c>
      <c r="J177" s="236" t="s">
        <v>2516</v>
      </c>
      <c r="K177" s="236" t="s">
        <v>2302</v>
      </c>
      <c r="L177" s="238" t="s">
        <v>2384</v>
      </c>
      <c r="M177" s="236">
        <v>171</v>
      </c>
    </row>
    <row r="178" spans="1:13">
      <c r="A178" s="236">
        <v>172</v>
      </c>
      <c r="B178" s="236" t="s">
        <v>249</v>
      </c>
      <c r="C178" s="237" t="s">
        <v>248</v>
      </c>
      <c r="D178" s="236">
        <v>3</v>
      </c>
      <c r="E178" s="237" t="s">
        <v>249</v>
      </c>
      <c r="F178" s="237" t="s">
        <v>2680</v>
      </c>
      <c r="G178" s="236">
        <v>80</v>
      </c>
      <c r="H178" s="238">
        <v>48</v>
      </c>
      <c r="I178" s="236">
        <v>6</v>
      </c>
      <c r="J178" s="236" t="s">
        <v>2516</v>
      </c>
      <c r="K178" s="236" t="s">
        <v>2301</v>
      </c>
      <c r="L178" s="238" t="s">
        <v>2384</v>
      </c>
      <c r="M178" s="236">
        <v>172</v>
      </c>
    </row>
    <row r="179" spans="1:13">
      <c r="A179" s="236">
        <v>173</v>
      </c>
      <c r="B179" s="236" t="s">
        <v>133</v>
      </c>
      <c r="C179" s="237" t="s">
        <v>134</v>
      </c>
      <c r="D179" s="236">
        <v>3</v>
      </c>
      <c r="E179" s="237" t="s">
        <v>133</v>
      </c>
      <c r="F179" s="237" t="s">
        <v>2681</v>
      </c>
      <c r="G179" s="236">
        <v>60</v>
      </c>
      <c r="H179" s="238">
        <v>31</v>
      </c>
      <c r="I179" s="236">
        <v>6</v>
      </c>
      <c r="J179" s="236" t="s">
        <v>2515</v>
      </c>
      <c r="K179" s="236" t="s">
        <v>698</v>
      </c>
      <c r="L179" s="238" t="s">
        <v>2384</v>
      </c>
      <c r="M179" s="236">
        <v>173</v>
      </c>
    </row>
    <row r="180" spans="1:13" ht="24">
      <c r="A180" s="236">
        <v>174</v>
      </c>
      <c r="B180" s="236" t="s">
        <v>886</v>
      </c>
      <c r="C180" s="237" t="s">
        <v>884</v>
      </c>
      <c r="D180" s="236">
        <v>3</v>
      </c>
      <c r="E180" s="237" t="s">
        <v>886</v>
      </c>
      <c r="F180" s="237" t="s">
        <v>2682</v>
      </c>
      <c r="G180" s="236">
        <v>80</v>
      </c>
      <c r="H180" s="238">
        <v>50</v>
      </c>
      <c r="I180" s="236">
        <v>5</v>
      </c>
      <c r="J180" s="236" t="s">
        <v>2513</v>
      </c>
      <c r="K180" s="236" t="s">
        <v>2300</v>
      </c>
      <c r="L180" s="238" t="s">
        <v>2384</v>
      </c>
      <c r="M180" s="236">
        <v>174</v>
      </c>
    </row>
    <row r="181" spans="1:13">
      <c r="A181" s="236">
        <v>175</v>
      </c>
      <c r="B181" s="236" t="s">
        <v>1565</v>
      </c>
      <c r="C181" s="237" t="s">
        <v>1564</v>
      </c>
      <c r="D181" s="236">
        <v>3</v>
      </c>
      <c r="E181" s="237" t="s">
        <v>1565</v>
      </c>
      <c r="F181" s="237" t="s">
        <v>2683</v>
      </c>
      <c r="G181" s="236">
        <v>80</v>
      </c>
      <c r="H181" s="238">
        <v>38</v>
      </c>
      <c r="I181" s="236">
        <v>6</v>
      </c>
      <c r="J181" s="236" t="s">
        <v>2515</v>
      </c>
      <c r="K181" s="236" t="s">
        <v>2301</v>
      </c>
      <c r="L181" s="238" t="s">
        <v>2384</v>
      </c>
      <c r="M181" s="236">
        <v>175</v>
      </c>
    </row>
    <row r="182" spans="1:13">
      <c r="A182" s="236">
        <v>176</v>
      </c>
      <c r="B182" s="236" t="s">
        <v>265</v>
      </c>
      <c r="C182" s="237" t="s">
        <v>264</v>
      </c>
      <c r="D182" s="236">
        <v>3</v>
      </c>
      <c r="E182" s="237" t="s">
        <v>265</v>
      </c>
      <c r="F182" s="237" t="s">
        <v>2631</v>
      </c>
      <c r="G182" s="236">
        <v>70</v>
      </c>
      <c r="H182" s="238">
        <v>70</v>
      </c>
      <c r="I182" s="236">
        <v>4</v>
      </c>
      <c r="J182" s="236" t="s">
        <v>2515</v>
      </c>
      <c r="K182" s="236" t="s">
        <v>335</v>
      </c>
      <c r="L182" s="238" t="s">
        <v>2384</v>
      </c>
      <c r="M182" s="236">
        <v>176</v>
      </c>
    </row>
    <row r="183" spans="1:13">
      <c r="A183" s="236">
        <v>177</v>
      </c>
      <c r="B183" s="236" t="s">
        <v>361</v>
      </c>
      <c r="C183" s="237" t="s">
        <v>360</v>
      </c>
      <c r="D183" s="236">
        <v>3</v>
      </c>
      <c r="E183" s="237" t="s">
        <v>361</v>
      </c>
      <c r="F183" s="237" t="s">
        <v>2684</v>
      </c>
      <c r="G183" s="236">
        <v>60</v>
      </c>
      <c r="H183" s="238">
        <v>22</v>
      </c>
      <c r="I183" s="236">
        <v>2</v>
      </c>
      <c r="J183" s="236" t="s">
        <v>2513</v>
      </c>
      <c r="K183" s="236" t="s">
        <v>2302</v>
      </c>
      <c r="L183" s="238" t="s">
        <v>2384</v>
      </c>
      <c r="M183" s="236">
        <v>177</v>
      </c>
    </row>
    <row r="184" spans="1:13">
      <c r="A184" s="236">
        <v>178</v>
      </c>
      <c r="B184" s="236" t="s">
        <v>361</v>
      </c>
      <c r="C184" s="237" t="s">
        <v>360</v>
      </c>
      <c r="D184" s="236">
        <v>3</v>
      </c>
      <c r="E184" s="237" t="s">
        <v>361</v>
      </c>
      <c r="F184" s="237" t="s">
        <v>2684</v>
      </c>
      <c r="G184" s="236">
        <v>60</v>
      </c>
      <c r="H184" s="238">
        <v>22</v>
      </c>
      <c r="I184" s="236">
        <v>4</v>
      </c>
      <c r="J184" s="236" t="s">
        <v>2513</v>
      </c>
      <c r="K184" s="236" t="s">
        <v>2302</v>
      </c>
      <c r="L184" s="238" t="s">
        <v>2384</v>
      </c>
      <c r="M184" s="236">
        <v>178</v>
      </c>
    </row>
    <row r="185" spans="1:13">
      <c r="A185" s="236">
        <v>179</v>
      </c>
      <c r="B185" s="236" t="s">
        <v>1619</v>
      </c>
      <c r="C185" s="237" t="s">
        <v>1618</v>
      </c>
      <c r="D185" s="236">
        <v>3</v>
      </c>
      <c r="E185" s="237" t="s">
        <v>1619</v>
      </c>
      <c r="F185" s="237" t="s">
        <v>2685</v>
      </c>
      <c r="G185" s="236">
        <v>70</v>
      </c>
      <c r="H185" s="238">
        <v>47</v>
      </c>
      <c r="I185" s="236">
        <v>3</v>
      </c>
      <c r="J185" s="236" t="s">
        <v>2513</v>
      </c>
      <c r="K185" s="236">
        <v>4060000</v>
      </c>
      <c r="L185" s="238" t="s">
        <v>2384</v>
      </c>
      <c r="M185" s="236">
        <v>179</v>
      </c>
    </row>
    <row r="186" spans="1:13">
      <c r="A186" s="236">
        <v>180</v>
      </c>
      <c r="B186" s="236" t="s">
        <v>1969</v>
      </c>
      <c r="C186" s="237" t="s">
        <v>1595</v>
      </c>
      <c r="D186" s="236">
        <v>3</v>
      </c>
      <c r="E186" s="237" t="s">
        <v>1969</v>
      </c>
      <c r="F186" s="237" t="s">
        <v>2589</v>
      </c>
      <c r="G186" s="236">
        <v>60</v>
      </c>
      <c r="H186" s="238">
        <v>55</v>
      </c>
      <c r="I186" s="236">
        <v>2</v>
      </c>
      <c r="J186" s="236" t="s">
        <v>2515</v>
      </c>
      <c r="K186" s="236" t="s">
        <v>334</v>
      </c>
      <c r="L186" s="238" t="s">
        <v>2384</v>
      </c>
      <c r="M186" s="236">
        <v>180</v>
      </c>
    </row>
    <row r="187" spans="1:13">
      <c r="A187" s="236">
        <v>181</v>
      </c>
      <c r="B187" s="236" t="s">
        <v>1969</v>
      </c>
      <c r="C187" s="237" t="s">
        <v>1595</v>
      </c>
      <c r="D187" s="236">
        <v>3</v>
      </c>
      <c r="E187" s="237" t="s">
        <v>1969</v>
      </c>
      <c r="F187" s="237" t="s">
        <v>2589</v>
      </c>
      <c r="G187" s="236">
        <v>60</v>
      </c>
      <c r="H187" s="238">
        <v>55</v>
      </c>
      <c r="I187" s="236">
        <v>4</v>
      </c>
      <c r="J187" s="236" t="s">
        <v>2515</v>
      </c>
      <c r="K187" s="236" t="s">
        <v>334</v>
      </c>
      <c r="L187" s="238" t="s">
        <v>2384</v>
      </c>
      <c r="M187" s="236">
        <v>181</v>
      </c>
    </row>
    <row r="188" spans="1:13">
      <c r="A188" s="236">
        <v>182</v>
      </c>
      <c r="B188" s="236" t="s">
        <v>289</v>
      </c>
      <c r="C188" s="237" t="s">
        <v>281</v>
      </c>
      <c r="D188" s="236">
        <v>3</v>
      </c>
      <c r="E188" s="237" t="s">
        <v>289</v>
      </c>
      <c r="F188" s="237" t="s">
        <v>2686</v>
      </c>
      <c r="G188" s="236">
        <v>60</v>
      </c>
      <c r="H188" s="238">
        <v>14</v>
      </c>
      <c r="I188" s="236">
        <v>2</v>
      </c>
      <c r="J188" s="236" t="s">
        <v>2515</v>
      </c>
      <c r="K188" s="236" t="s">
        <v>1953</v>
      </c>
      <c r="L188" s="238" t="s">
        <v>2384</v>
      </c>
      <c r="M188" s="236">
        <v>182</v>
      </c>
    </row>
    <row r="189" spans="1:13">
      <c r="A189" s="236">
        <v>183</v>
      </c>
      <c r="B189" s="236" t="s">
        <v>289</v>
      </c>
      <c r="C189" s="237" t="s">
        <v>281</v>
      </c>
      <c r="D189" s="236">
        <v>3</v>
      </c>
      <c r="E189" s="237" t="s">
        <v>289</v>
      </c>
      <c r="F189" s="237" t="s">
        <v>2686</v>
      </c>
      <c r="G189" s="236">
        <v>60</v>
      </c>
      <c r="H189" s="238">
        <v>14</v>
      </c>
      <c r="I189" s="236">
        <v>4</v>
      </c>
      <c r="J189" s="236" t="s">
        <v>2515</v>
      </c>
      <c r="K189" s="239" t="s">
        <v>1953</v>
      </c>
      <c r="L189" s="238" t="s">
        <v>2384</v>
      </c>
      <c r="M189" s="236">
        <v>183</v>
      </c>
    </row>
    <row r="190" spans="1:13">
      <c r="A190" s="236">
        <v>184</v>
      </c>
      <c r="B190" s="236" t="s">
        <v>267</v>
      </c>
      <c r="C190" s="237" t="s">
        <v>266</v>
      </c>
      <c r="D190" s="236">
        <v>3</v>
      </c>
      <c r="E190" s="237" t="s">
        <v>267</v>
      </c>
      <c r="F190" s="237" t="s">
        <v>2687</v>
      </c>
      <c r="G190" s="236">
        <v>70</v>
      </c>
      <c r="H190" s="238">
        <v>70</v>
      </c>
      <c r="I190" s="236">
        <v>3</v>
      </c>
      <c r="J190" s="236" t="s">
        <v>2516</v>
      </c>
      <c r="K190" s="236" t="s">
        <v>335</v>
      </c>
      <c r="L190" s="238" t="s">
        <v>2384</v>
      </c>
      <c r="M190" s="236">
        <v>184</v>
      </c>
    </row>
    <row r="191" spans="1:13">
      <c r="A191" s="236">
        <v>185</v>
      </c>
      <c r="B191" s="236" t="s">
        <v>54</v>
      </c>
      <c r="C191" s="237" t="s">
        <v>106</v>
      </c>
      <c r="D191" s="236">
        <v>3</v>
      </c>
      <c r="E191" s="237" t="s">
        <v>499</v>
      </c>
      <c r="F191" s="237" t="s">
        <v>2688</v>
      </c>
      <c r="G191" s="236">
        <v>100</v>
      </c>
      <c r="H191" s="238">
        <v>100</v>
      </c>
      <c r="I191" s="236">
        <v>5</v>
      </c>
      <c r="J191" s="236" t="s">
        <v>2515</v>
      </c>
      <c r="K191" s="236" t="s">
        <v>342</v>
      </c>
      <c r="L191" s="238" t="s">
        <v>2384</v>
      </c>
      <c r="M191" s="236">
        <v>185</v>
      </c>
    </row>
    <row r="192" spans="1:13">
      <c r="A192" s="236">
        <v>186</v>
      </c>
      <c r="B192" s="236" t="s">
        <v>54</v>
      </c>
      <c r="C192" s="237" t="s">
        <v>106</v>
      </c>
      <c r="D192" s="236">
        <v>3</v>
      </c>
      <c r="E192" s="237" t="s">
        <v>500</v>
      </c>
      <c r="F192" s="237" t="s">
        <v>2689</v>
      </c>
      <c r="G192" s="236">
        <v>100</v>
      </c>
      <c r="H192" s="238">
        <v>100</v>
      </c>
      <c r="I192" s="236">
        <v>5</v>
      </c>
      <c r="J192" s="236" t="s">
        <v>2515</v>
      </c>
      <c r="K192" s="236" t="s">
        <v>343</v>
      </c>
      <c r="L192" s="238" t="s">
        <v>2384</v>
      </c>
      <c r="M192" s="236">
        <v>186</v>
      </c>
    </row>
    <row r="193" spans="1:13">
      <c r="A193" s="236">
        <v>187</v>
      </c>
      <c r="B193" s="236" t="s">
        <v>54</v>
      </c>
      <c r="C193" s="237" t="s">
        <v>106</v>
      </c>
      <c r="D193" s="236">
        <v>3</v>
      </c>
      <c r="E193" s="237" t="s">
        <v>1923</v>
      </c>
      <c r="F193" s="237" t="s">
        <v>2690</v>
      </c>
      <c r="G193" s="236">
        <v>100</v>
      </c>
      <c r="H193" s="238">
        <v>100</v>
      </c>
      <c r="I193" s="236">
        <v>3</v>
      </c>
      <c r="J193" s="236" t="s">
        <v>2513</v>
      </c>
      <c r="K193" s="236" t="s">
        <v>342</v>
      </c>
      <c r="L193" s="238" t="s">
        <v>2384</v>
      </c>
      <c r="M193" s="236">
        <v>187</v>
      </c>
    </row>
    <row r="194" spans="1:13">
      <c r="A194" s="236">
        <v>188</v>
      </c>
      <c r="B194" s="236" t="s">
        <v>54</v>
      </c>
      <c r="C194" s="237" t="s">
        <v>106</v>
      </c>
      <c r="D194" s="236">
        <v>3</v>
      </c>
      <c r="E194" s="237" t="s">
        <v>1924</v>
      </c>
      <c r="F194" s="237" t="s">
        <v>2691</v>
      </c>
      <c r="G194" s="236">
        <v>100</v>
      </c>
      <c r="H194" s="238">
        <v>100</v>
      </c>
      <c r="I194" s="236">
        <v>3</v>
      </c>
      <c r="J194" s="236" t="s">
        <v>2514</v>
      </c>
      <c r="K194" s="236" t="s">
        <v>343</v>
      </c>
      <c r="L194" s="238" t="s">
        <v>2384</v>
      </c>
      <c r="M194" s="236">
        <v>188</v>
      </c>
    </row>
    <row r="195" spans="1:13">
      <c r="A195" s="236">
        <v>189</v>
      </c>
      <c r="B195" s="236" t="s">
        <v>1598</v>
      </c>
      <c r="C195" s="237" t="s">
        <v>1597</v>
      </c>
      <c r="D195" s="236">
        <v>3</v>
      </c>
      <c r="E195" s="237" t="s">
        <v>1598</v>
      </c>
      <c r="F195" s="237" t="s">
        <v>2692</v>
      </c>
      <c r="G195" s="236">
        <v>80</v>
      </c>
      <c r="H195" s="238">
        <v>80</v>
      </c>
      <c r="I195" s="236">
        <v>3</v>
      </c>
      <c r="J195" s="236" t="s">
        <v>2514</v>
      </c>
      <c r="K195" s="236" t="s">
        <v>2300</v>
      </c>
      <c r="L195" s="238" t="s">
        <v>2384</v>
      </c>
      <c r="M195" s="236">
        <v>189</v>
      </c>
    </row>
    <row r="196" spans="1:13">
      <c r="A196" s="236">
        <v>190</v>
      </c>
      <c r="B196" s="236" t="s">
        <v>34</v>
      </c>
      <c r="C196" s="237" t="s">
        <v>142</v>
      </c>
      <c r="D196" s="236">
        <v>3</v>
      </c>
      <c r="E196" s="237" t="s">
        <v>34</v>
      </c>
      <c r="F196" s="237" t="s">
        <v>2693</v>
      </c>
      <c r="G196" s="236">
        <v>85</v>
      </c>
      <c r="H196" s="238">
        <v>74</v>
      </c>
      <c r="I196" s="236">
        <v>3</v>
      </c>
      <c r="J196" s="236" t="s">
        <v>2513</v>
      </c>
      <c r="K196" s="236" t="s">
        <v>358</v>
      </c>
      <c r="L196" s="238" t="s">
        <v>2384</v>
      </c>
      <c r="M196" s="236">
        <v>190</v>
      </c>
    </row>
    <row r="197" spans="1:13">
      <c r="A197" s="236">
        <v>191</v>
      </c>
      <c r="B197" s="236" t="s">
        <v>2296</v>
      </c>
      <c r="C197" s="237" t="s">
        <v>1718</v>
      </c>
      <c r="D197" s="236">
        <v>3</v>
      </c>
      <c r="E197" s="237" t="s">
        <v>2296</v>
      </c>
      <c r="F197" s="237" t="s">
        <v>2694</v>
      </c>
      <c r="G197" s="236">
        <v>70</v>
      </c>
      <c r="H197" s="238">
        <v>48</v>
      </c>
      <c r="I197" s="236">
        <v>3</v>
      </c>
      <c r="J197" s="236" t="s">
        <v>2514</v>
      </c>
      <c r="K197" s="236">
        <v>4060000</v>
      </c>
      <c r="L197" s="238" t="s">
        <v>2384</v>
      </c>
      <c r="M197" s="236">
        <v>191</v>
      </c>
    </row>
    <row r="198" spans="1:13" ht="24">
      <c r="A198" s="236">
        <v>192</v>
      </c>
      <c r="B198" s="236" t="s">
        <v>2298</v>
      </c>
      <c r="C198" s="237" t="s">
        <v>2695</v>
      </c>
      <c r="D198" s="236">
        <v>3</v>
      </c>
      <c r="E198" s="237" t="s">
        <v>2297</v>
      </c>
      <c r="F198" s="237" t="s">
        <v>2696</v>
      </c>
      <c r="G198" s="236">
        <v>70</v>
      </c>
      <c r="H198" s="238">
        <v>30</v>
      </c>
      <c r="I198" s="236">
        <v>4</v>
      </c>
      <c r="J198" s="236" t="s">
        <v>2516</v>
      </c>
      <c r="K198" s="236">
        <v>4060000</v>
      </c>
      <c r="L198" s="238" t="s">
        <v>2384</v>
      </c>
      <c r="M198" s="236">
        <v>192</v>
      </c>
    </row>
    <row r="199" spans="1:13" ht="24">
      <c r="A199" s="236">
        <v>193</v>
      </c>
      <c r="B199" s="236" t="s">
        <v>2298</v>
      </c>
      <c r="C199" s="237" t="s">
        <v>2695</v>
      </c>
      <c r="D199" s="236">
        <v>3</v>
      </c>
      <c r="E199" s="237" t="s">
        <v>2299</v>
      </c>
      <c r="F199" s="237" t="s">
        <v>2617</v>
      </c>
      <c r="G199" s="236">
        <v>40</v>
      </c>
      <c r="H199" s="238">
        <v>32</v>
      </c>
      <c r="I199" s="236">
        <v>5</v>
      </c>
      <c r="J199" s="236" t="s">
        <v>2516</v>
      </c>
      <c r="K199" s="236">
        <v>5080000</v>
      </c>
      <c r="L199" s="238" t="s">
        <v>2384</v>
      </c>
      <c r="M199" s="236">
        <v>193</v>
      </c>
    </row>
    <row r="200" spans="1:13" ht="24">
      <c r="A200" s="236">
        <v>194</v>
      </c>
      <c r="B200" s="236" t="s">
        <v>161</v>
      </c>
      <c r="C200" s="237" t="s">
        <v>160</v>
      </c>
      <c r="D200" s="236">
        <v>3</v>
      </c>
      <c r="E200" s="237" t="s">
        <v>161</v>
      </c>
      <c r="F200" s="237" t="s">
        <v>2697</v>
      </c>
      <c r="G200" s="236">
        <v>80</v>
      </c>
      <c r="H200" s="238">
        <v>81</v>
      </c>
      <c r="I200" s="236">
        <v>3</v>
      </c>
      <c r="J200" s="236" t="s">
        <v>2513</v>
      </c>
      <c r="K200" s="236" t="s">
        <v>2303</v>
      </c>
      <c r="L200" s="238" t="s">
        <v>2384</v>
      </c>
      <c r="M200" s="236">
        <v>194</v>
      </c>
    </row>
    <row r="201" spans="1:13">
      <c r="A201" s="236">
        <v>195</v>
      </c>
      <c r="B201" s="236" t="s">
        <v>127</v>
      </c>
      <c r="C201" s="237" t="s">
        <v>2698</v>
      </c>
      <c r="D201" s="236">
        <v>3</v>
      </c>
      <c r="E201" s="237" t="s">
        <v>1820</v>
      </c>
      <c r="F201" s="237" t="s">
        <v>2700</v>
      </c>
      <c r="G201" s="236">
        <v>60</v>
      </c>
      <c r="H201" s="238">
        <v>13</v>
      </c>
      <c r="I201" s="236">
        <v>3</v>
      </c>
      <c r="J201" s="236" t="s">
        <v>2516</v>
      </c>
      <c r="K201" s="239" t="s">
        <v>333</v>
      </c>
      <c r="L201" s="238" t="s">
        <v>2384</v>
      </c>
      <c r="M201" s="236">
        <v>195</v>
      </c>
    </row>
    <row r="202" spans="1:13">
      <c r="A202" s="236">
        <v>196</v>
      </c>
      <c r="B202" s="236" t="s">
        <v>1612</v>
      </c>
      <c r="C202" s="237" t="s">
        <v>366</v>
      </c>
      <c r="D202" s="236">
        <v>3</v>
      </c>
      <c r="E202" s="237" t="s">
        <v>1612</v>
      </c>
      <c r="F202" s="237" t="s">
        <v>2701</v>
      </c>
      <c r="G202" s="236">
        <v>70</v>
      </c>
      <c r="H202" s="238">
        <v>48</v>
      </c>
      <c r="I202" s="236">
        <v>4</v>
      </c>
      <c r="J202" s="236" t="s">
        <v>2513</v>
      </c>
      <c r="K202" s="239">
        <v>4060000</v>
      </c>
      <c r="L202" s="238" t="s">
        <v>2384</v>
      </c>
      <c r="M202" s="236">
        <v>196</v>
      </c>
    </row>
    <row r="203" spans="1:13">
      <c r="A203" s="236">
        <v>197</v>
      </c>
      <c r="B203" s="236" t="s">
        <v>1712</v>
      </c>
      <c r="C203" s="237" t="s">
        <v>1711</v>
      </c>
      <c r="D203" s="236">
        <v>3</v>
      </c>
      <c r="E203" s="237" t="s">
        <v>1712</v>
      </c>
      <c r="F203" s="237" t="s">
        <v>2686</v>
      </c>
      <c r="G203" s="236">
        <v>60</v>
      </c>
      <c r="H203" s="238">
        <v>15</v>
      </c>
      <c r="I203" s="236">
        <v>3</v>
      </c>
      <c r="J203" s="236" t="s">
        <v>2515</v>
      </c>
      <c r="K203" s="239" t="s">
        <v>1953</v>
      </c>
      <c r="L203" s="238" t="s">
        <v>2384</v>
      </c>
      <c r="M203" s="236">
        <v>197</v>
      </c>
    </row>
    <row r="204" spans="1:13">
      <c r="A204" s="236">
        <v>198</v>
      </c>
      <c r="B204" s="236" t="s">
        <v>1712</v>
      </c>
      <c r="C204" s="237" t="s">
        <v>1711</v>
      </c>
      <c r="D204" s="236">
        <v>3</v>
      </c>
      <c r="E204" s="237" t="s">
        <v>1712</v>
      </c>
      <c r="F204" s="237" t="s">
        <v>2686</v>
      </c>
      <c r="G204" s="236">
        <v>60</v>
      </c>
      <c r="H204" s="238">
        <v>15</v>
      </c>
      <c r="I204" s="236">
        <v>5</v>
      </c>
      <c r="J204" s="236" t="s">
        <v>2515</v>
      </c>
      <c r="K204" s="236" t="s">
        <v>1953</v>
      </c>
      <c r="L204" s="238" t="s">
        <v>2384</v>
      </c>
      <c r="M204" s="236">
        <v>198</v>
      </c>
    </row>
    <row r="205" spans="1:13">
      <c r="A205" s="236">
        <v>199</v>
      </c>
      <c r="B205" s="236" t="s">
        <v>215</v>
      </c>
      <c r="C205" s="237" t="s">
        <v>214</v>
      </c>
      <c r="D205" s="236">
        <v>3</v>
      </c>
      <c r="E205" s="237" t="s">
        <v>215</v>
      </c>
      <c r="F205" s="237" t="s">
        <v>2702</v>
      </c>
      <c r="G205" s="236">
        <v>80</v>
      </c>
      <c r="H205" s="238">
        <v>80</v>
      </c>
      <c r="I205" s="236">
        <v>4</v>
      </c>
      <c r="J205" s="236" t="s">
        <v>2513</v>
      </c>
      <c r="K205" s="236" t="s">
        <v>2300</v>
      </c>
      <c r="L205" s="238" t="s">
        <v>2384</v>
      </c>
      <c r="M205" s="236">
        <v>199</v>
      </c>
    </row>
    <row r="206" spans="1:13">
      <c r="A206" s="236">
        <v>200</v>
      </c>
      <c r="B206" s="236" t="s">
        <v>215</v>
      </c>
      <c r="C206" s="237" t="s">
        <v>214</v>
      </c>
      <c r="D206" s="236">
        <v>3</v>
      </c>
      <c r="E206" s="237" t="s">
        <v>2703</v>
      </c>
      <c r="F206" s="237" t="s">
        <v>2704</v>
      </c>
      <c r="G206" s="236">
        <v>60</v>
      </c>
      <c r="H206" s="238">
        <v>16</v>
      </c>
      <c r="I206" s="236">
        <v>5</v>
      </c>
      <c r="J206" s="236" t="s">
        <v>2514</v>
      </c>
      <c r="K206" s="236" t="s">
        <v>2302</v>
      </c>
      <c r="L206" s="238" t="s">
        <v>2384</v>
      </c>
      <c r="M206" s="236">
        <v>200</v>
      </c>
    </row>
    <row r="207" spans="1:13">
      <c r="A207" s="236">
        <v>201</v>
      </c>
      <c r="B207" s="236" t="s">
        <v>113</v>
      </c>
      <c r="C207" s="237" t="s">
        <v>112</v>
      </c>
      <c r="D207" s="236">
        <v>3</v>
      </c>
      <c r="E207" s="237" t="s">
        <v>2508</v>
      </c>
      <c r="F207" s="237" t="s">
        <v>2705</v>
      </c>
      <c r="G207" s="236">
        <v>80</v>
      </c>
      <c r="H207" s="238">
        <v>83</v>
      </c>
      <c r="I207" s="236">
        <v>3</v>
      </c>
      <c r="J207" s="236" t="s">
        <v>2514</v>
      </c>
      <c r="K207" s="236" t="s">
        <v>2303</v>
      </c>
      <c r="L207" s="238" t="s">
        <v>2384</v>
      </c>
      <c r="M207" s="236">
        <v>201</v>
      </c>
    </row>
    <row r="208" spans="1:13">
      <c r="A208" s="236">
        <v>202</v>
      </c>
      <c r="B208" s="236" t="s">
        <v>113</v>
      </c>
      <c r="C208" s="237" t="s">
        <v>112</v>
      </c>
      <c r="D208" s="236">
        <v>3</v>
      </c>
      <c r="E208" s="237" t="s">
        <v>2509</v>
      </c>
      <c r="F208" s="237" t="s">
        <v>2706</v>
      </c>
      <c r="G208" s="236">
        <v>50</v>
      </c>
      <c r="H208" s="238">
        <v>45</v>
      </c>
      <c r="I208" s="236">
        <v>2</v>
      </c>
      <c r="J208" s="236" t="s">
        <v>2515</v>
      </c>
      <c r="K208" s="239">
        <v>5100000</v>
      </c>
      <c r="L208" s="238" t="s">
        <v>2384</v>
      </c>
      <c r="M208" s="236">
        <v>202</v>
      </c>
    </row>
    <row r="209" spans="1:13">
      <c r="A209" s="236">
        <v>203</v>
      </c>
      <c r="B209" s="236" t="s">
        <v>113</v>
      </c>
      <c r="C209" s="237" t="s">
        <v>112</v>
      </c>
      <c r="D209" s="236">
        <v>3</v>
      </c>
      <c r="E209" s="237" t="s">
        <v>2510</v>
      </c>
      <c r="F209" s="237" t="s">
        <v>2706</v>
      </c>
      <c r="G209" s="236">
        <v>50</v>
      </c>
      <c r="H209" s="238">
        <v>44</v>
      </c>
      <c r="I209" s="236">
        <v>2</v>
      </c>
      <c r="J209" s="236" t="s">
        <v>2515</v>
      </c>
      <c r="K209" s="236">
        <v>5110000</v>
      </c>
      <c r="L209" s="238" t="s">
        <v>2384</v>
      </c>
      <c r="M209" s="236">
        <v>203</v>
      </c>
    </row>
    <row r="210" spans="1:13">
      <c r="A210" s="236">
        <v>204</v>
      </c>
      <c r="B210" s="236" t="s">
        <v>256</v>
      </c>
      <c r="C210" s="237" t="s">
        <v>255</v>
      </c>
      <c r="D210" s="236">
        <v>3</v>
      </c>
      <c r="E210" s="237" t="s">
        <v>1821</v>
      </c>
      <c r="F210" s="237" t="s">
        <v>2707</v>
      </c>
      <c r="G210" s="236">
        <v>80</v>
      </c>
      <c r="H210" s="238">
        <v>70</v>
      </c>
      <c r="I210" s="236">
        <v>3</v>
      </c>
      <c r="J210" s="236" t="s">
        <v>2514</v>
      </c>
      <c r="K210" s="236" t="s">
        <v>2301</v>
      </c>
      <c r="L210" s="238" t="s">
        <v>2384</v>
      </c>
      <c r="M210" s="236">
        <v>204</v>
      </c>
    </row>
    <row r="211" spans="1:13">
      <c r="A211" s="236">
        <v>205</v>
      </c>
      <c r="B211" s="236" t="s">
        <v>256</v>
      </c>
      <c r="C211" s="237" t="s">
        <v>255</v>
      </c>
      <c r="D211" s="236">
        <v>3</v>
      </c>
      <c r="E211" s="237" t="s">
        <v>1822</v>
      </c>
      <c r="F211" s="237" t="s">
        <v>2707</v>
      </c>
      <c r="G211" s="236">
        <v>60</v>
      </c>
      <c r="H211" s="238">
        <v>28</v>
      </c>
      <c r="I211" s="236">
        <v>5</v>
      </c>
      <c r="J211" s="236" t="s">
        <v>2513</v>
      </c>
      <c r="K211" s="236" t="s">
        <v>333</v>
      </c>
      <c r="L211" s="238" t="s">
        <v>2384</v>
      </c>
      <c r="M211" s="236">
        <v>205</v>
      </c>
    </row>
    <row r="212" spans="1:13">
      <c r="A212" s="236">
        <v>206</v>
      </c>
      <c r="B212" s="236" t="s">
        <v>233</v>
      </c>
      <c r="C212" s="237" t="s">
        <v>232</v>
      </c>
      <c r="D212" s="236">
        <v>3</v>
      </c>
      <c r="E212" s="237" t="s">
        <v>233</v>
      </c>
      <c r="F212" s="237" t="s">
        <v>2708</v>
      </c>
      <c r="G212" s="236">
        <v>40</v>
      </c>
      <c r="H212" s="238">
        <v>25</v>
      </c>
      <c r="I212" s="236">
        <v>4</v>
      </c>
      <c r="J212" s="236" t="s">
        <v>2513</v>
      </c>
      <c r="K212" s="236">
        <v>5080000</v>
      </c>
      <c r="L212" s="238" t="s">
        <v>2384</v>
      </c>
      <c r="M212" s="236">
        <v>206</v>
      </c>
    </row>
    <row r="213" spans="1:13">
      <c r="A213" s="236">
        <v>207</v>
      </c>
      <c r="B213" s="236" t="s">
        <v>1558</v>
      </c>
      <c r="C213" s="237" t="s">
        <v>1557</v>
      </c>
      <c r="D213" s="236">
        <v>3</v>
      </c>
      <c r="E213" s="237" t="s">
        <v>1558</v>
      </c>
      <c r="F213" s="237" t="s">
        <v>2658</v>
      </c>
      <c r="G213" s="236">
        <v>60</v>
      </c>
      <c r="H213" s="238">
        <v>60</v>
      </c>
      <c r="I213" s="236">
        <v>3</v>
      </c>
      <c r="J213" s="236" t="s">
        <v>2515</v>
      </c>
      <c r="K213" s="236" t="s">
        <v>698</v>
      </c>
      <c r="L213" s="238" t="s">
        <v>2384</v>
      </c>
      <c r="M213" s="236">
        <v>207</v>
      </c>
    </row>
    <row r="214" spans="1:13">
      <c r="A214" s="236">
        <v>208</v>
      </c>
      <c r="B214" s="236" t="s">
        <v>1558</v>
      </c>
      <c r="C214" s="237" t="s">
        <v>1557</v>
      </c>
      <c r="D214" s="236">
        <v>3</v>
      </c>
      <c r="E214" s="237" t="s">
        <v>1558</v>
      </c>
      <c r="F214" s="237" t="s">
        <v>2658</v>
      </c>
      <c r="G214" s="236">
        <v>60</v>
      </c>
      <c r="H214" s="238">
        <v>60</v>
      </c>
      <c r="I214" s="236">
        <v>5</v>
      </c>
      <c r="J214" s="236" t="s">
        <v>2515</v>
      </c>
      <c r="K214" s="239" t="s">
        <v>698</v>
      </c>
      <c r="L214" s="238" t="s">
        <v>2384</v>
      </c>
      <c r="M214" s="236">
        <v>208</v>
      </c>
    </row>
    <row r="215" spans="1:13">
      <c r="A215" s="236">
        <v>209</v>
      </c>
      <c r="B215" s="236" t="s">
        <v>27</v>
      </c>
      <c r="C215" s="237" t="s">
        <v>64</v>
      </c>
      <c r="D215" s="236">
        <v>3</v>
      </c>
      <c r="E215" s="237" t="s">
        <v>506</v>
      </c>
      <c r="F215" s="237" t="s">
        <v>2583</v>
      </c>
      <c r="G215" s="236">
        <v>80</v>
      </c>
      <c r="H215" s="238">
        <v>79</v>
      </c>
      <c r="I215" s="236">
        <v>4</v>
      </c>
      <c r="J215" s="236" t="s">
        <v>2514</v>
      </c>
      <c r="K215" s="239" t="s">
        <v>2300</v>
      </c>
      <c r="L215" s="238" t="s">
        <v>2384</v>
      </c>
      <c r="M215" s="236">
        <v>209</v>
      </c>
    </row>
    <row r="216" spans="1:13">
      <c r="A216" s="236">
        <v>210</v>
      </c>
      <c r="B216" s="236" t="s">
        <v>27</v>
      </c>
      <c r="C216" s="237" t="s">
        <v>64</v>
      </c>
      <c r="D216" s="236">
        <v>3</v>
      </c>
      <c r="E216" s="237" t="s">
        <v>507</v>
      </c>
      <c r="F216" s="237" t="s">
        <v>2709</v>
      </c>
      <c r="G216" s="236">
        <v>50</v>
      </c>
      <c r="H216" s="238">
        <v>50</v>
      </c>
      <c r="I216" s="236">
        <v>4</v>
      </c>
      <c r="J216" s="236" t="s">
        <v>2513</v>
      </c>
      <c r="K216" s="236">
        <v>5110000</v>
      </c>
      <c r="L216" s="238" t="s">
        <v>2384</v>
      </c>
      <c r="M216" s="236">
        <v>210</v>
      </c>
    </row>
    <row r="217" spans="1:13">
      <c r="A217" s="236">
        <v>211</v>
      </c>
      <c r="B217" s="236" t="s">
        <v>27</v>
      </c>
      <c r="C217" s="237" t="s">
        <v>64</v>
      </c>
      <c r="D217" s="236">
        <v>3</v>
      </c>
      <c r="E217" s="237" t="s">
        <v>1826</v>
      </c>
      <c r="F217" s="237" t="s">
        <v>2710</v>
      </c>
      <c r="G217" s="236">
        <v>85</v>
      </c>
      <c r="H217" s="238">
        <v>83</v>
      </c>
      <c r="I217" s="236">
        <v>3</v>
      </c>
      <c r="J217" s="236" t="s">
        <v>2514</v>
      </c>
      <c r="K217" s="236" t="s">
        <v>358</v>
      </c>
      <c r="L217" s="238" t="s">
        <v>2384</v>
      </c>
      <c r="M217" s="236">
        <v>211</v>
      </c>
    </row>
    <row r="218" spans="1:13">
      <c r="A218" s="236">
        <v>212</v>
      </c>
      <c r="B218" s="236" t="s">
        <v>27</v>
      </c>
      <c r="C218" s="237" t="s">
        <v>64</v>
      </c>
      <c r="D218" s="236">
        <v>3</v>
      </c>
      <c r="E218" s="237" t="s">
        <v>2711</v>
      </c>
      <c r="F218" s="237" t="s">
        <v>2712</v>
      </c>
      <c r="G218" s="236">
        <v>60</v>
      </c>
      <c r="H218" s="238">
        <v>49</v>
      </c>
      <c r="I218" s="236">
        <v>5</v>
      </c>
      <c r="J218" s="236" t="s">
        <v>2516</v>
      </c>
      <c r="K218" s="239" t="s">
        <v>2302</v>
      </c>
      <c r="L218" s="238" t="s">
        <v>2384</v>
      </c>
      <c r="M218" s="236">
        <v>212</v>
      </c>
    </row>
    <row r="219" spans="1:13">
      <c r="A219" s="236">
        <v>213</v>
      </c>
      <c r="B219" s="236" t="s">
        <v>887</v>
      </c>
      <c r="C219" s="237" t="s">
        <v>885</v>
      </c>
      <c r="D219" s="236">
        <v>3</v>
      </c>
      <c r="E219" s="237" t="s">
        <v>1827</v>
      </c>
      <c r="F219" s="237" t="s">
        <v>2713</v>
      </c>
      <c r="G219" s="236">
        <v>85</v>
      </c>
      <c r="H219" s="238">
        <v>44</v>
      </c>
      <c r="I219" s="236">
        <v>3</v>
      </c>
      <c r="J219" s="236" t="s">
        <v>2516</v>
      </c>
      <c r="K219" s="236" t="s">
        <v>356</v>
      </c>
      <c r="L219" s="238" t="s">
        <v>2384</v>
      </c>
      <c r="M219" s="236">
        <v>213</v>
      </c>
    </row>
    <row r="220" spans="1:13">
      <c r="A220" s="236">
        <v>214</v>
      </c>
      <c r="B220" s="236" t="s">
        <v>887</v>
      </c>
      <c r="C220" s="237" t="s">
        <v>885</v>
      </c>
      <c r="D220" s="236">
        <v>3</v>
      </c>
      <c r="E220" s="237" t="s">
        <v>1828</v>
      </c>
      <c r="F220" s="237" t="s">
        <v>2714</v>
      </c>
      <c r="G220" s="236">
        <v>80</v>
      </c>
      <c r="H220" s="238">
        <v>80</v>
      </c>
      <c r="I220" s="236">
        <v>4</v>
      </c>
      <c r="J220" s="236" t="s">
        <v>2513</v>
      </c>
      <c r="K220" s="236" t="s">
        <v>2301</v>
      </c>
      <c r="L220" s="238" t="s">
        <v>2384</v>
      </c>
      <c r="M220" s="236">
        <v>214</v>
      </c>
    </row>
    <row r="221" spans="1:13">
      <c r="A221" s="236">
        <v>215</v>
      </c>
      <c r="B221" s="236" t="s">
        <v>1632</v>
      </c>
      <c r="C221" s="237" t="s">
        <v>885</v>
      </c>
      <c r="D221" s="236">
        <v>3</v>
      </c>
      <c r="E221" s="237" t="s">
        <v>1632</v>
      </c>
      <c r="F221" s="237" t="s">
        <v>2716</v>
      </c>
      <c r="G221" s="236">
        <v>60</v>
      </c>
      <c r="H221" s="238">
        <v>15</v>
      </c>
      <c r="I221" s="236">
        <v>4</v>
      </c>
      <c r="J221" s="236" t="s">
        <v>2515</v>
      </c>
      <c r="K221" s="236" t="s">
        <v>333</v>
      </c>
      <c r="L221" s="238" t="s">
        <v>2384</v>
      </c>
      <c r="M221" s="236">
        <v>215</v>
      </c>
    </row>
    <row r="222" spans="1:13">
      <c r="A222" s="236">
        <v>216</v>
      </c>
      <c r="B222" s="236" t="s">
        <v>37</v>
      </c>
      <c r="C222" s="237" t="s">
        <v>36</v>
      </c>
      <c r="D222" s="236">
        <v>3</v>
      </c>
      <c r="E222" s="237" t="s">
        <v>37</v>
      </c>
      <c r="F222" s="237" t="s">
        <v>2717</v>
      </c>
      <c r="G222" s="236">
        <v>80</v>
      </c>
      <c r="H222" s="238">
        <v>83</v>
      </c>
      <c r="I222" s="236">
        <v>5</v>
      </c>
      <c r="J222" s="236" t="s">
        <v>2513</v>
      </c>
      <c r="K222" s="239" t="s">
        <v>2301</v>
      </c>
      <c r="L222" s="238" t="s">
        <v>2384</v>
      </c>
      <c r="M222" s="236">
        <v>216</v>
      </c>
    </row>
    <row r="223" spans="1:13">
      <c r="A223" s="236">
        <v>217</v>
      </c>
      <c r="B223" s="236" t="s">
        <v>1578</v>
      </c>
      <c r="C223" s="237" t="s">
        <v>36</v>
      </c>
      <c r="D223" s="236">
        <v>3</v>
      </c>
      <c r="E223" s="237" t="s">
        <v>1578</v>
      </c>
      <c r="F223" s="237" t="s">
        <v>2718</v>
      </c>
      <c r="G223" s="236">
        <v>60</v>
      </c>
      <c r="H223" s="238">
        <v>44</v>
      </c>
      <c r="I223" s="236">
        <v>4</v>
      </c>
      <c r="J223" s="236" t="s">
        <v>2524</v>
      </c>
      <c r="K223" s="236" t="s">
        <v>333</v>
      </c>
      <c r="L223" s="238" t="s">
        <v>2384</v>
      </c>
      <c r="M223" s="236">
        <v>217</v>
      </c>
    </row>
    <row r="224" spans="1:13">
      <c r="A224" s="236">
        <v>218</v>
      </c>
      <c r="B224" s="236" t="s">
        <v>1830</v>
      </c>
      <c r="C224" s="237" t="s">
        <v>2719</v>
      </c>
      <c r="D224" s="236">
        <v>3</v>
      </c>
      <c r="E224" s="237" t="s">
        <v>1831</v>
      </c>
      <c r="F224" s="237" t="s">
        <v>2720</v>
      </c>
      <c r="G224" s="236">
        <v>70</v>
      </c>
      <c r="H224" s="238">
        <v>30</v>
      </c>
      <c r="I224" s="236">
        <v>5</v>
      </c>
      <c r="J224" s="236" t="s">
        <v>2515</v>
      </c>
      <c r="K224" s="236">
        <v>4060000</v>
      </c>
      <c r="L224" s="238" t="s">
        <v>2384</v>
      </c>
      <c r="M224" s="236">
        <v>218</v>
      </c>
    </row>
    <row r="225" spans="1:13">
      <c r="A225" s="236">
        <v>219</v>
      </c>
      <c r="B225" s="236" t="s">
        <v>1830</v>
      </c>
      <c r="C225" s="237" t="s">
        <v>2719</v>
      </c>
      <c r="D225" s="236">
        <v>3</v>
      </c>
      <c r="E225" s="237" t="s">
        <v>1832</v>
      </c>
      <c r="F225" s="237" t="s">
        <v>2721</v>
      </c>
      <c r="G225" s="236">
        <v>40</v>
      </c>
      <c r="H225" s="238">
        <v>32</v>
      </c>
      <c r="I225" s="236">
        <v>5</v>
      </c>
      <c r="J225" s="236" t="s">
        <v>2515</v>
      </c>
      <c r="K225" s="236">
        <v>5080000</v>
      </c>
      <c r="L225" s="238" t="s">
        <v>2384</v>
      </c>
      <c r="M225" s="236">
        <v>219</v>
      </c>
    </row>
    <row r="226" spans="1:13">
      <c r="A226" s="236">
        <v>220</v>
      </c>
      <c r="B226" s="236" t="s">
        <v>100</v>
      </c>
      <c r="C226" s="237" t="s">
        <v>131</v>
      </c>
      <c r="D226" s="236">
        <v>2</v>
      </c>
      <c r="E226" s="237" t="s">
        <v>100</v>
      </c>
      <c r="F226" s="237" t="s">
        <v>2722</v>
      </c>
      <c r="G226" s="236">
        <v>80</v>
      </c>
      <c r="H226" s="238">
        <v>24</v>
      </c>
      <c r="I226" s="236">
        <v>5</v>
      </c>
      <c r="J226" s="236" t="s">
        <v>2519</v>
      </c>
      <c r="K226" s="236" t="s">
        <v>2303</v>
      </c>
      <c r="L226" s="238" t="s">
        <v>2384</v>
      </c>
      <c r="M226" s="236">
        <v>220</v>
      </c>
    </row>
    <row r="227" spans="1:13">
      <c r="A227" s="236">
        <v>221</v>
      </c>
      <c r="B227" s="236" t="s">
        <v>2000</v>
      </c>
      <c r="C227" s="237" t="s">
        <v>2723</v>
      </c>
      <c r="D227" s="236">
        <v>1</v>
      </c>
      <c r="E227" s="237" t="s">
        <v>2017</v>
      </c>
      <c r="F227" s="237"/>
      <c r="G227" s="236">
        <v>55</v>
      </c>
      <c r="H227" s="238">
        <v>55</v>
      </c>
      <c r="I227" s="236">
        <v>6</v>
      </c>
      <c r="J227" s="236" t="s">
        <v>2519</v>
      </c>
      <c r="K227" s="236" t="s">
        <v>2470</v>
      </c>
      <c r="L227" s="238" t="s">
        <v>2384</v>
      </c>
      <c r="M227" s="236">
        <v>221</v>
      </c>
    </row>
    <row r="228" spans="1:13">
      <c r="A228" s="236">
        <v>222</v>
      </c>
      <c r="B228" s="236" t="s">
        <v>2000</v>
      </c>
      <c r="C228" s="237" t="s">
        <v>2723</v>
      </c>
      <c r="D228" s="236">
        <v>1</v>
      </c>
      <c r="E228" s="237" t="s">
        <v>2018</v>
      </c>
      <c r="F228" s="237"/>
      <c r="G228" s="236">
        <v>55</v>
      </c>
      <c r="H228" s="238">
        <v>34</v>
      </c>
      <c r="I228" s="236">
        <v>6</v>
      </c>
      <c r="J228" s="236" t="s">
        <v>2520</v>
      </c>
      <c r="K228" s="236" t="s">
        <v>2470</v>
      </c>
      <c r="L228" s="238" t="s">
        <v>2384</v>
      </c>
      <c r="M228" s="236">
        <v>222</v>
      </c>
    </row>
    <row r="229" spans="1:13">
      <c r="A229" s="236">
        <v>223</v>
      </c>
      <c r="B229" s="236" t="s">
        <v>2000</v>
      </c>
      <c r="C229" s="237" t="s">
        <v>2723</v>
      </c>
      <c r="D229" s="236">
        <v>1</v>
      </c>
      <c r="E229" s="237" t="s">
        <v>786</v>
      </c>
      <c r="F229" s="237"/>
      <c r="G229" s="236">
        <v>55</v>
      </c>
      <c r="H229" s="238">
        <v>54</v>
      </c>
      <c r="I229" s="236">
        <v>5</v>
      </c>
      <c r="J229" s="236" t="s">
        <v>2519</v>
      </c>
      <c r="K229" s="236" t="s">
        <v>2470</v>
      </c>
      <c r="L229" s="238" t="s">
        <v>2384</v>
      </c>
      <c r="M229" s="236">
        <v>223</v>
      </c>
    </row>
    <row r="230" spans="1:13">
      <c r="A230" s="236">
        <v>224</v>
      </c>
      <c r="B230" s="236" t="s">
        <v>2000</v>
      </c>
      <c r="C230" s="237" t="s">
        <v>2723</v>
      </c>
      <c r="D230" s="236">
        <v>1</v>
      </c>
      <c r="E230" s="237" t="s">
        <v>787</v>
      </c>
      <c r="F230" s="237"/>
      <c r="G230" s="236">
        <v>55</v>
      </c>
      <c r="H230" s="238">
        <v>55</v>
      </c>
      <c r="I230" s="236">
        <v>5</v>
      </c>
      <c r="J230" s="236" t="s">
        <v>2520</v>
      </c>
      <c r="K230" s="236" t="s">
        <v>2470</v>
      </c>
      <c r="L230" s="238" t="s">
        <v>2384</v>
      </c>
      <c r="M230" s="236">
        <v>224</v>
      </c>
    </row>
    <row r="231" spans="1:13">
      <c r="A231" s="236">
        <v>225</v>
      </c>
      <c r="B231" s="236" t="s">
        <v>1560</v>
      </c>
      <c r="C231" s="237" t="s">
        <v>1559</v>
      </c>
      <c r="D231" s="236">
        <v>3</v>
      </c>
      <c r="E231" s="237" t="s">
        <v>1560</v>
      </c>
      <c r="F231" s="237" t="s">
        <v>2724</v>
      </c>
      <c r="G231" s="236">
        <v>80</v>
      </c>
      <c r="H231" s="238">
        <v>59</v>
      </c>
      <c r="I231" s="236">
        <v>3</v>
      </c>
      <c r="J231" s="236" t="s">
        <v>2515</v>
      </c>
      <c r="K231" s="239" t="s">
        <v>2300</v>
      </c>
      <c r="L231" s="238" t="s">
        <v>2384</v>
      </c>
      <c r="M231" s="236">
        <v>225</v>
      </c>
    </row>
    <row r="232" spans="1:13">
      <c r="A232" s="236">
        <v>226</v>
      </c>
      <c r="B232" s="236" t="s">
        <v>163</v>
      </c>
      <c r="C232" s="237" t="s">
        <v>122</v>
      </c>
      <c r="D232" s="236">
        <v>3</v>
      </c>
      <c r="E232" s="237" t="s">
        <v>163</v>
      </c>
      <c r="F232" s="237" t="s">
        <v>2725</v>
      </c>
      <c r="G232" s="236">
        <v>100</v>
      </c>
      <c r="H232" s="238">
        <v>75</v>
      </c>
      <c r="I232" s="236">
        <v>6</v>
      </c>
      <c r="J232" s="236" t="s">
        <v>2513</v>
      </c>
      <c r="K232" s="239" t="s">
        <v>342</v>
      </c>
      <c r="L232" s="238" t="s">
        <v>2384</v>
      </c>
      <c r="M232" s="236">
        <v>226</v>
      </c>
    </row>
    <row r="233" spans="1:13">
      <c r="A233" s="236">
        <v>227</v>
      </c>
      <c r="B233" s="236" t="s">
        <v>1496</v>
      </c>
      <c r="C233" s="237" t="s">
        <v>1495</v>
      </c>
      <c r="D233" s="236">
        <v>3</v>
      </c>
      <c r="E233" s="237" t="s">
        <v>1833</v>
      </c>
      <c r="F233" s="237" t="s">
        <v>2726</v>
      </c>
      <c r="G233" s="236">
        <v>80</v>
      </c>
      <c r="H233" s="238">
        <v>80</v>
      </c>
      <c r="I233" s="236">
        <v>5</v>
      </c>
      <c r="J233" s="236" t="s">
        <v>2515</v>
      </c>
      <c r="K233" s="236" t="s">
        <v>2301</v>
      </c>
      <c r="L233" s="238" t="s">
        <v>2384</v>
      </c>
      <c r="M233" s="236">
        <v>227</v>
      </c>
    </row>
    <row r="234" spans="1:13">
      <c r="A234" s="236">
        <v>228</v>
      </c>
      <c r="B234" s="236" t="s">
        <v>1496</v>
      </c>
      <c r="C234" s="237" t="s">
        <v>1495</v>
      </c>
      <c r="D234" s="236">
        <v>3</v>
      </c>
      <c r="E234" s="237" t="s">
        <v>1834</v>
      </c>
      <c r="F234" s="237" t="s">
        <v>2727</v>
      </c>
      <c r="G234" s="236">
        <v>60</v>
      </c>
      <c r="H234" s="238">
        <v>60</v>
      </c>
      <c r="I234" s="236">
        <v>5</v>
      </c>
      <c r="J234" s="236" t="s">
        <v>2515</v>
      </c>
      <c r="K234" s="236" t="s">
        <v>2302</v>
      </c>
      <c r="L234" s="238" t="s">
        <v>2384</v>
      </c>
      <c r="M234" s="236">
        <v>228</v>
      </c>
    </row>
    <row r="235" spans="1:13">
      <c r="A235" s="236">
        <v>229</v>
      </c>
      <c r="B235" s="236" t="s">
        <v>2022</v>
      </c>
      <c r="C235" s="237" t="s">
        <v>879</v>
      </c>
      <c r="D235" s="236">
        <v>1</v>
      </c>
      <c r="E235" s="237" t="s">
        <v>2011</v>
      </c>
      <c r="F235" s="237"/>
      <c r="G235" s="236">
        <v>55</v>
      </c>
      <c r="H235" s="238">
        <v>29</v>
      </c>
      <c r="I235" s="236">
        <v>3</v>
      </c>
      <c r="J235" s="236" t="s">
        <v>2519</v>
      </c>
      <c r="K235" s="236" t="s">
        <v>2470</v>
      </c>
      <c r="L235" s="238" t="s">
        <v>2384</v>
      </c>
      <c r="M235" s="236">
        <v>229</v>
      </c>
    </row>
    <row r="236" spans="1:13">
      <c r="A236" s="236">
        <v>230</v>
      </c>
      <c r="B236" s="236" t="s">
        <v>292</v>
      </c>
      <c r="C236" s="237" t="s">
        <v>167</v>
      </c>
      <c r="D236" s="236">
        <v>3</v>
      </c>
      <c r="E236" s="237" t="s">
        <v>1835</v>
      </c>
      <c r="F236" s="237" t="s">
        <v>2728</v>
      </c>
      <c r="G236" s="236">
        <v>80</v>
      </c>
      <c r="H236" s="238">
        <v>82</v>
      </c>
      <c r="I236" s="236">
        <v>4</v>
      </c>
      <c r="J236" s="236" t="s">
        <v>2514</v>
      </c>
      <c r="K236" s="236" t="s">
        <v>2303</v>
      </c>
      <c r="L236" s="238" t="s">
        <v>2384</v>
      </c>
      <c r="M236" s="236">
        <v>230</v>
      </c>
    </row>
    <row r="237" spans="1:13">
      <c r="A237" s="236">
        <v>231</v>
      </c>
      <c r="B237" s="236" t="s">
        <v>292</v>
      </c>
      <c r="C237" s="237" t="s">
        <v>167</v>
      </c>
      <c r="D237" s="236">
        <v>3</v>
      </c>
      <c r="E237" s="237" t="s">
        <v>1836</v>
      </c>
      <c r="F237" s="237" t="s">
        <v>2728</v>
      </c>
      <c r="G237" s="236">
        <v>50</v>
      </c>
      <c r="H237" s="238">
        <v>50</v>
      </c>
      <c r="I237" s="236">
        <v>5</v>
      </c>
      <c r="J237" s="236" t="s">
        <v>2513</v>
      </c>
      <c r="K237" s="236">
        <v>5110000</v>
      </c>
      <c r="L237" s="238" t="s">
        <v>2384</v>
      </c>
      <c r="M237" s="236">
        <v>231</v>
      </c>
    </row>
    <row r="238" spans="1:13">
      <c r="A238" s="236">
        <v>232</v>
      </c>
      <c r="B238" s="236" t="s">
        <v>292</v>
      </c>
      <c r="C238" s="237" t="s">
        <v>167</v>
      </c>
      <c r="D238" s="236">
        <v>3</v>
      </c>
      <c r="E238" s="237" t="s">
        <v>2729</v>
      </c>
      <c r="F238" s="237" t="s">
        <v>2730</v>
      </c>
      <c r="G238" s="236">
        <v>80</v>
      </c>
      <c r="H238" s="238">
        <v>80</v>
      </c>
      <c r="I238" s="236">
        <v>5</v>
      </c>
      <c r="J238" s="236" t="s">
        <v>2514</v>
      </c>
      <c r="K238" s="236" t="s">
        <v>2303</v>
      </c>
      <c r="L238" s="238" t="s">
        <v>2384</v>
      </c>
      <c r="M238" s="236">
        <v>232</v>
      </c>
    </row>
    <row r="239" spans="1:13">
      <c r="A239" s="236">
        <v>233</v>
      </c>
      <c r="B239" s="236" t="s">
        <v>18</v>
      </c>
      <c r="C239" s="237" t="s">
        <v>17</v>
      </c>
      <c r="D239" s="236">
        <v>3</v>
      </c>
      <c r="E239" s="237" t="s">
        <v>18</v>
      </c>
      <c r="F239" s="237" t="s">
        <v>2731</v>
      </c>
      <c r="G239" s="236">
        <v>80</v>
      </c>
      <c r="H239" s="238">
        <v>80</v>
      </c>
      <c r="I239" s="236">
        <v>4</v>
      </c>
      <c r="J239" s="236" t="s">
        <v>2513</v>
      </c>
      <c r="K239" s="236" t="s">
        <v>2303</v>
      </c>
      <c r="L239" s="238" t="s">
        <v>2384</v>
      </c>
      <c r="M239" s="236">
        <v>233</v>
      </c>
    </row>
    <row r="240" spans="1:13">
      <c r="A240" s="236">
        <v>234</v>
      </c>
      <c r="B240" s="236" t="s">
        <v>18</v>
      </c>
      <c r="C240" s="237" t="s">
        <v>17</v>
      </c>
      <c r="D240" s="236">
        <v>3</v>
      </c>
      <c r="E240" s="237" t="s">
        <v>511</v>
      </c>
      <c r="F240" s="237" t="s">
        <v>2732</v>
      </c>
      <c r="G240" s="236">
        <v>80</v>
      </c>
      <c r="H240" s="238">
        <v>80</v>
      </c>
      <c r="I240" s="236">
        <v>6</v>
      </c>
      <c r="J240" s="236" t="s">
        <v>2515</v>
      </c>
      <c r="K240" s="236" t="s">
        <v>2303</v>
      </c>
      <c r="L240" s="238" t="s">
        <v>2384</v>
      </c>
      <c r="M240" s="236">
        <v>234</v>
      </c>
    </row>
    <row r="241" spans="1:13">
      <c r="A241" s="236">
        <v>235</v>
      </c>
      <c r="B241" s="236" t="s">
        <v>906</v>
      </c>
      <c r="C241" s="237" t="s">
        <v>165</v>
      </c>
      <c r="D241" s="236">
        <v>3</v>
      </c>
      <c r="E241" s="237" t="s">
        <v>906</v>
      </c>
      <c r="F241" s="237" t="s">
        <v>2733</v>
      </c>
      <c r="G241" s="236">
        <v>80</v>
      </c>
      <c r="H241" s="238">
        <v>81</v>
      </c>
      <c r="I241" s="236">
        <v>5</v>
      </c>
      <c r="J241" s="236" t="s">
        <v>2514</v>
      </c>
      <c r="K241" s="236" t="s">
        <v>2301</v>
      </c>
      <c r="L241" s="238" t="s">
        <v>2384</v>
      </c>
      <c r="M241" s="236">
        <v>235</v>
      </c>
    </row>
    <row r="242" spans="1:13">
      <c r="A242" s="236">
        <v>236</v>
      </c>
      <c r="B242" s="236" t="s">
        <v>202</v>
      </c>
      <c r="C242" s="237" t="s">
        <v>209</v>
      </c>
      <c r="D242" s="236">
        <v>5</v>
      </c>
      <c r="E242" s="237" t="s">
        <v>1838</v>
      </c>
      <c r="F242" s="237" t="s">
        <v>2734</v>
      </c>
      <c r="G242" s="236">
        <v>60</v>
      </c>
      <c r="H242" s="238">
        <v>51</v>
      </c>
      <c r="I242" s="236">
        <v>5</v>
      </c>
      <c r="J242" s="236" t="s">
        <v>2529</v>
      </c>
      <c r="K242" s="236" t="s">
        <v>314</v>
      </c>
      <c r="L242" s="238" t="s">
        <v>2384</v>
      </c>
      <c r="M242" s="236">
        <v>236</v>
      </c>
    </row>
    <row r="243" spans="1:13">
      <c r="A243" s="236">
        <v>237</v>
      </c>
      <c r="B243" s="236" t="s">
        <v>202</v>
      </c>
      <c r="C243" s="237" t="s">
        <v>209</v>
      </c>
      <c r="D243" s="236">
        <v>5</v>
      </c>
      <c r="E243" s="237" t="s">
        <v>1838</v>
      </c>
      <c r="F243" s="237" t="s">
        <v>2734</v>
      </c>
      <c r="G243" s="236">
        <v>60</v>
      </c>
      <c r="H243" s="238">
        <v>51</v>
      </c>
      <c r="I243" s="236">
        <v>6</v>
      </c>
      <c r="J243" s="236" t="s">
        <v>2529</v>
      </c>
      <c r="K243" s="236" t="s">
        <v>314</v>
      </c>
      <c r="L243" s="238" t="s">
        <v>2384</v>
      </c>
      <c r="M243" s="236">
        <v>237</v>
      </c>
    </row>
    <row r="244" spans="1:13">
      <c r="A244" s="236">
        <v>238</v>
      </c>
      <c r="B244" s="236" t="s">
        <v>202</v>
      </c>
      <c r="C244" s="237" t="s">
        <v>209</v>
      </c>
      <c r="D244" s="236">
        <v>5</v>
      </c>
      <c r="E244" s="237" t="s">
        <v>1846</v>
      </c>
      <c r="F244" s="237" t="s">
        <v>2735</v>
      </c>
      <c r="G244" s="236">
        <v>60</v>
      </c>
      <c r="H244" s="238">
        <v>51</v>
      </c>
      <c r="I244" s="236">
        <v>3</v>
      </c>
      <c r="J244" s="236" t="s">
        <v>2529</v>
      </c>
      <c r="K244" s="236" t="s">
        <v>332</v>
      </c>
      <c r="L244" s="238" t="s">
        <v>2384</v>
      </c>
      <c r="M244" s="236">
        <v>238</v>
      </c>
    </row>
    <row r="245" spans="1:13">
      <c r="A245" s="236">
        <v>239</v>
      </c>
      <c r="B245" s="236" t="s">
        <v>202</v>
      </c>
      <c r="C245" s="237" t="s">
        <v>209</v>
      </c>
      <c r="D245" s="236">
        <v>5</v>
      </c>
      <c r="E245" s="237" t="s">
        <v>1846</v>
      </c>
      <c r="F245" s="237" t="s">
        <v>2735</v>
      </c>
      <c r="G245" s="236">
        <v>60</v>
      </c>
      <c r="H245" s="238">
        <v>51</v>
      </c>
      <c r="I245" s="236">
        <v>4</v>
      </c>
      <c r="J245" s="236" t="s">
        <v>2529</v>
      </c>
      <c r="K245" s="239" t="s">
        <v>332</v>
      </c>
      <c r="L245" s="238" t="s">
        <v>2384</v>
      </c>
      <c r="M245" s="236">
        <v>239</v>
      </c>
    </row>
    <row r="246" spans="1:13">
      <c r="A246" s="236">
        <v>240</v>
      </c>
      <c r="B246" s="236" t="s">
        <v>202</v>
      </c>
      <c r="C246" s="237" t="s">
        <v>209</v>
      </c>
      <c r="D246" s="236">
        <v>5</v>
      </c>
      <c r="E246" s="237" t="s">
        <v>1847</v>
      </c>
      <c r="F246" s="237" t="s">
        <v>2736</v>
      </c>
      <c r="G246" s="236">
        <v>60</v>
      </c>
      <c r="H246" s="238">
        <v>56</v>
      </c>
      <c r="I246" s="236">
        <v>3</v>
      </c>
      <c r="J246" s="236" t="s">
        <v>2529</v>
      </c>
      <c r="K246" s="236" t="s">
        <v>333</v>
      </c>
      <c r="L246" s="238" t="s">
        <v>2384</v>
      </c>
      <c r="M246" s="236">
        <v>240</v>
      </c>
    </row>
    <row r="247" spans="1:13">
      <c r="A247" s="236">
        <v>241</v>
      </c>
      <c r="B247" s="236" t="s">
        <v>202</v>
      </c>
      <c r="C247" s="237" t="s">
        <v>209</v>
      </c>
      <c r="D247" s="236">
        <v>5</v>
      </c>
      <c r="E247" s="237" t="s">
        <v>1847</v>
      </c>
      <c r="F247" s="237" t="s">
        <v>2736</v>
      </c>
      <c r="G247" s="236">
        <v>60</v>
      </c>
      <c r="H247" s="238">
        <v>56</v>
      </c>
      <c r="I247" s="236">
        <v>4</v>
      </c>
      <c r="J247" s="236" t="s">
        <v>2529</v>
      </c>
      <c r="K247" s="236" t="s">
        <v>333</v>
      </c>
      <c r="L247" s="238" t="s">
        <v>2384</v>
      </c>
      <c r="M247" s="236">
        <v>241</v>
      </c>
    </row>
    <row r="248" spans="1:13">
      <c r="A248" s="236">
        <v>242</v>
      </c>
      <c r="B248" s="236" t="s">
        <v>202</v>
      </c>
      <c r="C248" s="237" t="s">
        <v>209</v>
      </c>
      <c r="D248" s="236">
        <v>5</v>
      </c>
      <c r="E248" s="237" t="s">
        <v>1839</v>
      </c>
      <c r="F248" s="237" t="s">
        <v>2737</v>
      </c>
      <c r="G248" s="236">
        <v>60</v>
      </c>
      <c r="H248" s="238">
        <v>51</v>
      </c>
      <c r="I248" s="236">
        <v>5</v>
      </c>
      <c r="J248" s="236" t="s">
        <v>2529</v>
      </c>
      <c r="K248" s="236" t="s">
        <v>315</v>
      </c>
      <c r="L248" s="238" t="s">
        <v>2384</v>
      </c>
      <c r="M248" s="236">
        <v>242</v>
      </c>
    </row>
    <row r="249" spans="1:13">
      <c r="A249" s="236">
        <v>243</v>
      </c>
      <c r="B249" s="236" t="s">
        <v>202</v>
      </c>
      <c r="C249" s="237" t="s">
        <v>209</v>
      </c>
      <c r="D249" s="236">
        <v>5</v>
      </c>
      <c r="E249" s="237" t="s">
        <v>1839</v>
      </c>
      <c r="F249" s="237" t="s">
        <v>2737</v>
      </c>
      <c r="G249" s="236">
        <v>60</v>
      </c>
      <c r="H249" s="238">
        <v>51</v>
      </c>
      <c r="I249" s="236">
        <v>6</v>
      </c>
      <c r="J249" s="236" t="s">
        <v>2529</v>
      </c>
      <c r="K249" s="236" t="s">
        <v>315</v>
      </c>
      <c r="L249" s="238" t="s">
        <v>2384</v>
      </c>
      <c r="M249" s="236">
        <v>243</v>
      </c>
    </row>
    <row r="250" spans="1:13">
      <c r="A250" s="236">
        <v>244</v>
      </c>
      <c r="B250" s="236" t="s">
        <v>202</v>
      </c>
      <c r="C250" s="237" t="s">
        <v>209</v>
      </c>
      <c r="D250" s="236">
        <v>5</v>
      </c>
      <c r="E250" s="237" t="s">
        <v>548</v>
      </c>
      <c r="F250" s="237" t="s">
        <v>2738</v>
      </c>
      <c r="G250" s="236">
        <v>60</v>
      </c>
      <c r="H250" s="238">
        <v>44</v>
      </c>
      <c r="I250" s="236">
        <v>4</v>
      </c>
      <c r="J250" s="236" t="s">
        <v>2528</v>
      </c>
      <c r="K250" s="236" t="s">
        <v>310</v>
      </c>
      <c r="L250" s="238" t="s">
        <v>2384</v>
      </c>
      <c r="M250" s="236">
        <v>244</v>
      </c>
    </row>
    <row r="251" spans="1:13">
      <c r="A251" s="236">
        <v>245</v>
      </c>
      <c r="B251" s="236" t="s">
        <v>202</v>
      </c>
      <c r="C251" s="237" t="s">
        <v>209</v>
      </c>
      <c r="D251" s="236">
        <v>5</v>
      </c>
      <c r="E251" s="237" t="s">
        <v>548</v>
      </c>
      <c r="F251" s="237" t="s">
        <v>2738</v>
      </c>
      <c r="G251" s="236">
        <v>60</v>
      </c>
      <c r="H251" s="238">
        <v>44</v>
      </c>
      <c r="I251" s="236">
        <v>5</v>
      </c>
      <c r="J251" s="236" t="s">
        <v>2528</v>
      </c>
      <c r="K251" s="236" t="s">
        <v>310</v>
      </c>
      <c r="L251" s="238" t="s">
        <v>2384</v>
      </c>
      <c r="M251" s="236">
        <v>245</v>
      </c>
    </row>
    <row r="252" spans="1:13">
      <c r="A252" s="236">
        <v>246</v>
      </c>
      <c r="B252" s="236" t="s">
        <v>202</v>
      </c>
      <c r="C252" s="237" t="s">
        <v>209</v>
      </c>
      <c r="D252" s="236">
        <v>5</v>
      </c>
      <c r="E252" s="237" t="s">
        <v>1840</v>
      </c>
      <c r="F252" s="237" t="s">
        <v>2739</v>
      </c>
      <c r="G252" s="236">
        <v>60</v>
      </c>
      <c r="H252" s="238">
        <v>45</v>
      </c>
      <c r="I252" s="236">
        <v>4</v>
      </c>
      <c r="J252" s="236" t="s">
        <v>2528</v>
      </c>
      <c r="K252" s="236" t="s">
        <v>311</v>
      </c>
      <c r="L252" s="238" t="s">
        <v>2384</v>
      </c>
      <c r="M252" s="236">
        <v>246</v>
      </c>
    </row>
    <row r="253" spans="1:13">
      <c r="A253" s="236">
        <v>247</v>
      </c>
      <c r="B253" s="236" t="s">
        <v>202</v>
      </c>
      <c r="C253" s="237" t="s">
        <v>209</v>
      </c>
      <c r="D253" s="236">
        <v>5</v>
      </c>
      <c r="E253" s="237" t="s">
        <v>1840</v>
      </c>
      <c r="F253" s="237" t="s">
        <v>2739</v>
      </c>
      <c r="G253" s="236">
        <v>60</v>
      </c>
      <c r="H253" s="238">
        <v>45</v>
      </c>
      <c r="I253" s="236">
        <v>5</v>
      </c>
      <c r="J253" s="236" t="s">
        <v>2528</v>
      </c>
      <c r="K253" s="236" t="s">
        <v>311</v>
      </c>
      <c r="L253" s="238" t="s">
        <v>2384</v>
      </c>
      <c r="M253" s="236">
        <v>247</v>
      </c>
    </row>
    <row r="254" spans="1:13">
      <c r="A254" s="236">
        <v>248</v>
      </c>
      <c r="B254" s="236" t="s">
        <v>202</v>
      </c>
      <c r="C254" s="237" t="s">
        <v>209</v>
      </c>
      <c r="D254" s="236">
        <v>5</v>
      </c>
      <c r="E254" s="237" t="s">
        <v>1841</v>
      </c>
      <c r="F254" s="237" t="s">
        <v>2740</v>
      </c>
      <c r="G254" s="236">
        <v>60</v>
      </c>
      <c r="H254" s="238">
        <v>44</v>
      </c>
      <c r="I254" s="236">
        <v>4</v>
      </c>
      <c r="J254" s="236" t="s">
        <v>2528</v>
      </c>
      <c r="K254" s="236" t="s">
        <v>312</v>
      </c>
      <c r="L254" s="238" t="s">
        <v>2384</v>
      </c>
      <c r="M254" s="236">
        <v>248</v>
      </c>
    </row>
    <row r="255" spans="1:13">
      <c r="A255" s="236">
        <v>249</v>
      </c>
      <c r="B255" s="236" t="s">
        <v>202</v>
      </c>
      <c r="C255" s="237" t="s">
        <v>209</v>
      </c>
      <c r="D255" s="236">
        <v>5</v>
      </c>
      <c r="E255" s="237" t="s">
        <v>1841</v>
      </c>
      <c r="F255" s="237" t="s">
        <v>2740</v>
      </c>
      <c r="G255" s="236">
        <v>60</v>
      </c>
      <c r="H255" s="238">
        <v>44</v>
      </c>
      <c r="I255" s="236">
        <v>5</v>
      </c>
      <c r="J255" s="236" t="s">
        <v>2528</v>
      </c>
      <c r="K255" s="236" t="s">
        <v>312</v>
      </c>
      <c r="L255" s="238" t="s">
        <v>2384</v>
      </c>
      <c r="M255" s="236">
        <v>249</v>
      </c>
    </row>
    <row r="256" spans="1:13">
      <c r="A256" s="236">
        <v>250</v>
      </c>
      <c r="B256" s="236" t="s">
        <v>202</v>
      </c>
      <c r="C256" s="237" t="s">
        <v>209</v>
      </c>
      <c r="D256" s="236">
        <v>5</v>
      </c>
      <c r="E256" s="237" t="s">
        <v>1842</v>
      </c>
      <c r="F256" s="237" t="s">
        <v>2741</v>
      </c>
      <c r="G256" s="236">
        <v>60</v>
      </c>
      <c r="H256" s="238">
        <v>45</v>
      </c>
      <c r="I256" s="236">
        <v>4</v>
      </c>
      <c r="J256" s="236" t="s">
        <v>2528</v>
      </c>
      <c r="K256" s="236" t="s">
        <v>313</v>
      </c>
      <c r="L256" s="238" t="s">
        <v>2384</v>
      </c>
      <c r="M256" s="236">
        <v>250</v>
      </c>
    </row>
    <row r="257" spans="1:13">
      <c r="A257" s="236">
        <v>251</v>
      </c>
      <c r="B257" s="236" t="s">
        <v>202</v>
      </c>
      <c r="C257" s="237" t="s">
        <v>209</v>
      </c>
      <c r="D257" s="236">
        <v>5</v>
      </c>
      <c r="E257" s="237" t="s">
        <v>1842</v>
      </c>
      <c r="F257" s="237" t="s">
        <v>2741</v>
      </c>
      <c r="G257" s="236">
        <v>60</v>
      </c>
      <c r="H257" s="238">
        <v>45</v>
      </c>
      <c r="I257" s="236">
        <v>5</v>
      </c>
      <c r="J257" s="236" t="s">
        <v>2528</v>
      </c>
      <c r="K257" s="236" t="s">
        <v>313</v>
      </c>
      <c r="L257" s="238" t="s">
        <v>2384</v>
      </c>
      <c r="M257" s="236">
        <v>251</v>
      </c>
    </row>
    <row r="258" spans="1:13">
      <c r="A258" s="236">
        <v>252</v>
      </c>
      <c r="B258" s="236" t="s">
        <v>202</v>
      </c>
      <c r="C258" s="237" t="s">
        <v>209</v>
      </c>
      <c r="D258" s="236">
        <v>5</v>
      </c>
      <c r="E258" s="237" t="s">
        <v>1843</v>
      </c>
      <c r="F258" s="237" t="s">
        <v>2742</v>
      </c>
      <c r="G258" s="236">
        <v>60</v>
      </c>
      <c r="H258" s="238">
        <v>54</v>
      </c>
      <c r="I258" s="236">
        <v>3</v>
      </c>
      <c r="J258" s="236" t="s">
        <v>2529</v>
      </c>
      <c r="K258" s="236" t="s">
        <v>310</v>
      </c>
      <c r="L258" s="238" t="s">
        <v>2384</v>
      </c>
      <c r="M258" s="236">
        <v>252</v>
      </c>
    </row>
    <row r="259" spans="1:13">
      <c r="A259" s="236">
        <v>253</v>
      </c>
      <c r="B259" s="236" t="s">
        <v>202</v>
      </c>
      <c r="C259" s="237" t="s">
        <v>209</v>
      </c>
      <c r="D259" s="236">
        <v>5</v>
      </c>
      <c r="E259" s="237" t="s">
        <v>1843</v>
      </c>
      <c r="F259" s="237" t="s">
        <v>2742</v>
      </c>
      <c r="G259" s="236">
        <v>60</v>
      </c>
      <c r="H259" s="238">
        <v>54</v>
      </c>
      <c r="I259" s="236">
        <v>4</v>
      </c>
      <c r="J259" s="236" t="s">
        <v>2529</v>
      </c>
      <c r="K259" s="236" t="s">
        <v>310</v>
      </c>
      <c r="L259" s="238" t="s">
        <v>2384</v>
      </c>
      <c r="M259" s="236">
        <v>253</v>
      </c>
    </row>
    <row r="260" spans="1:13">
      <c r="A260" s="236">
        <v>254</v>
      </c>
      <c r="B260" s="236" t="s">
        <v>202</v>
      </c>
      <c r="C260" s="237" t="s">
        <v>209</v>
      </c>
      <c r="D260" s="236">
        <v>5</v>
      </c>
      <c r="E260" s="237" t="s">
        <v>1844</v>
      </c>
      <c r="F260" s="237" t="s">
        <v>2743</v>
      </c>
      <c r="G260" s="236">
        <v>60</v>
      </c>
      <c r="H260" s="238">
        <v>47</v>
      </c>
      <c r="I260" s="236">
        <v>3</v>
      </c>
      <c r="J260" s="236" t="s">
        <v>2529</v>
      </c>
      <c r="K260" s="236" t="s">
        <v>311</v>
      </c>
      <c r="L260" s="238" t="s">
        <v>2384</v>
      </c>
      <c r="M260" s="236">
        <v>254</v>
      </c>
    </row>
    <row r="261" spans="1:13">
      <c r="A261" s="236">
        <v>255</v>
      </c>
      <c r="B261" s="236" t="s">
        <v>202</v>
      </c>
      <c r="C261" s="237" t="s">
        <v>209</v>
      </c>
      <c r="D261" s="236">
        <v>5</v>
      </c>
      <c r="E261" s="237" t="s">
        <v>1844</v>
      </c>
      <c r="F261" s="237" t="s">
        <v>2743</v>
      </c>
      <c r="G261" s="236">
        <v>60</v>
      </c>
      <c r="H261" s="238">
        <v>47</v>
      </c>
      <c r="I261" s="236">
        <v>4</v>
      </c>
      <c r="J261" s="236" t="s">
        <v>2529</v>
      </c>
      <c r="K261" s="236" t="s">
        <v>311</v>
      </c>
      <c r="L261" s="238" t="s">
        <v>2384</v>
      </c>
      <c r="M261" s="236">
        <v>255</v>
      </c>
    </row>
    <row r="262" spans="1:13">
      <c r="A262" s="236">
        <v>256</v>
      </c>
      <c r="B262" s="236" t="s">
        <v>202</v>
      </c>
      <c r="C262" s="237" t="s">
        <v>209</v>
      </c>
      <c r="D262" s="236">
        <v>5</v>
      </c>
      <c r="E262" s="237" t="s">
        <v>1845</v>
      </c>
      <c r="F262" s="237" t="s">
        <v>2741</v>
      </c>
      <c r="G262" s="236">
        <v>60</v>
      </c>
      <c r="H262" s="238">
        <v>53</v>
      </c>
      <c r="I262" s="236">
        <v>3</v>
      </c>
      <c r="J262" s="236" t="s">
        <v>2529</v>
      </c>
      <c r="K262" s="236" t="s">
        <v>312</v>
      </c>
      <c r="L262" s="238" t="s">
        <v>2384</v>
      </c>
      <c r="M262" s="236">
        <v>256</v>
      </c>
    </row>
    <row r="263" spans="1:13">
      <c r="A263" s="236">
        <v>257</v>
      </c>
      <c r="B263" s="236" t="s">
        <v>202</v>
      </c>
      <c r="C263" s="237" t="s">
        <v>209</v>
      </c>
      <c r="D263" s="236">
        <v>5</v>
      </c>
      <c r="E263" s="237" t="s">
        <v>1845</v>
      </c>
      <c r="F263" s="237" t="s">
        <v>2741</v>
      </c>
      <c r="G263" s="236">
        <v>60</v>
      </c>
      <c r="H263" s="238">
        <v>53</v>
      </c>
      <c r="I263" s="236">
        <v>4</v>
      </c>
      <c r="J263" s="236" t="s">
        <v>2529</v>
      </c>
      <c r="K263" s="236" t="s">
        <v>312</v>
      </c>
      <c r="L263" s="238" t="s">
        <v>2384</v>
      </c>
      <c r="M263" s="236">
        <v>257</v>
      </c>
    </row>
    <row r="264" spans="1:13">
      <c r="A264" s="236">
        <v>258</v>
      </c>
      <c r="B264" s="236" t="s">
        <v>1585</v>
      </c>
      <c r="C264" s="237" t="s">
        <v>1592</v>
      </c>
      <c r="D264" s="236">
        <v>5</v>
      </c>
      <c r="E264" s="237" t="s">
        <v>1849</v>
      </c>
      <c r="F264" s="237" t="s">
        <v>2734</v>
      </c>
      <c r="G264" s="236">
        <v>60</v>
      </c>
      <c r="H264" s="238">
        <v>50</v>
      </c>
      <c r="I264" s="236">
        <v>5</v>
      </c>
      <c r="J264" s="236" t="s">
        <v>2529</v>
      </c>
      <c r="K264" s="236" t="s">
        <v>314</v>
      </c>
      <c r="L264" s="238" t="s">
        <v>2384</v>
      </c>
      <c r="M264" s="236">
        <v>258</v>
      </c>
    </row>
    <row r="265" spans="1:13">
      <c r="A265" s="236">
        <v>259</v>
      </c>
      <c r="B265" s="236" t="s">
        <v>1585</v>
      </c>
      <c r="C265" s="237" t="s">
        <v>1592</v>
      </c>
      <c r="D265" s="236">
        <v>5</v>
      </c>
      <c r="E265" s="237" t="s">
        <v>1849</v>
      </c>
      <c r="F265" s="237" t="s">
        <v>2734</v>
      </c>
      <c r="G265" s="236">
        <v>60</v>
      </c>
      <c r="H265" s="238">
        <v>50</v>
      </c>
      <c r="I265" s="236">
        <v>6</v>
      </c>
      <c r="J265" s="236" t="s">
        <v>2529</v>
      </c>
      <c r="K265" s="236" t="s">
        <v>314</v>
      </c>
      <c r="L265" s="238" t="s">
        <v>2384</v>
      </c>
      <c r="M265" s="236">
        <v>259</v>
      </c>
    </row>
    <row r="266" spans="1:13">
      <c r="A266" s="236">
        <v>260</v>
      </c>
      <c r="B266" s="236" t="s">
        <v>1585</v>
      </c>
      <c r="C266" s="237" t="s">
        <v>1592</v>
      </c>
      <c r="D266" s="236">
        <v>5</v>
      </c>
      <c r="E266" s="237" t="s">
        <v>1858</v>
      </c>
      <c r="F266" s="237" t="s">
        <v>2735</v>
      </c>
      <c r="G266" s="236">
        <v>60</v>
      </c>
      <c r="H266" s="238">
        <v>47</v>
      </c>
      <c r="I266" s="236">
        <v>3</v>
      </c>
      <c r="J266" s="236" t="s">
        <v>2529</v>
      </c>
      <c r="K266" s="236" t="s">
        <v>311</v>
      </c>
      <c r="L266" s="238" t="s">
        <v>2384</v>
      </c>
      <c r="M266" s="236">
        <v>260</v>
      </c>
    </row>
    <row r="267" spans="1:13">
      <c r="A267" s="236">
        <v>261</v>
      </c>
      <c r="B267" s="236" t="s">
        <v>1585</v>
      </c>
      <c r="C267" s="237" t="s">
        <v>1592</v>
      </c>
      <c r="D267" s="236">
        <v>5</v>
      </c>
      <c r="E267" s="237" t="s">
        <v>1858</v>
      </c>
      <c r="F267" s="237" t="s">
        <v>2735</v>
      </c>
      <c r="G267" s="236">
        <v>60</v>
      </c>
      <c r="H267" s="238">
        <v>47</v>
      </c>
      <c r="I267" s="236">
        <v>4</v>
      </c>
      <c r="J267" s="236" t="s">
        <v>2529</v>
      </c>
      <c r="K267" s="236" t="s">
        <v>311</v>
      </c>
      <c r="L267" s="238" t="s">
        <v>2384</v>
      </c>
      <c r="M267" s="236">
        <v>261</v>
      </c>
    </row>
    <row r="268" spans="1:13">
      <c r="A268" s="236">
        <v>262</v>
      </c>
      <c r="B268" s="236" t="s">
        <v>1585</v>
      </c>
      <c r="C268" s="237" t="s">
        <v>1592</v>
      </c>
      <c r="D268" s="236">
        <v>5</v>
      </c>
      <c r="E268" s="237" t="s">
        <v>1859</v>
      </c>
      <c r="F268" s="237" t="s">
        <v>2741</v>
      </c>
      <c r="G268" s="236">
        <v>60</v>
      </c>
      <c r="H268" s="238">
        <v>56</v>
      </c>
      <c r="I268" s="236">
        <v>3</v>
      </c>
      <c r="J268" s="236" t="s">
        <v>2529</v>
      </c>
      <c r="K268" s="236" t="s">
        <v>312</v>
      </c>
      <c r="L268" s="238" t="s">
        <v>2384</v>
      </c>
      <c r="M268" s="236">
        <v>262</v>
      </c>
    </row>
    <row r="269" spans="1:13">
      <c r="A269" s="236">
        <v>263</v>
      </c>
      <c r="B269" s="236" t="s">
        <v>1585</v>
      </c>
      <c r="C269" s="237" t="s">
        <v>1592</v>
      </c>
      <c r="D269" s="236">
        <v>5</v>
      </c>
      <c r="E269" s="237" t="s">
        <v>1859</v>
      </c>
      <c r="F269" s="237" t="s">
        <v>2741</v>
      </c>
      <c r="G269" s="236">
        <v>60</v>
      </c>
      <c r="H269" s="238">
        <v>56</v>
      </c>
      <c r="I269" s="236">
        <v>4</v>
      </c>
      <c r="J269" s="236" t="s">
        <v>2529</v>
      </c>
      <c r="K269" s="236" t="s">
        <v>312</v>
      </c>
      <c r="L269" s="238" t="s">
        <v>2384</v>
      </c>
      <c r="M269" s="236">
        <v>263</v>
      </c>
    </row>
    <row r="270" spans="1:13">
      <c r="A270" s="236">
        <v>264</v>
      </c>
      <c r="B270" s="236" t="s">
        <v>1585</v>
      </c>
      <c r="C270" s="237" t="s">
        <v>1592</v>
      </c>
      <c r="D270" s="236">
        <v>5</v>
      </c>
      <c r="E270" s="237" t="s">
        <v>1850</v>
      </c>
      <c r="F270" s="237" t="s">
        <v>2744</v>
      </c>
      <c r="G270" s="236">
        <v>60</v>
      </c>
      <c r="H270" s="238">
        <v>51</v>
      </c>
      <c r="I270" s="236">
        <v>5</v>
      </c>
      <c r="J270" s="236" t="s">
        <v>2529</v>
      </c>
      <c r="K270" s="236" t="s">
        <v>315</v>
      </c>
      <c r="L270" s="238" t="s">
        <v>2384</v>
      </c>
      <c r="M270" s="236">
        <v>264</v>
      </c>
    </row>
    <row r="271" spans="1:13">
      <c r="A271" s="236">
        <v>265</v>
      </c>
      <c r="B271" s="236" t="s">
        <v>1585</v>
      </c>
      <c r="C271" s="237" t="s">
        <v>1592</v>
      </c>
      <c r="D271" s="236">
        <v>5</v>
      </c>
      <c r="E271" s="237" t="s">
        <v>1850</v>
      </c>
      <c r="F271" s="237" t="s">
        <v>2744</v>
      </c>
      <c r="G271" s="236">
        <v>60</v>
      </c>
      <c r="H271" s="238">
        <v>51</v>
      </c>
      <c r="I271" s="236">
        <v>6</v>
      </c>
      <c r="J271" s="236" t="s">
        <v>2529</v>
      </c>
      <c r="K271" s="236" t="s">
        <v>315</v>
      </c>
      <c r="L271" s="238" t="s">
        <v>2384</v>
      </c>
      <c r="M271" s="236">
        <v>265</v>
      </c>
    </row>
    <row r="272" spans="1:13">
      <c r="A272" s="236">
        <v>266</v>
      </c>
      <c r="B272" s="236" t="s">
        <v>1585</v>
      </c>
      <c r="C272" s="237" t="s">
        <v>1592</v>
      </c>
      <c r="D272" s="236">
        <v>5</v>
      </c>
      <c r="E272" s="237" t="s">
        <v>1851</v>
      </c>
      <c r="F272" s="237" t="s">
        <v>2738</v>
      </c>
      <c r="G272" s="236">
        <v>60</v>
      </c>
      <c r="H272" s="238">
        <v>44</v>
      </c>
      <c r="I272" s="236">
        <v>4</v>
      </c>
      <c r="J272" s="236" t="s">
        <v>2528</v>
      </c>
      <c r="K272" s="236" t="s">
        <v>310</v>
      </c>
      <c r="L272" s="238" t="s">
        <v>2384</v>
      </c>
      <c r="M272" s="236">
        <v>266</v>
      </c>
    </row>
    <row r="273" spans="1:13">
      <c r="A273" s="236">
        <v>267</v>
      </c>
      <c r="B273" s="236" t="s">
        <v>1585</v>
      </c>
      <c r="C273" s="237" t="s">
        <v>1592</v>
      </c>
      <c r="D273" s="236">
        <v>5</v>
      </c>
      <c r="E273" s="237" t="s">
        <v>1851</v>
      </c>
      <c r="F273" s="237" t="s">
        <v>2738</v>
      </c>
      <c r="G273" s="236">
        <v>60</v>
      </c>
      <c r="H273" s="238">
        <v>44</v>
      </c>
      <c r="I273" s="236">
        <v>5</v>
      </c>
      <c r="J273" s="236" t="s">
        <v>2528</v>
      </c>
      <c r="K273" s="236" t="s">
        <v>310</v>
      </c>
      <c r="L273" s="238" t="s">
        <v>2384</v>
      </c>
      <c r="M273" s="236">
        <v>267</v>
      </c>
    </row>
    <row r="274" spans="1:13">
      <c r="A274" s="236">
        <v>268</v>
      </c>
      <c r="B274" s="236" t="s">
        <v>1585</v>
      </c>
      <c r="C274" s="237" t="s">
        <v>1592</v>
      </c>
      <c r="D274" s="236">
        <v>5</v>
      </c>
      <c r="E274" s="237" t="s">
        <v>1852</v>
      </c>
      <c r="F274" s="237" t="s">
        <v>2739</v>
      </c>
      <c r="G274" s="236">
        <v>60</v>
      </c>
      <c r="H274" s="238">
        <v>45</v>
      </c>
      <c r="I274" s="236">
        <v>4</v>
      </c>
      <c r="J274" s="236" t="s">
        <v>2528</v>
      </c>
      <c r="K274" s="236" t="s">
        <v>311</v>
      </c>
      <c r="L274" s="238" t="s">
        <v>2384</v>
      </c>
      <c r="M274" s="236">
        <v>268</v>
      </c>
    </row>
    <row r="275" spans="1:13">
      <c r="A275" s="236">
        <v>269</v>
      </c>
      <c r="B275" s="236" t="s">
        <v>1585</v>
      </c>
      <c r="C275" s="237" t="s">
        <v>1592</v>
      </c>
      <c r="D275" s="236">
        <v>5</v>
      </c>
      <c r="E275" s="237" t="s">
        <v>1852</v>
      </c>
      <c r="F275" s="237" t="s">
        <v>2739</v>
      </c>
      <c r="G275" s="236">
        <v>60</v>
      </c>
      <c r="H275" s="238">
        <v>45</v>
      </c>
      <c r="I275" s="236">
        <v>5</v>
      </c>
      <c r="J275" s="236" t="s">
        <v>2528</v>
      </c>
      <c r="K275" s="236" t="s">
        <v>311</v>
      </c>
      <c r="L275" s="238" t="s">
        <v>2384</v>
      </c>
      <c r="M275" s="236">
        <v>269</v>
      </c>
    </row>
    <row r="276" spans="1:13">
      <c r="A276" s="236">
        <v>270</v>
      </c>
      <c r="B276" s="236" t="s">
        <v>1585</v>
      </c>
      <c r="C276" s="237" t="s">
        <v>1592</v>
      </c>
      <c r="D276" s="236">
        <v>5</v>
      </c>
      <c r="E276" s="237" t="s">
        <v>1853</v>
      </c>
      <c r="F276" s="237" t="s">
        <v>2740</v>
      </c>
      <c r="G276" s="236">
        <v>60</v>
      </c>
      <c r="H276" s="238">
        <v>41</v>
      </c>
      <c r="I276" s="236">
        <v>4</v>
      </c>
      <c r="J276" s="236" t="s">
        <v>2528</v>
      </c>
      <c r="K276" s="236" t="s">
        <v>312</v>
      </c>
      <c r="L276" s="238" t="s">
        <v>2384</v>
      </c>
      <c r="M276" s="236">
        <v>270</v>
      </c>
    </row>
    <row r="277" spans="1:13">
      <c r="A277" s="236">
        <v>271</v>
      </c>
      <c r="B277" s="236" t="s">
        <v>1585</v>
      </c>
      <c r="C277" s="237" t="s">
        <v>1592</v>
      </c>
      <c r="D277" s="236">
        <v>5</v>
      </c>
      <c r="E277" s="237" t="s">
        <v>1853</v>
      </c>
      <c r="F277" s="237" t="s">
        <v>2740</v>
      </c>
      <c r="G277" s="236">
        <v>60</v>
      </c>
      <c r="H277" s="238">
        <v>41</v>
      </c>
      <c r="I277" s="236">
        <v>5</v>
      </c>
      <c r="J277" s="236" t="s">
        <v>2528</v>
      </c>
      <c r="K277" s="236" t="s">
        <v>310</v>
      </c>
      <c r="L277" s="238" t="s">
        <v>2384</v>
      </c>
      <c r="M277" s="236">
        <v>271</v>
      </c>
    </row>
    <row r="278" spans="1:13">
      <c r="A278" s="236">
        <v>272</v>
      </c>
      <c r="B278" s="236" t="s">
        <v>1585</v>
      </c>
      <c r="C278" s="237" t="s">
        <v>1592</v>
      </c>
      <c r="D278" s="236">
        <v>5</v>
      </c>
      <c r="E278" s="237" t="s">
        <v>1854</v>
      </c>
      <c r="F278" s="237" t="s">
        <v>2741</v>
      </c>
      <c r="G278" s="236">
        <v>60</v>
      </c>
      <c r="H278" s="238">
        <v>44</v>
      </c>
      <c r="I278" s="236">
        <v>4</v>
      </c>
      <c r="J278" s="236" t="s">
        <v>2528</v>
      </c>
      <c r="K278" s="236" t="s">
        <v>313</v>
      </c>
      <c r="L278" s="238" t="s">
        <v>2384</v>
      </c>
      <c r="M278" s="236">
        <v>272</v>
      </c>
    </row>
    <row r="279" spans="1:13">
      <c r="A279" s="236">
        <v>273</v>
      </c>
      <c r="B279" s="236" t="s">
        <v>1585</v>
      </c>
      <c r="C279" s="237" t="s">
        <v>1592</v>
      </c>
      <c r="D279" s="236">
        <v>5</v>
      </c>
      <c r="E279" s="237" t="s">
        <v>1854</v>
      </c>
      <c r="F279" s="237" t="s">
        <v>2741</v>
      </c>
      <c r="G279" s="236">
        <v>60</v>
      </c>
      <c r="H279" s="238">
        <v>44</v>
      </c>
      <c r="I279" s="236">
        <v>5</v>
      </c>
      <c r="J279" s="236" t="s">
        <v>2528</v>
      </c>
      <c r="K279" s="236" t="s">
        <v>313</v>
      </c>
      <c r="L279" s="238" t="s">
        <v>2384</v>
      </c>
      <c r="M279" s="236">
        <v>273</v>
      </c>
    </row>
    <row r="280" spans="1:13">
      <c r="A280" s="236">
        <v>274</v>
      </c>
      <c r="B280" s="236" t="s">
        <v>1585</v>
      </c>
      <c r="C280" s="237" t="s">
        <v>1592</v>
      </c>
      <c r="D280" s="236">
        <v>5</v>
      </c>
      <c r="E280" s="237" t="s">
        <v>1855</v>
      </c>
      <c r="F280" s="237" t="s">
        <v>2742</v>
      </c>
      <c r="G280" s="236">
        <v>60</v>
      </c>
      <c r="H280" s="238">
        <v>51</v>
      </c>
      <c r="I280" s="236">
        <v>3</v>
      </c>
      <c r="J280" s="236" t="s">
        <v>2529</v>
      </c>
      <c r="K280" s="236" t="s">
        <v>332</v>
      </c>
      <c r="L280" s="238" t="s">
        <v>2384</v>
      </c>
      <c r="M280" s="236">
        <v>274</v>
      </c>
    </row>
    <row r="281" spans="1:13">
      <c r="A281" s="236">
        <v>275</v>
      </c>
      <c r="B281" s="236" t="s">
        <v>1585</v>
      </c>
      <c r="C281" s="237" t="s">
        <v>1592</v>
      </c>
      <c r="D281" s="236">
        <v>5</v>
      </c>
      <c r="E281" s="237" t="s">
        <v>1855</v>
      </c>
      <c r="F281" s="237" t="s">
        <v>2742</v>
      </c>
      <c r="G281" s="236">
        <v>60</v>
      </c>
      <c r="H281" s="238">
        <v>51</v>
      </c>
      <c r="I281" s="236">
        <v>4</v>
      </c>
      <c r="J281" s="236" t="s">
        <v>2529</v>
      </c>
      <c r="K281" s="236" t="s">
        <v>332</v>
      </c>
      <c r="L281" s="238" t="s">
        <v>2384</v>
      </c>
      <c r="M281" s="236">
        <v>275</v>
      </c>
    </row>
    <row r="282" spans="1:13">
      <c r="A282" s="236">
        <v>276</v>
      </c>
      <c r="B282" s="236" t="s">
        <v>1585</v>
      </c>
      <c r="C282" s="237" t="s">
        <v>1592</v>
      </c>
      <c r="D282" s="236">
        <v>5</v>
      </c>
      <c r="E282" s="237" t="s">
        <v>1856</v>
      </c>
      <c r="F282" s="237" t="s">
        <v>2737</v>
      </c>
      <c r="G282" s="236">
        <v>60</v>
      </c>
      <c r="H282" s="238">
        <v>55</v>
      </c>
      <c r="I282" s="236">
        <v>3</v>
      </c>
      <c r="J282" s="236" t="s">
        <v>2529</v>
      </c>
      <c r="K282" s="236" t="s">
        <v>333</v>
      </c>
      <c r="L282" s="238" t="s">
        <v>2384</v>
      </c>
      <c r="M282" s="236">
        <v>276</v>
      </c>
    </row>
    <row r="283" spans="1:13">
      <c r="A283" s="236">
        <v>277</v>
      </c>
      <c r="B283" s="236" t="s">
        <v>1585</v>
      </c>
      <c r="C283" s="237" t="s">
        <v>1592</v>
      </c>
      <c r="D283" s="236">
        <v>5</v>
      </c>
      <c r="E283" s="237" t="s">
        <v>1856</v>
      </c>
      <c r="F283" s="237" t="s">
        <v>2737</v>
      </c>
      <c r="G283" s="236">
        <v>60</v>
      </c>
      <c r="H283" s="238">
        <v>55</v>
      </c>
      <c r="I283" s="236">
        <v>4</v>
      </c>
      <c r="J283" s="236" t="s">
        <v>2529</v>
      </c>
      <c r="K283" s="236" t="s">
        <v>333</v>
      </c>
      <c r="L283" s="238" t="s">
        <v>2384</v>
      </c>
      <c r="M283" s="236">
        <v>277</v>
      </c>
    </row>
    <row r="284" spans="1:13">
      <c r="A284" s="236">
        <v>278</v>
      </c>
      <c r="B284" s="236" t="s">
        <v>1585</v>
      </c>
      <c r="C284" s="237" t="s">
        <v>1592</v>
      </c>
      <c r="D284" s="236">
        <v>5</v>
      </c>
      <c r="E284" s="237" t="s">
        <v>1857</v>
      </c>
      <c r="F284" s="237" t="s">
        <v>2736</v>
      </c>
      <c r="G284" s="236">
        <v>60</v>
      </c>
      <c r="H284" s="238">
        <v>53</v>
      </c>
      <c r="I284" s="236">
        <v>3</v>
      </c>
      <c r="J284" s="236" t="s">
        <v>2529</v>
      </c>
      <c r="K284" s="236" t="s">
        <v>310</v>
      </c>
      <c r="L284" s="238" t="s">
        <v>2384</v>
      </c>
      <c r="M284" s="236">
        <v>278</v>
      </c>
    </row>
    <row r="285" spans="1:13">
      <c r="A285" s="236">
        <v>279</v>
      </c>
      <c r="B285" s="236" t="s">
        <v>1585</v>
      </c>
      <c r="C285" s="237" t="s">
        <v>1592</v>
      </c>
      <c r="D285" s="236">
        <v>5</v>
      </c>
      <c r="E285" s="237" t="s">
        <v>1857</v>
      </c>
      <c r="F285" s="237" t="s">
        <v>2736</v>
      </c>
      <c r="G285" s="236">
        <v>60</v>
      </c>
      <c r="H285" s="238">
        <v>53</v>
      </c>
      <c r="I285" s="236">
        <v>4</v>
      </c>
      <c r="J285" s="236" t="s">
        <v>2529</v>
      </c>
      <c r="K285" s="236" t="s">
        <v>310</v>
      </c>
      <c r="L285" s="238" t="s">
        <v>2384</v>
      </c>
      <c r="M285" s="236">
        <v>279</v>
      </c>
    </row>
    <row r="286" spans="1:13">
      <c r="A286" s="236">
        <v>280</v>
      </c>
      <c r="B286" s="236" t="s">
        <v>1546</v>
      </c>
      <c r="C286" s="237" t="s">
        <v>1545</v>
      </c>
      <c r="D286" s="236">
        <v>3</v>
      </c>
      <c r="E286" s="237" t="s">
        <v>1860</v>
      </c>
      <c r="F286" s="237" t="s">
        <v>2745</v>
      </c>
      <c r="G286" s="236">
        <v>60</v>
      </c>
      <c r="H286" s="238">
        <v>38</v>
      </c>
      <c r="I286" s="236">
        <v>3</v>
      </c>
      <c r="J286" s="236" t="s">
        <v>2513</v>
      </c>
      <c r="K286" s="236" t="s">
        <v>314</v>
      </c>
      <c r="L286" s="238" t="s">
        <v>2384</v>
      </c>
      <c r="M286" s="236">
        <v>280</v>
      </c>
    </row>
    <row r="287" spans="1:13">
      <c r="A287" s="236">
        <v>281</v>
      </c>
      <c r="B287" s="236" t="s">
        <v>1546</v>
      </c>
      <c r="C287" s="237" t="s">
        <v>1545</v>
      </c>
      <c r="D287" s="236">
        <v>3</v>
      </c>
      <c r="E287" s="237" t="s">
        <v>1869</v>
      </c>
      <c r="F287" s="237" t="s">
        <v>2746</v>
      </c>
      <c r="G287" s="236">
        <v>60</v>
      </c>
      <c r="H287" s="238">
        <v>41</v>
      </c>
      <c r="I287" s="236">
        <v>5</v>
      </c>
      <c r="J287" s="236" t="s">
        <v>2513</v>
      </c>
      <c r="K287" s="236" t="s">
        <v>310</v>
      </c>
      <c r="L287" s="238" t="s">
        <v>2384</v>
      </c>
      <c r="M287" s="236">
        <v>281</v>
      </c>
    </row>
    <row r="288" spans="1:13">
      <c r="A288" s="236">
        <v>282</v>
      </c>
      <c r="B288" s="236" t="s">
        <v>1546</v>
      </c>
      <c r="C288" s="237" t="s">
        <v>1545</v>
      </c>
      <c r="D288" s="236">
        <v>3</v>
      </c>
      <c r="E288" s="237" t="s">
        <v>1870</v>
      </c>
      <c r="F288" s="237" t="s">
        <v>2747</v>
      </c>
      <c r="G288" s="236">
        <v>60</v>
      </c>
      <c r="H288" s="238">
        <v>39</v>
      </c>
      <c r="I288" s="236">
        <v>5</v>
      </c>
      <c r="J288" s="236" t="s">
        <v>2513</v>
      </c>
      <c r="K288" s="236" t="s">
        <v>311</v>
      </c>
      <c r="L288" s="238" t="s">
        <v>2384</v>
      </c>
      <c r="M288" s="236">
        <v>282</v>
      </c>
    </row>
    <row r="289" spans="1:13">
      <c r="A289" s="236">
        <v>283</v>
      </c>
      <c r="B289" s="236" t="s">
        <v>1546</v>
      </c>
      <c r="C289" s="237" t="s">
        <v>1545</v>
      </c>
      <c r="D289" s="236">
        <v>3</v>
      </c>
      <c r="E289" s="237" t="s">
        <v>1871</v>
      </c>
      <c r="F289" s="237" t="s">
        <v>2748</v>
      </c>
      <c r="G289" s="236">
        <v>60</v>
      </c>
      <c r="H289" s="238">
        <v>39</v>
      </c>
      <c r="I289" s="236">
        <v>5</v>
      </c>
      <c r="J289" s="236" t="s">
        <v>2513</v>
      </c>
      <c r="K289" s="236" t="s">
        <v>312</v>
      </c>
      <c r="L289" s="238" t="s">
        <v>2384</v>
      </c>
      <c r="M289" s="236">
        <v>283</v>
      </c>
    </row>
    <row r="290" spans="1:13">
      <c r="A290" s="236">
        <v>284</v>
      </c>
      <c r="B290" s="236" t="s">
        <v>1546</v>
      </c>
      <c r="C290" s="237" t="s">
        <v>1545</v>
      </c>
      <c r="D290" s="236">
        <v>3</v>
      </c>
      <c r="E290" s="237" t="s">
        <v>1872</v>
      </c>
      <c r="F290" s="237" t="s">
        <v>2748</v>
      </c>
      <c r="G290" s="236">
        <v>60</v>
      </c>
      <c r="H290" s="238">
        <v>43</v>
      </c>
      <c r="I290" s="236">
        <v>5</v>
      </c>
      <c r="J290" s="236" t="s">
        <v>2513</v>
      </c>
      <c r="K290" s="236" t="s">
        <v>313</v>
      </c>
      <c r="L290" s="238" t="s">
        <v>2384</v>
      </c>
      <c r="M290" s="236">
        <v>284</v>
      </c>
    </row>
    <row r="291" spans="1:13">
      <c r="A291" s="236">
        <v>285</v>
      </c>
      <c r="B291" s="236" t="s">
        <v>1546</v>
      </c>
      <c r="C291" s="237" t="s">
        <v>1545</v>
      </c>
      <c r="D291" s="236">
        <v>3</v>
      </c>
      <c r="E291" s="237" t="s">
        <v>1873</v>
      </c>
      <c r="F291" s="237" t="s">
        <v>2749</v>
      </c>
      <c r="G291" s="236">
        <v>60</v>
      </c>
      <c r="H291" s="238">
        <v>33</v>
      </c>
      <c r="I291" s="236">
        <v>5</v>
      </c>
      <c r="J291" s="236" t="s">
        <v>2513</v>
      </c>
      <c r="K291" s="236" t="s">
        <v>332</v>
      </c>
      <c r="L291" s="238" t="s">
        <v>2384</v>
      </c>
      <c r="M291" s="236">
        <v>285</v>
      </c>
    </row>
    <row r="292" spans="1:13">
      <c r="A292" s="236">
        <v>286</v>
      </c>
      <c r="B292" s="236" t="s">
        <v>1546</v>
      </c>
      <c r="C292" s="237" t="s">
        <v>1545</v>
      </c>
      <c r="D292" s="236">
        <v>3</v>
      </c>
      <c r="E292" s="237" t="s">
        <v>1874</v>
      </c>
      <c r="F292" s="237" t="s">
        <v>2746</v>
      </c>
      <c r="G292" s="236">
        <v>60</v>
      </c>
      <c r="H292" s="238">
        <v>39</v>
      </c>
      <c r="I292" s="236">
        <v>5</v>
      </c>
      <c r="J292" s="236" t="s">
        <v>2514</v>
      </c>
      <c r="K292" s="236" t="s">
        <v>333</v>
      </c>
      <c r="L292" s="238" t="s">
        <v>2384</v>
      </c>
      <c r="M292" s="236">
        <v>286</v>
      </c>
    </row>
    <row r="293" spans="1:13">
      <c r="A293" s="236">
        <v>287</v>
      </c>
      <c r="B293" s="236" t="s">
        <v>1546</v>
      </c>
      <c r="C293" s="237" t="s">
        <v>1545</v>
      </c>
      <c r="D293" s="236">
        <v>3</v>
      </c>
      <c r="E293" s="237" t="s">
        <v>1875</v>
      </c>
      <c r="F293" s="237" t="s">
        <v>2747</v>
      </c>
      <c r="G293" s="236">
        <v>60</v>
      </c>
      <c r="H293" s="238">
        <v>44</v>
      </c>
      <c r="I293" s="236">
        <v>5</v>
      </c>
      <c r="J293" s="236" t="s">
        <v>2513</v>
      </c>
      <c r="K293" s="236" t="s">
        <v>334</v>
      </c>
      <c r="L293" s="238" t="s">
        <v>2384</v>
      </c>
      <c r="M293" s="236">
        <v>287</v>
      </c>
    </row>
    <row r="294" spans="1:13">
      <c r="A294" s="236">
        <v>288</v>
      </c>
      <c r="B294" s="236" t="s">
        <v>1546</v>
      </c>
      <c r="C294" s="237" t="s">
        <v>1545</v>
      </c>
      <c r="D294" s="236">
        <v>3</v>
      </c>
      <c r="E294" s="237" t="s">
        <v>1861</v>
      </c>
      <c r="F294" s="237" t="s">
        <v>2745</v>
      </c>
      <c r="G294" s="236">
        <v>60</v>
      </c>
      <c r="H294" s="238">
        <v>38</v>
      </c>
      <c r="I294" s="236">
        <v>3</v>
      </c>
      <c r="J294" s="236" t="s">
        <v>2513</v>
      </c>
      <c r="K294" s="236" t="s">
        <v>315</v>
      </c>
      <c r="L294" s="238" t="s">
        <v>2384</v>
      </c>
      <c r="M294" s="236">
        <v>288</v>
      </c>
    </row>
    <row r="295" spans="1:13">
      <c r="A295" s="236">
        <v>289</v>
      </c>
      <c r="B295" s="236" t="s">
        <v>1546</v>
      </c>
      <c r="C295" s="237" t="s">
        <v>1545</v>
      </c>
      <c r="D295" s="236">
        <v>3</v>
      </c>
      <c r="E295" s="237" t="s">
        <v>1862</v>
      </c>
      <c r="F295" s="237" t="s">
        <v>2745</v>
      </c>
      <c r="G295" s="236">
        <v>60</v>
      </c>
      <c r="H295" s="238">
        <v>43</v>
      </c>
      <c r="I295" s="236">
        <v>3</v>
      </c>
      <c r="J295" s="236" t="s">
        <v>2515</v>
      </c>
      <c r="K295" s="236" t="s">
        <v>332</v>
      </c>
      <c r="L295" s="238" t="s">
        <v>2384</v>
      </c>
      <c r="M295" s="236">
        <v>289</v>
      </c>
    </row>
    <row r="296" spans="1:13">
      <c r="A296" s="236">
        <v>290</v>
      </c>
      <c r="B296" s="236" t="s">
        <v>1546</v>
      </c>
      <c r="C296" s="237" t="s">
        <v>1545</v>
      </c>
      <c r="D296" s="236">
        <v>3</v>
      </c>
      <c r="E296" s="237" t="s">
        <v>1863</v>
      </c>
      <c r="F296" s="237" t="s">
        <v>2747</v>
      </c>
      <c r="G296" s="236">
        <v>100</v>
      </c>
      <c r="H296" s="238">
        <v>100</v>
      </c>
      <c r="I296" s="236">
        <v>5</v>
      </c>
      <c r="J296" s="236" t="s">
        <v>2516</v>
      </c>
      <c r="K296" s="236" t="s">
        <v>342</v>
      </c>
      <c r="L296" s="238" t="s">
        <v>2384</v>
      </c>
      <c r="M296" s="236">
        <v>290</v>
      </c>
    </row>
    <row r="297" spans="1:13">
      <c r="A297" s="236">
        <v>291</v>
      </c>
      <c r="B297" s="236" t="s">
        <v>1546</v>
      </c>
      <c r="C297" s="237" t="s">
        <v>1545</v>
      </c>
      <c r="D297" s="236">
        <v>3</v>
      </c>
      <c r="E297" s="237" t="s">
        <v>1864</v>
      </c>
      <c r="F297" s="237" t="s">
        <v>2747</v>
      </c>
      <c r="G297" s="236">
        <v>100</v>
      </c>
      <c r="H297" s="238">
        <v>100</v>
      </c>
      <c r="I297" s="236">
        <v>5</v>
      </c>
      <c r="J297" s="236" t="s">
        <v>2516</v>
      </c>
      <c r="K297" s="236" t="s">
        <v>343</v>
      </c>
      <c r="L297" s="238" t="s">
        <v>2384</v>
      </c>
      <c r="M297" s="236">
        <v>291</v>
      </c>
    </row>
    <row r="298" spans="1:13">
      <c r="A298" s="236">
        <v>292</v>
      </c>
      <c r="B298" s="236" t="s">
        <v>1546</v>
      </c>
      <c r="C298" s="237" t="s">
        <v>1545</v>
      </c>
      <c r="D298" s="236">
        <v>3</v>
      </c>
      <c r="E298" s="237" t="s">
        <v>1865</v>
      </c>
      <c r="F298" s="237" t="s">
        <v>2745</v>
      </c>
      <c r="G298" s="236">
        <v>100</v>
      </c>
      <c r="H298" s="238">
        <v>97</v>
      </c>
      <c r="I298" s="236">
        <v>4</v>
      </c>
      <c r="J298" s="236" t="s">
        <v>2514</v>
      </c>
      <c r="K298" s="236" t="s">
        <v>342</v>
      </c>
      <c r="L298" s="238" t="s">
        <v>2384</v>
      </c>
      <c r="M298" s="236">
        <v>292</v>
      </c>
    </row>
    <row r="299" spans="1:13">
      <c r="A299" s="236">
        <v>293</v>
      </c>
      <c r="B299" s="236" t="s">
        <v>1546</v>
      </c>
      <c r="C299" s="237" t="s">
        <v>1545</v>
      </c>
      <c r="D299" s="236">
        <v>3</v>
      </c>
      <c r="E299" s="237" t="s">
        <v>1866</v>
      </c>
      <c r="F299" s="237" t="s">
        <v>2745</v>
      </c>
      <c r="G299" s="236">
        <v>100</v>
      </c>
      <c r="H299" s="238">
        <v>65</v>
      </c>
      <c r="I299" s="236">
        <v>4</v>
      </c>
      <c r="J299" s="236" t="s">
        <v>2514</v>
      </c>
      <c r="K299" s="236" t="s">
        <v>343</v>
      </c>
      <c r="L299" s="238" t="s">
        <v>2384</v>
      </c>
      <c r="M299" s="236">
        <v>293</v>
      </c>
    </row>
    <row r="300" spans="1:13">
      <c r="A300" s="236">
        <v>294</v>
      </c>
      <c r="B300" s="236" t="s">
        <v>1546</v>
      </c>
      <c r="C300" s="237" t="s">
        <v>1545</v>
      </c>
      <c r="D300" s="236">
        <v>3</v>
      </c>
      <c r="E300" s="237" t="s">
        <v>1867</v>
      </c>
      <c r="F300" s="237" t="s">
        <v>2746</v>
      </c>
      <c r="G300" s="236">
        <v>50</v>
      </c>
      <c r="H300" s="238">
        <v>43</v>
      </c>
      <c r="I300" s="236">
        <v>5</v>
      </c>
      <c r="J300" s="236" t="s">
        <v>2515</v>
      </c>
      <c r="K300" s="236">
        <v>5100000</v>
      </c>
      <c r="L300" s="238" t="s">
        <v>2384</v>
      </c>
      <c r="M300" s="236">
        <v>294</v>
      </c>
    </row>
    <row r="301" spans="1:13">
      <c r="A301" s="236">
        <v>295</v>
      </c>
      <c r="B301" s="236" t="s">
        <v>1546</v>
      </c>
      <c r="C301" s="237" t="s">
        <v>1545</v>
      </c>
      <c r="D301" s="236">
        <v>3</v>
      </c>
      <c r="E301" s="237" t="s">
        <v>1868</v>
      </c>
      <c r="F301" s="237" t="s">
        <v>2746</v>
      </c>
      <c r="G301" s="236">
        <v>50</v>
      </c>
      <c r="H301" s="238">
        <v>49</v>
      </c>
      <c r="I301" s="236">
        <v>5</v>
      </c>
      <c r="J301" s="236" t="s">
        <v>2515</v>
      </c>
      <c r="K301" s="236">
        <v>5110000</v>
      </c>
      <c r="L301" s="238" t="s">
        <v>2384</v>
      </c>
      <c r="M301" s="236">
        <v>295</v>
      </c>
    </row>
    <row r="302" spans="1:13" ht="24">
      <c r="A302" s="236">
        <v>296</v>
      </c>
      <c r="B302" s="236" t="s">
        <v>156</v>
      </c>
      <c r="C302" s="237" t="s">
        <v>176</v>
      </c>
      <c r="D302" s="236">
        <v>3</v>
      </c>
      <c r="E302" s="237" t="s">
        <v>156</v>
      </c>
      <c r="F302" s="237" t="s">
        <v>2750</v>
      </c>
      <c r="G302" s="236">
        <v>70</v>
      </c>
      <c r="H302" s="238">
        <v>71</v>
      </c>
      <c r="I302" s="236">
        <v>5</v>
      </c>
      <c r="J302" s="236" t="s">
        <v>2515</v>
      </c>
      <c r="K302" s="236" t="s">
        <v>335</v>
      </c>
      <c r="L302" s="238" t="s">
        <v>2384</v>
      </c>
      <c r="M302" s="236">
        <v>296</v>
      </c>
    </row>
    <row r="303" spans="1:13">
      <c r="A303" s="236">
        <v>297</v>
      </c>
      <c r="B303" s="236" t="s">
        <v>76</v>
      </c>
      <c r="C303" s="237" t="s">
        <v>77</v>
      </c>
      <c r="D303" s="236">
        <v>3</v>
      </c>
      <c r="E303" s="237" t="s">
        <v>76</v>
      </c>
      <c r="F303" s="237" t="s">
        <v>2621</v>
      </c>
      <c r="G303" s="236">
        <v>60</v>
      </c>
      <c r="H303" s="238">
        <v>60</v>
      </c>
      <c r="I303" s="236">
        <v>3</v>
      </c>
      <c r="J303" s="236" t="s">
        <v>2513</v>
      </c>
      <c r="K303" s="236" t="s">
        <v>2302</v>
      </c>
      <c r="L303" s="238" t="s">
        <v>2384</v>
      </c>
      <c r="M303" s="236">
        <v>297</v>
      </c>
    </row>
    <row r="304" spans="1:13">
      <c r="A304" s="236">
        <v>298</v>
      </c>
      <c r="B304" s="236" t="s">
        <v>76</v>
      </c>
      <c r="C304" s="237" t="s">
        <v>77</v>
      </c>
      <c r="D304" s="236">
        <v>3</v>
      </c>
      <c r="E304" s="237" t="s">
        <v>76</v>
      </c>
      <c r="F304" s="237" t="s">
        <v>2621</v>
      </c>
      <c r="G304" s="236">
        <v>60</v>
      </c>
      <c r="H304" s="238">
        <v>60</v>
      </c>
      <c r="I304" s="236">
        <v>5</v>
      </c>
      <c r="J304" s="236" t="s">
        <v>2513</v>
      </c>
      <c r="K304" s="236" t="s">
        <v>2302</v>
      </c>
      <c r="L304" s="238" t="s">
        <v>2384</v>
      </c>
      <c r="M304" s="236">
        <v>298</v>
      </c>
    </row>
    <row r="305" spans="1:13">
      <c r="A305" s="236">
        <v>299</v>
      </c>
      <c r="B305" s="236" t="s">
        <v>66</v>
      </c>
      <c r="C305" s="237" t="s">
        <v>65</v>
      </c>
      <c r="D305" s="236">
        <v>3</v>
      </c>
      <c r="E305" s="237" t="s">
        <v>571</v>
      </c>
      <c r="F305" s="237" t="s">
        <v>2956</v>
      </c>
      <c r="G305" s="236">
        <v>85</v>
      </c>
      <c r="H305" s="238">
        <v>85</v>
      </c>
      <c r="I305" s="236">
        <v>6</v>
      </c>
      <c r="J305" s="236" t="s">
        <v>2515</v>
      </c>
      <c r="K305" s="236" t="s">
        <v>356</v>
      </c>
      <c r="L305" s="238" t="s">
        <v>2384</v>
      </c>
      <c r="M305" s="236">
        <v>299</v>
      </c>
    </row>
    <row r="306" spans="1:13">
      <c r="A306" s="236">
        <v>300</v>
      </c>
      <c r="B306" s="236" t="s">
        <v>66</v>
      </c>
      <c r="C306" s="237" t="s">
        <v>65</v>
      </c>
      <c r="D306" s="236">
        <v>3</v>
      </c>
      <c r="E306" s="237" t="s">
        <v>1883</v>
      </c>
      <c r="F306" s="237" t="s">
        <v>2958</v>
      </c>
      <c r="G306" s="236">
        <v>40</v>
      </c>
      <c r="H306" s="238">
        <v>37</v>
      </c>
      <c r="I306" s="236">
        <v>4</v>
      </c>
      <c r="J306" s="236" t="s">
        <v>2514</v>
      </c>
      <c r="K306" s="236">
        <v>5080000</v>
      </c>
      <c r="L306" s="238" t="s">
        <v>2384</v>
      </c>
      <c r="M306" s="236">
        <v>300</v>
      </c>
    </row>
    <row r="307" spans="1:13">
      <c r="A307" s="236">
        <v>301</v>
      </c>
      <c r="B307" s="236" t="s">
        <v>66</v>
      </c>
      <c r="C307" s="237" t="s">
        <v>65</v>
      </c>
      <c r="D307" s="236">
        <v>3</v>
      </c>
      <c r="E307" s="237" t="s">
        <v>572</v>
      </c>
      <c r="F307" s="237" t="s">
        <v>2959</v>
      </c>
      <c r="G307" s="236">
        <v>100</v>
      </c>
      <c r="H307" s="238">
        <v>101</v>
      </c>
      <c r="I307" s="236">
        <v>6</v>
      </c>
      <c r="J307" s="236" t="s">
        <v>2516</v>
      </c>
      <c r="K307" s="236" t="s">
        <v>357</v>
      </c>
      <c r="L307" s="238" t="s">
        <v>2384</v>
      </c>
      <c r="M307" s="236">
        <v>301</v>
      </c>
    </row>
    <row r="308" spans="1:13">
      <c r="A308" s="236">
        <v>302</v>
      </c>
      <c r="B308" s="236" t="s">
        <v>66</v>
      </c>
      <c r="C308" s="237" t="s">
        <v>65</v>
      </c>
      <c r="D308" s="236">
        <v>3</v>
      </c>
      <c r="E308" s="237" t="s">
        <v>1876</v>
      </c>
      <c r="F308" s="237" t="s">
        <v>2960</v>
      </c>
      <c r="G308" s="236">
        <v>85</v>
      </c>
      <c r="H308" s="238">
        <v>86</v>
      </c>
      <c r="I308" s="236">
        <v>4</v>
      </c>
      <c r="J308" s="236" t="s">
        <v>2516</v>
      </c>
      <c r="K308" s="239" t="s">
        <v>358</v>
      </c>
      <c r="L308" s="238" t="s">
        <v>2384</v>
      </c>
      <c r="M308" s="236">
        <v>302</v>
      </c>
    </row>
    <row r="309" spans="1:13">
      <c r="A309" s="236">
        <v>303</v>
      </c>
      <c r="B309" s="236" t="s">
        <v>66</v>
      </c>
      <c r="C309" s="237" t="s">
        <v>65</v>
      </c>
      <c r="D309" s="236">
        <v>3</v>
      </c>
      <c r="E309" s="237" t="s">
        <v>1877</v>
      </c>
      <c r="F309" s="237" t="s">
        <v>2959</v>
      </c>
      <c r="G309" s="236">
        <v>100</v>
      </c>
      <c r="H309" s="238">
        <v>100</v>
      </c>
      <c r="I309" s="236">
        <v>6</v>
      </c>
      <c r="J309" s="236" t="s">
        <v>2513</v>
      </c>
      <c r="K309" s="239" t="s">
        <v>357</v>
      </c>
      <c r="L309" s="238" t="s">
        <v>2384</v>
      </c>
      <c r="M309" s="236">
        <v>303</v>
      </c>
    </row>
    <row r="310" spans="1:13">
      <c r="A310" s="236">
        <v>304</v>
      </c>
      <c r="B310" s="236" t="s">
        <v>66</v>
      </c>
      <c r="C310" s="237" t="s">
        <v>65</v>
      </c>
      <c r="D310" s="236">
        <v>3</v>
      </c>
      <c r="E310" s="237" t="s">
        <v>1878</v>
      </c>
      <c r="F310" s="237" t="s">
        <v>2960</v>
      </c>
      <c r="G310" s="236">
        <v>50</v>
      </c>
      <c r="H310" s="238">
        <v>50</v>
      </c>
      <c r="I310" s="236">
        <v>5</v>
      </c>
      <c r="J310" s="236" t="s">
        <v>2516</v>
      </c>
      <c r="K310" s="236">
        <v>5100000</v>
      </c>
      <c r="L310" s="238" t="s">
        <v>2384</v>
      </c>
      <c r="M310" s="236">
        <v>304</v>
      </c>
    </row>
    <row r="311" spans="1:13">
      <c r="A311" s="236">
        <v>305</v>
      </c>
      <c r="B311" s="236" t="s">
        <v>66</v>
      </c>
      <c r="C311" s="237" t="s">
        <v>65</v>
      </c>
      <c r="D311" s="236">
        <v>3</v>
      </c>
      <c r="E311" s="237" t="s">
        <v>1879</v>
      </c>
      <c r="F311" s="237" t="s">
        <v>2962</v>
      </c>
      <c r="G311" s="236">
        <v>50</v>
      </c>
      <c r="H311" s="238">
        <v>49</v>
      </c>
      <c r="I311" s="236">
        <v>5</v>
      </c>
      <c r="J311" s="236" t="s">
        <v>2516</v>
      </c>
      <c r="K311" s="236">
        <v>5110000</v>
      </c>
      <c r="L311" s="238" t="s">
        <v>2384</v>
      </c>
      <c r="M311" s="236">
        <v>305</v>
      </c>
    </row>
    <row r="312" spans="1:13">
      <c r="A312" s="236">
        <v>306</v>
      </c>
      <c r="B312" s="236" t="s">
        <v>66</v>
      </c>
      <c r="C312" s="237" t="s">
        <v>65</v>
      </c>
      <c r="D312" s="236">
        <v>3</v>
      </c>
      <c r="E312" s="237" t="s">
        <v>1880</v>
      </c>
      <c r="F312" s="237" t="s">
        <v>2963</v>
      </c>
      <c r="G312" s="236">
        <v>70</v>
      </c>
      <c r="H312" s="238">
        <v>71</v>
      </c>
      <c r="I312" s="236">
        <v>5</v>
      </c>
      <c r="J312" s="236" t="s">
        <v>2516</v>
      </c>
      <c r="K312" s="236" t="s">
        <v>335</v>
      </c>
      <c r="L312" s="238" t="s">
        <v>2384</v>
      </c>
      <c r="M312" s="236">
        <v>306</v>
      </c>
    </row>
    <row r="313" spans="1:13">
      <c r="A313" s="236">
        <v>307</v>
      </c>
      <c r="B313" s="236" t="s">
        <v>66</v>
      </c>
      <c r="C313" s="237" t="s">
        <v>65</v>
      </c>
      <c r="D313" s="236">
        <v>3</v>
      </c>
      <c r="E313" s="237" t="s">
        <v>1881</v>
      </c>
      <c r="F313" s="237" t="s">
        <v>2963</v>
      </c>
      <c r="G313" s="236">
        <v>85</v>
      </c>
      <c r="H313" s="238">
        <v>85</v>
      </c>
      <c r="I313" s="236">
        <v>6</v>
      </c>
      <c r="J313" s="236" t="s">
        <v>2514</v>
      </c>
      <c r="K313" s="236" t="s">
        <v>356</v>
      </c>
      <c r="L313" s="238" t="s">
        <v>2384</v>
      </c>
      <c r="M313" s="236">
        <v>307</v>
      </c>
    </row>
    <row r="314" spans="1:13">
      <c r="A314" s="236">
        <v>308</v>
      </c>
      <c r="B314" s="236" t="s">
        <v>66</v>
      </c>
      <c r="C314" s="237" t="s">
        <v>65</v>
      </c>
      <c r="D314" s="236">
        <v>3</v>
      </c>
      <c r="E314" s="237" t="s">
        <v>1882</v>
      </c>
      <c r="F314" s="237" t="s">
        <v>2956</v>
      </c>
      <c r="G314" s="236">
        <v>85</v>
      </c>
      <c r="H314" s="238">
        <v>85</v>
      </c>
      <c r="I314" s="236">
        <v>4</v>
      </c>
      <c r="J314" s="236" t="s">
        <v>2514</v>
      </c>
      <c r="K314" s="239" t="s">
        <v>358</v>
      </c>
      <c r="L314" s="238" t="s">
        <v>2384</v>
      </c>
      <c r="M314" s="236">
        <v>308</v>
      </c>
    </row>
    <row r="315" spans="1:13">
      <c r="A315" s="236">
        <v>309</v>
      </c>
      <c r="B315" s="236" t="s">
        <v>1710</v>
      </c>
      <c r="C315" s="237" t="s">
        <v>1709</v>
      </c>
      <c r="D315" s="236">
        <v>3</v>
      </c>
      <c r="E315" s="237" t="s">
        <v>1710</v>
      </c>
      <c r="F315" s="237" t="s">
        <v>2606</v>
      </c>
      <c r="G315" s="236">
        <v>60</v>
      </c>
      <c r="H315" s="238">
        <v>49</v>
      </c>
      <c r="I315" s="236">
        <v>3</v>
      </c>
      <c r="J315" s="236" t="s">
        <v>2515</v>
      </c>
      <c r="K315" s="236" t="s">
        <v>334</v>
      </c>
      <c r="L315" s="238" t="s">
        <v>2384</v>
      </c>
      <c r="M315" s="236">
        <v>309</v>
      </c>
    </row>
    <row r="316" spans="1:13">
      <c r="A316" s="236">
        <v>310</v>
      </c>
      <c r="B316" s="236" t="s">
        <v>1710</v>
      </c>
      <c r="C316" s="237" t="s">
        <v>1709</v>
      </c>
      <c r="D316" s="236">
        <v>3</v>
      </c>
      <c r="E316" s="237" t="s">
        <v>1710</v>
      </c>
      <c r="F316" s="237" t="s">
        <v>2606</v>
      </c>
      <c r="G316" s="236">
        <v>60</v>
      </c>
      <c r="H316" s="238">
        <v>49</v>
      </c>
      <c r="I316" s="236">
        <v>5</v>
      </c>
      <c r="J316" s="236" t="s">
        <v>2515</v>
      </c>
      <c r="K316" s="236" t="s">
        <v>315</v>
      </c>
      <c r="L316" s="238" t="s">
        <v>2384</v>
      </c>
      <c r="M316" s="236">
        <v>310</v>
      </c>
    </row>
    <row r="317" spans="1:13">
      <c r="A317" s="236">
        <v>311</v>
      </c>
      <c r="B317" s="236" t="s">
        <v>40</v>
      </c>
      <c r="C317" s="237" t="s">
        <v>1547</v>
      </c>
      <c r="D317" s="236">
        <v>3</v>
      </c>
      <c r="E317" s="237" t="s">
        <v>1884</v>
      </c>
      <c r="F317" s="237" t="s">
        <v>2967</v>
      </c>
      <c r="G317" s="236">
        <v>100</v>
      </c>
      <c r="H317" s="238">
        <v>101</v>
      </c>
      <c r="I317" s="236">
        <v>6</v>
      </c>
      <c r="J317" s="236" t="s">
        <v>2515</v>
      </c>
      <c r="K317" s="236" t="s">
        <v>342</v>
      </c>
      <c r="L317" s="238" t="s">
        <v>2384</v>
      </c>
      <c r="M317" s="236">
        <v>311</v>
      </c>
    </row>
    <row r="318" spans="1:13">
      <c r="A318" s="236">
        <v>312</v>
      </c>
      <c r="B318" s="236" t="s">
        <v>40</v>
      </c>
      <c r="C318" s="237" t="s">
        <v>1547</v>
      </c>
      <c r="D318" s="236">
        <v>3</v>
      </c>
      <c r="E318" s="237" t="s">
        <v>1893</v>
      </c>
      <c r="F318" s="237" t="s">
        <v>2969</v>
      </c>
      <c r="G318" s="236">
        <v>60</v>
      </c>
      <c r="H318" s="238">
        <v>42</v>
      </c>
      <c r="I318" s="236">
        <v>3</v>
      </c>
      <c r="J318" s="236" t="s">
        <v>2516</v>
      </c>
      <c r="K318" s="239" t="s">
        <v>315</v>
      </c>
      <c r="L318" s="238" t="s">
        <v>2384</v>
      </c>
      <c r="M318" s="236">
        <v>312</v>
      </c>
    </row>
    <row r="319" spans="1:13">
      <c r="A319" s="236">
        <v>313</v>
      </c>
      <c r="B319" s="236" t="s">
        <v>40</v>
      </c>
      <c r="C319" s="237" t="s">
        <v>1547</v>
      </c>
      <c r="D319" s="236">
        <v>3</v>
      </c>
      <c r="E319" s="237" t="s">
        <v>1894</v>
      </c>
      <c r="F319" s="237" t="s">
        <v>2971</v>
      </c>
      <c r="G319" s="236">
        <v>60</v>
      </c>
      <c r="H319" s="238">
        <v>44</v>
      </c>
      <c r="I319" s="236">
        <v>4</v>
      </c>
      <c r="J319" s="236" t="s">
        <v>2515</v>
      </c>
      <c r="K319" s="239" t="s">
        <v>314</v>
      </c>
      <c r="L319" s="238" t="s">
        <v>2384</v>
      </c>
      <c r="M319" s="236">
        <v>313</v>
      </c>
    </row>
    <row r="320" spans="1:13">
      <c r="A320" s="236">
        <v>314</v>
      </c>
      <c r="B320" s="236" t="s">
        <v>40</v>
      </c>
      <c r="C320" s="237" t="s">
        <v>1547</v>
      </c>
      <c r="D320" s="236">
        <v>3</v>
      </c>
      <c r="E320" s="237" t="s">
        <v>1895</v>
      </c>
      <c r="F320" s="237" t="s">
        <v>2971</v>
      </c>
      <c r="G320" s="236">
        <v>60</v>
      </c>
      <c r="H320" s="238">
        <v>46</v>
      </c>
      <c r="I320" s="236">
        <v>4</v>
      </c>
      <c r="J320" s="236" t="s">
        <v>2516</v>
      </c>
      <c r="K320" s="236" t="s">
        <v>314</v>
      </c>
      <c r="L320" s="238" t="s">
        <v>2384</v>
      </c>
      <c r="M320" s="236">
        <v>314</v>
      </c>
    </row>
    <row r="321" spans="1:13">
      <c r="A321" s="236">
        <v>315</v>
      </c>
      <c r="B321" s="236" t="s">
        <v>40</v>
      </c>
      <c r="C321" s="237" t="s">
        <v>1547</v>
      </c>
      <c r="D321" s="236">
        <v>3</v>
      </c>
      <c r="E321" s="237" t="s">
        <v>1896</v>
      </c>
      <c r="F321" s="237" t="s">
        <v>2973</v>
      </c>
      <c r="G321" s="236">
        <v>60</v>
      </c>
      <c r="H321" s="238">
        <v>43</v>
      </c>
      <c r="I321" s="236">
        <v>6</v>
      </c>
      <c r="J321" s="236" t="s">
        <v>2513</v>
      </c>
      <c r="K321" s="236" t="s">
        <v>312</v>
      </c>
      <c r="L321" s="238" t="s">
        <v>2384</v>
      </c>
      <c r="M321" s="236">
        <v>315</v>
      </c>
    </row>
    <row r="322" spans="1:13">
      <c r="A322" s="236">
        <v>316</v>
      </c>
      <c r="B322" s="236" t="s">
        <v>40</v>
      </c>
      <c r="C322" s="237" t="s">
        <v>1547</v>
      </c>
      <c r="D322" s="236">
        <v>3</v>
      </c>
      <c r="E322" s="237" t="s">
        <v>1897</v>
      </c>
      <c r="F322" s="237" t="s">
        <v>2973</v>
      </c>
      <c r="G322" s="236">
        <v>60</v>
      </c>
      <c r="H322" s="238">
        <v>37</v>
      </c>
      <c r="I322" s="236">
        <v>6</v>
      </c>
      <c r="J322" s="236" t="s">
        <v>2514</v>
      </c>
      <c r="K322" s="236" t="s">
        <v>313</v>
      </c>
      <c r="L322" s="238" t="s">
        <v>2384</v>
      </c>
      <c r="M322" s="236">
        <v>316</v>
      </c>
    </row>
    <row r="323" spans="1:13">
      <c r="A323" s="236">
        <v>317</v>
      </c>
      <c r="B323" s="236" t="s">
        <v>40</v>
      </c>
      <c r="C323" s="237" t="s">
        <v>1547</v>
      </c>
      <c r="D323" s="236">
        <v>3</v>
      </c>
      <c r="E323" s="237" t="s">
        <v>1898</v>
      </c>
      <c r="F323" s="237" t="s">
        <v>2962</v>
      </c>
      <c r="G323" s="236">
        <v>60</v>
      </c>
      <c r="H323" s="238">
        <v>35</v>
      </c>
      <c r="I323" s="236">
        <v>6</v>
      </c>
      <c r="J323" s="236" t="s">
        <v>2513</v>
      </c>
      <c r="K323" s="236" t="s">
        <v>332</v>
      </c>
      <c r="L323" s="238" t="s">
        <v>2384</v>
      </c>
      <c r="M323" s="236">
        <v>317</v>
      </c>
    </row>
    <row r="324" spans="1:13">
      <c r="A324" s="236">
        <v>318</v>
      </c>
      <c r="B324" s="236" t="s">
        <v>40</v>
      </c>
      <c r="C324" s="237" t="s">
        <v>1547</v>
      </c>
      <c r="D324" s="236">
        <v>3</v>
      </c>
      <c r="E324" s="237" t="s">
        <v>1899</v>
      </c>
      <c r="F324" s="237" t="s">
        <v>2962</v>
      </c>
      <c r="G324" s="236">
        <v>60</v>
      </c>
      <c r="H324" s="238">
        <v>38</v>
      </c>
      <c r="I324" s="236">
        <v>6</v>
      </c>
      <c r="J324" s="236" t="s">
        <v>2514</v>
      </c>
      <c r="K324" s="236" t="s">
        <v>332</v>
      </c>
      <c r="L324" s="238" t="s">
        <v>2384</v>
      </c>
      <c r="M324" s="236">
        <v>318</v>
      </c>
    </row>
    <row r="325" spans="1:13">
      <c r="A325" s="236">
        <v>319</v>
      </c>
      <c r="B325" s="236" t="s">
        <v>40</v>
      </c>
      <c r="C325" s="237" t="s">
        <v>1547</v>
      </c>
      <c r="D325" s="236">
        <v>3</v>
      </c>
      <c r="E325" s="237" t="s">
        <v>1900</v>
      </c>
      <c r="F325" s="237" t="s">
        <v>2977</v>
      </c>
      <c r="G325" s="236">
        <v>60</v>
      </c>
      <c r="H325" s="238">
        <v>42</v>
      </c>
      <c r="I325" s="236">
        <v>5</v>
      </c>
      <c r="J325" s="236" t="s">
        <v>2515</v>
      </c>
      <c r="K325" s="236" t="s">
        <v>333</v>
      </c>
      <c r="L325" s="238" t="s">
        <v>2384</v>
      </c>
      <c r="M325" s="236">
        <v>319</v>
      </c>
    </row>
    <row r="326" spans="1:13">
      <c r="A326" s="236">
        <v>320</v>
      </c>
      <c r="B326" s="236" t="s">
        <v>40</v>
      </c>
      <c r="C326" s="237" t="s">
        <v>1547</v>
      </c>
      <c r="D326" s="236">
        <v>3</v>
      </c>
      <c r="E326" s="237" t="s">
        <v>1901</v>
      </c>
      <c r="F326" s="237" t="s">
        <v>2977</v>
      </c>
      <c r="G326" s="236">
        <v>60</v>
      </c>
      <c r="H326" s="238">
        <v>48</v>
      </c>
      <c r="I326" s="236">
        <v>5</v>
      </c>
      <c r="J326" s="236" t="s">
        <v>2516</v>
      </c>
      <c r="K326" s="236" t="s">
        <v>314</v>
      </c>
      <c r="L326" s="238" t="s">
        <v>2384</v>
      </c>
      <c r="M326" s="236">
        <v>320</v>
      </c>
    </row>
    <row r="327" spans="1:13">
      <c r="A327" s="236">
        <v>321</v>
      </c>
      <c r="B327" s="236" t="s">
        <v>40</v>
      </c>
      <c r="C327" s="237" t="s">
        <v>1547</v>
      </c>
      <c r="D327" s="236">
        <v>3</v>
      </c>
      <c r="E327" s="237" t="s">
        <v>1902</v>
      </c>
      <c r="F327" s="237" t="s">
        <v>2959</v>
      </c>
      <c r="G327" s="236">
        <v>60</v>
      </c>
      <c r="H327" s="238">
        <v>39</v>
      </c>
      <c r="I327" s="236">
        <v>4</v>
      </c>
      <c r="J327" s="236" t="s">
        <v>2513</v>
      </c>
      <c r="K327" s="236" t="s">
        <v>315</v>
      </c>
      <c r="L327" s="238" t="s">
        <v>2384</v>
      </c>
      <c r="M327" s="236">
        <v>321</v>
      </c>
    </row>
    <row r="328" spans="1:13">
      <c r="A328" s="236">
        <v>322</v>
      </c>
      <c r="B328" s="236" t="s">
        <v>40</v>
      </c>
      <c r="C328" s="237" t="s">
        <v>1547</v>
      </c>
      <c r="D328" s="236">
        <v>3</v>
      </c>
      <c r="E328" s="237" t="s">
        <v>1885</v>
      </c>
      <c r="F328" s="237" t="s">
        <v>2967</v>
      </c>
      <c r="G328" s="236">
        <v>100</v>
      </c>
      <c r="H328" s="238">
        <v>100</v>
      </c>
      <c r="I328" s="236">
        <v>6</v>
      </c>
      <c r="J328" s="236" t="s">
        <v>2516</v>
      </c>
      <c r="K328" s="236" t="s">
        <v>343</v>
      </c>
      <c r="L328" s="238" t="s">
        <v>2384</v>
      </c>
      <c r="M328" s="236">
        <v>322</v>
      </c>
    </row>
    <row r="329" spans="1:13">
      <c r="A329" s="236">
        <v>323</v>
      </c>
      <c r="B329" s="236" t="s">
        <v>40</v>
      </c>
      <c r="C329" s="237" t="s">
        <v>1547</v>
      </c>
      <c r="D329" s="236">
        <v>3</v>
      </c>
      <c r="E329" s="237" t="s">
        <v>1903</v>
      </c>
      <c r="F329" s="237" t="s">
        <v>2959</v>
      </c>
      <c r="G329" s="236">
        <v>60</v>
      </c>
      <c r="H329" s="238">
        <v>36</v>
      </c>
      <c r="I329" s="236">
        <v>4</v>
      </c>
      <c r="J329" s="236" t="s">
        <v>2514</v>
      </c>
      <c r="K329" s="236" t="s">
        <v>315</v>
      </c>
      <c r="L329" s="238" t="s">
        <v>2384</v>
      </c>
      <c r="M329" s="236">
        <v>323</v>
      </c>
    </row>
    <row r="330" spans="1:13">
      <c r="A330" s="236">
        <v>324</v>
      </c>
      <c r="B330" s="236" t="s">
        <v>40</v>
      </c>
      <c r="C330" s="237" t="s">
        <v>1547</v>
      </c>
      <c r="D330" s="236">
        <v>3</v>
      </c>
      <c r="E330" s="237" t="s">
        <v>1886</v>
      </c>
      <c r="F330" s="237" t="s">
        <v>2977</v>
      </c>
      <c r="G330" s="236">
        <v>100</v>
      </c>
      <c r="H330" s="238">
        <v>100</v>
      </c>
      <c r="I330" s="236">
        <v>5</v>
      </c>
      <c r="J330" s="236" t="s">
        <v>2514</v>
      </c>
      <c r="K330" s="236" t="s">
        <v>342</v>
      </c>
      <c r="L330" s="238" t="s">
        <v>2384</v>
      </c>
      <c r="M330" s="236">
        <v>324</v>
      </c>
    </row>
    <row r="331" spans="1:13">
      <c r="A331" s="236">
        <v>325</v>
      </c>
      <c r="B331" s="236" t="s">
        <v>40</v>
      </c>
      <c r="C331" s="237" t="s">
        <v>1547</v>
      </c>
      <c r="D331" s="236">
        <v>3</v>
      </c>
      <c r="E331" s="237" t="s">
        <v>1887</v>
      </c>
      <c r="F331" s="237" t="s">
        <v>2982</v>
      </c>
      <c r="G331" s="236">
        <v>100</v>
      </c>
      <c r="H331" s="238">
        <v>100</v>
      </c>
      <c r="I331" s="236">
        <v>5</v>
      </c>
      <c r="J331" s="236" t="s">
        <v>2513</v>
      </c>
      <c r="K331" s="236" t="s">
        <v>343</v>
      </c>
      <c r="L331" s="238" t="s">
        <v>2384</v>
      </c>
      <c r="M331" s="236">
        <v>325</v>
      </c>
    </row>
    <row r="332" spans="1:13">
      <c r="A332" s="236">
        <v>326</v>
      </c>
      <c r="B332" s="236" t="s">
        <v>40</v>
      </c>
      <c r="C332" s="237" t="s">
        <v>1547</v>
      </c>
      <c r="D332" s="236">
        <v>3</v>
      </c>
      <c r="E332" s="237" t="s">
        <v>1888</v>
      </c>
      <c r="F332" s="237" t="s">
        <v>2983</v>
      </c>
      <c r="G332" s="236">
        <v>60</v>
      </c>
      <c r="H332" s="238">
        <v>39</v>
      </c>
      <c r="I332" s="236">
        <v>3</v>
      </c>
      <c r="J332" s="236" t="s">
        <v>2515</v>
      </c>
      <c r="K332" s="236" t="s">
        <v>310</v>
      </c>
      <c r="L332" s="238" t="s">
        <v>2384</v>
      </c>
      <c r="M332" s="236">
        <v>326</v>
      </c>
    </row>
    <row r="333" spans="1:13">
      <c r="A333" s="236">
        <v>327</v>
      </c>
      <c r="B333" s="236" t="s">
        <v>40</v>
      </c>
      <c r="C333" s="237" t="s">
        <v>1547</v>
      </c>
      <c r="D333" s="236">
        <v>3</v>
      </c>
      <c r="E333" s="237" t="s">
        <v>1889</v>
      </c>
      <c r="F333" s="237" t="s">
        <v>2983</v>
      </c>
      <c r="G333" s="236">
        <v>60</v>
      </c>
      <c r="H333" s="238">
        <v>41</v>
      </c>
      <c r="I333" s="236">
        <v>3</v>
      </c>
      <c r="J333" s="236" t="s">
        <v>2516</v>
      </c>
      <c r="K333" s="236" t="s">
        <v>311</v>
      </c>
      <c r="L333" s="238" t="s">
        <v>2384</v>
      </c>
      <c r="M333" s="236">
        <v>327</v>
      </c>
    </row>
    <row r="334" spans="1:13">
      <c r="A334" s="236">
        <v>328</v>
      </c>
      <c r="B334" s="236" t="s">
        <v>40</v>
      </c>
      <c r="C334" s="237" t="s">
        <v>1547</v>
      </c>
      <c r="D334" s="236">
        <v>3</v>
      </c>
      <c r="E334" s="237" t="s">
        <v>1890</v>
      </c>
      <c r="F334" s="237" t="s">
        <v>2986</v>
      </c>
      <c r="G334" s="236">
        <v>60</v>
      </c>
      <c r="H334" s="238">
        <v>37</v>
      </c>
      <c r="I334" s="236">
        <v>3</v>
      </c>
      <c r="J334" s="236" t="s">
        <v>2515</v>
      </c>
      <c r="K334" s="236" t="s">
        <v>312</v>
      </c>
      <c r="L334" s="238" t="s">
        <v>2384</v>
      </c>
      <c r="M334" s="236">
        <v>328</v>
      </c>
    </row>
    <row r="335" spans="1:13">
      <c r="A335" s="236">
        <v>329</v>
      </c>
      <c r="B335" s="236" t="s">
        <v>40</v>
      </c>
      <c r="C335" s="237" t="s">
        <v>1547</v>
      </c>
      <c r="D335" s="236">
        <v>3</v>
      </c>
      <c r="E335" s="237" t="s">
        <v>1891</v>
      </c>
      <c r="F335" s="237" t="s">
        <v>2986</v>
      </c>
      <c r="G335" s="236">
        <v>60</v>
      </c>
      <c r="H335" s="238">
        <v>41</v>
      </c>
      <c r="I335" s="236">
        <v>3</v>
      </c>
      <c r="J335" s="236" t="s">
        <v>2516</v>
      </c>
      <c r="K335" s="236" t="s">
        <v>313</v>
      </c>
      <c r="L335" s="238" t="s">
        <v>2384</v>
      </c>
      <c r="M335" s="236">
        <v>329</v>
      </c>
    </row>
    <row r="336" spans="1:13">
      <c r="A336" s="236">
        <v>330</v>
      </c>
      <c r="B336" s="236" t="s">
        <v>40</v>
      </c>
      <c r="C336" s="237" t="s">
        <v>1547</v>
      </c>
      <c r="D336" s="236">
        <v>3</v>
      </c>
      <c r="E336" s="237" t="s">
        <v>1892</v>
      </c>
      <c r="F336" s="237" t="s">
        <v>2969</v>
      </c>
      <c r="G336" s="236">
        <v>60</v>
      </c>
      <c r="H336" s="238">
        <v>36</v>
      </c>
      <c r="I336" s="236">
        <v>3</v>
      </c>
      <c r="J336" s="236" t="s">
        <v>2515</v>
      </c>
      <c r="K336" s="236" t="s">
        <v>314</v>
      </c>
      <c r="L336" s="238" t="s">
        <v>2384</v>
      </c>
      <c r="M336" s="236">
        <v>330</v>
      </c>
    </row>
    <row r="337" spans="1:11">
      <c r="A337" s="381"/>
      <c r="B337" s="381"/>
      <c r="C337" s="381"/>
      <c r="D337" s="381"/>
      <c r="E337" s="381"/>
      <c r="F337" s="382"/>
      <c r="G337" s="382"/>
      <c r="H337" s="382"/>
      <c r="I337" s="382"/>
      <c r="J337" s="382"/>
      <c r="K337" s="382"/>
    </row>
  </sheetData>
  <mergeCells count="8">
    <mergeCell ref="A337:E337"/>
    <mergeCell ref="F337:K337"/>
    <mergeCell ref="A4:K4"/>
    <mergeCell ref="A1:E1"/>
    <mergeCell ref="F1:K1"/>
    <mergeCell ref="A2:E2"/>
    <mergeCell ref="F2:K2"/>
    <mergeCell ref="A3:K3"/>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filterMode="1">
    <pageSetUpPr fitToPage="1"/>
  </sheetPr>
  <dimension ref="A1:AC343"/>
  <sheetViews>
    <sheetView view="pageBreakPreview" topLeftCell="A7" zoomScale="85" zoomScaleNormal="85" zoomScaleSheetLayoutView="85" workbookViewId="0">
      <selection activeCell="V2" sqref="T2:Y3"/>
    </sheetView>
  </sheetViews>
  <sheetFormatPr defaultRowHeight="20.100000000000001" customHeight="1"/>
  <cols>
    <col min="1" max="1" width="5.7109375" style="5" customWidth="1"/>
    <col min="2" max="2" width="23.28515625" style="4" customWidth="1"/>
    <col min="3" max="3" width="14.85546875" style="5" customWidth="1"/>
    <col min="4" max="4" width="16" style="5" customWidth="1"/>
    <col min="5" max="5" width="4.7109375" style="5" customWidth="1"/>
    <col min="6" max="6" width="11.5703125" style="5" customWidth="1"/>
    <col min="7" max="7" width="13.85546875" style="2" customWidth="1"/>
    <col min="8" max="8" width="6.140625" style="5" customWidth="1"/>
    <col min="9" max="9" width="5.85546875" style="24" customWidth="1"/>
    <col min="10" max="10" width="14.42578125" style="43" customWidth="1"/>
    <col min="11" max="11" width="13.85546875" style="5" customWidth="1"/>
    <col min="12" max="13" width="11.85546875" style="5" customWidth="1"/>
    <col min="14" max="14" width="6.85546875" style="5" customWidth="1"/>
    <col min="15" max="15" width="7" style="5" customWidth="1"/>
    <col min="16" max="16" width="7.28515625" style="5" customWidth="1"/>
    <col min="17" max="17" width="15" style="5" customWidth="1"/>
    <col min="18" max="18" width="5.5703125" style="24" customWidth="1"/>
    <col min="19" max="19" width="5.5703125" style="5" customWidth="1"/>
    <col min="20" max="20" width="32" style="4" customWidth="1"/>
    <col min="21" max="21" width="34.7109375" style="4" customWidth="1"/>
    <col min="22" max="22" width="14.5703125" style="8" customWidth="1"/>
    <col min="23" max="23" width="24.7109375" style="11" customWidth="1"/>
    <col min="24" max="24" width="12.5703125" style="43" customWidth="1"/>
    <col min="25" max="25" width="13.5703125" style="43" customWidth="1"/>
    <col min="26" max="26" width="17.28515625" style="43" customWidth="1"/>
    <col min="27" max="28" width="9.140625" style="1" customWidth="1"/>
    <col min="29" max="29" width="23.7109375" style="1" customWidth="1"/>
    <col min="30" max="214" width="9.140625" style="1" customWidth="1"/>
    <col min="215" max="215" width="6" style="1" customWidth="1"/>
    <col min="216" max="225" width="9.140625" style="1" customWidth="1"/>
    <col min="226" max="226" width="3.7109375" style="1" customWidth="1"/>
    <col min="227" max="16384" width="9.140625" style="1"/>
  </cols>
  <sheetData>
    <row r="1" spans="1:29" ht="20.100000000000001" customHeight="1">
      <c r="Z1" s="23" t="s">
        <v>871</v>
      </c>
    </row>
    <row r="2" spans="1:29" ht="20.100000000000001" customHeight="1">
      <c r="A2" s="10" t="s">
        <v>147</v>
      </c>
      <c r="B2" s="10"/>
      <c r="N2" s="24"/>
      <c r="O2" s="6"/>
      <c r="P2" s="6"/>
      <c r="Q2" s="24"/>
      <c r="S2" s="24"/>
      <c r="U2" s="6"/>
      <c r="V2" s="24" t="s">
        <v>1438</v>
      </c>
      <c r="W2" s="6"/>
      <c r="X2" s="6"/>
      <c r="Y2" s="6"/>
      <c r="Z2" s="6"/>
      <c r="AA2" s="6"/>
      <c r="AB2" s="6"/>
      <c r="AC2" s="6"/>
    </row>
    <row r="3" spans="1:29" ht="20.100000000000001" customHeight="1">
      <c r="A3" s="6" t="s">
        <v>5</v>
      </c>
      <c r="B3" s="6"/>
      <c r="N3" s="25"/>
      <c r="O3" s="7"/>
      <c r="P3" s="7"/>
      <c r="Q3" s="25"/>
      <c r="R3" s="25"/>
      <c r="S3" s="25"/>
      <c r="U3" s="7"/>
      <c r="V3" s="25" t="s">
        <v>1439</v>
      </c>
      <c r="W3" s="7"/>
      <c r="X3" s="7"/>
      <c r="Y3" s="7"/>
      <c r="Z3" s="7"/>
      <c r="AA3" s="7"/>
      <c r="AB3" s="7"/>
      <c r="AC3" s="7"/>
    </row>
    <row r="4" spans="1:29" ht="20.100000000000001" customHeight="1">
      <c r="T4" s="359"/>
      <c r="U4" s="359"/>
      <c r="V4" s="359"/>
      <c r="W4" s="359"/>
      <c r="X4" s="359"/>
      <c r="Y4" s="360"/>
    </row>
    <row r="5" spans="1:29" s="3" customFormat="1" ht="29.25" customHeight="1">
      <c r="A5" s="364" t="s">
        <v>893</v>
      </c>
      <c r="B5" s="364"/>
      <c r="C5" s="364"/>
      <c r="D5" s="364"/>
      <c r="E5" s="364"/>
      <c r="F5" s="364"/>
      <c r="G5" s="364"/>
      <c r="H5" s="364"/>
      <c r="I5" s="364"/>
      <c r="J5" s="364"/>
      <c r="K5" s="364"/>
      <c r="L5" s="364"/>
      <c r="M5" s="364"/>
      <c r="N5" s="364"/>
      <c r="O5" s="364"/>
      <c r="P5" s="364"/>
      <c r="Q5" s="364"/>
      <c r="R5" s="364"/>
      <c r="S5" s="364"/>
      <c r="T5" s="364"/>
      <c r="U5" s="364"/>
      <c r="V5" s="364"/>
      <c r="W5" s="364"/>
      <c r="X5" s="364"/>
      <c r="Y5" s="364"/>
      <c r="Z5" s="364"/>
    </row>
    <row r="6" spans="1:29" s="3" customFormat="1" ht="21.75" customHeight="1">
      <c r="A6" s="363" t="s">
        <v>1448</v>
      </c>
      <c r="B6" s="363"/>
      <c r="C6" s="363"/>
      <c r="D6" s="363"/>
      <c r="E6" s="363"/>
      <c r="F6" s="363"/>
      <c r="G6" s="363"/>
      <c r="H6" s="363"/>
      <c r="I6" s="363"/>
      <c r="J6" s="363"/>
      <c r="K6" s="363"/>
      <c r="L6" s="363"/>
      <c r="M6" s="363"/>
      <c r="N6" s="363"/>
      <c r="O6" s="363"/>
      <c r="P6" s="363"/>
      <c r="Q6" s="363"/>
      <c r="R6" s="363"/>
      <c r="S6" s="363"/>
      <c r="T6" s="363"/>
      <c r="U6" s="363"/>
      <c r="V6" s="363"/>
      <c r="W6" s="363"/>
      <c r="X6" s="363"/>
      <c r="Y6" s="363"/>
      <c r="Z6" s="363"/>
    </row>
    <row r="7" spans="1:29" ht="18.75" customHeight="1"/>
    <row r="8" spans="1:29" s="14" customFormat="1" ht="53.25" customHeight="1">
      <c r="A8" s="12" t="s">
        <v>0</v>
      </c>
      <c r="B8" s="12" t="s">
        <v>193</v>
      </c>
      <c r="C8" s="12" t="s">
        <v>194</v>
      </c>
      <c r="D8" s="12" t="s">
        <v>880</v>
      </c>
      <c r="E8" s="12" t="s">
        <v>1</v>
      </c>
      <c r="F8" s="12" t="s">
        <v>2</v>
      </c>
      <c r="G8" s="12" t="s">
        <v>3</v>
      </c>
      <c r="H8" s="12" t="s">
        <v>4</v>
      </c>
      <c r="I8" s="12" t="s">
        <v>11</v>
      </c>
      <c r="J8" s="12" t="s">
        <v>188</v>
      </c>
      <c r="K8" s="12" t="s">
        <v>208</v>
      </c>
      <c r="L8" s="12" t="s">
        <v>350</v>
      </c>
      <c r="M8" s="12" t="s">
        <v>351</v>
      </c>
      <c r="N8" s="12" t="s">
        <v>7</v>
      </c>
      <c r="O8" s="12" t="s">
        <v>8</v>
      </c>
      <c r="P8" s="12" t="s">
        <v>9</v>
      </c>
      <c r="Q8" s="12" t="s">
        <v>10</v>
      </c>
      <c r="R8" s="12" t="s">
        <v>12</v>
      </c>
      <c r="S8" s="12" t="s">
        <v>894</v>
      </c>
      <c r="T8" s="12" t="s">
        <v>13</v>
      </c>
      <c r="U8" s="12" t="s">
        <v>14</v>
      </c>
      <c r="V8" s="22" t="s">
        <v>15</v>
      </c>
      <c r="W8" s="22" t="s">
        <v>16</v>
      </c>
      <c r="X8" s="13" t="s">
        <v>195</v>
      </c>
      <c r="Y8" s="13" t="s">
        <v>6</v>
      </c>
      <c r="Z8" s="13" t="s">
        <v>888</v>
      </c>
      <c r="AA8" s="14">
        <v>324</v>
      </c>
    </row>
    <row r="9" spans="1:29" s="37" customFormat="1" ht="33" hidden="1" customHeight="1">
      <c r="A9" s="27">
        <v>1</v>
      </c>
      <c r="B9" s="27" t="s">
        <v>35</v>
      </c>
      <c r="C9" s="27" t="s">
        <v>235</v>
      </c>
      <c r="D9" s="27" t="s">
        <v>235</v>
      </c>
      <c r="E9" s="27">
        <v>3</v>
      </c>
      <c r="F9" s="27" t="s">
        <v>192</v>
      </c>
      <c r="G9" s="27" t="s">
        <v>128</v>
      </c>
      <c r="H9" s="27">
        <v>19</v>
      </c>
      <c r="I9" s="32">
        <v>1</v>
      </c>
      <c r="J9" s="27"/>
      <c r="K9" s="27" t="s">
        <v>865</v>
      </c>
      <c r="L9" s="27" t="s">
        <v>43</v>
      </c>
      <c r="M9" s="27" t="s">
        <v>355</v>
      </c>
      <c r="N9" s="27" t="s">
        <v>296</v>
      </c>
      <c r="O9" s="27">
        <v>3</v>
      </c>
      <c r="P9" s="33" t="s">
        <v>297</v>
      </c>
      <c r="Q9" s="34" t="s">
        <v>335</v>
      </c>
      <c r="R9" s="35">
        <v>50</v>
      </c>
      <c r="S9" s="27">
        <v>18</v>
      </c>
      <c r="T9" s="27" t="s">
        <v>817</v>
      </c>
      <c r="U9" s="27" t="s">
        <v>908</v>
      </c>
      <c r="V9" s="28"/>
      <c r="W9" s="29" t="s">
        <v>909</v>
      </c>
      <c r="X9" s="27" t="s">
        <v>175</v>
      </c>
      <c r="Y9" s="36" t="s">
        <v>586</v>
      </c>
      <c r="Z9" s="36" t="s">
        <v>891</v>
      </c>
      <c r="AA9" s="37">
        <v>1</v>
      </c>
      <c r="AB9" s="37" t="str">
        <f>B9</f>
        <v>Các thị trường và định chế tài chính</v>
      </c>
      <c r="AC9" s="27" t="s">
        <v>817</v>
      </c>
    </row>
    <row r="10" spans="1:29" s="37" customFormat="1" ht="33" hidden="1" customHeight="1">
      <c r="A10" s="27">
        <v>2</v>
      </c>
      <c r="B10" s="27" t="s">
        <v>35</v>
      </c>
      <c r="C10" s="27" t="s">
        <v>28</v>
      </c>
      <c r="D10" s="27" t="s">
        <v>28</v>
      </c>
      <c r="E10" s="27">
        <v>3</v>
      </c>
      <c r="F10" s="27" t="s">
        <v>240</v>
      </c>
      <c r="G10" s="27" t="s">
        <v>31</v>
      </c>
      <c r="H10" s="33">
        <v>1</v>
      </c>
      <c r="I10" s="32">
        <v>1</v>
      </c>
      <c r="J10" s="27"/>
      <c r="K10" s="27" t="s">
        <v>866</v>
      </c>
      <c r="L10" s="27" t="s">
        <v>43</v>
      </c>
      <c r="M10" s="27" t="s">
        <v>355</v>
      </c>
      <c r="N10" s="27" t="s">
        <v>296</v>
      </c>
      <c r="O10" s="27">
        <v>2</v>
      </c>
      <c r="P10" s="33" t="s">
        <v>298</v>
      </c>
      <c r="Q10" s="27" t="s">
        <v>335</v>
      </c>
      <c r="R10" s="32">
        <v>70</v>
      </c>
      <c r="S10" s="27">
        <v>22</v>
      </c>
      <c r="T10" s="27" t="s">
        <v>810</v>
      </c>
      <c r="U10" s="27" t="s">
        <v>910</v>
      </c>
      <c r="V10" s="28" t="s">
        <v>911</v>
      </c>
      <c r="W10" s="29" t="s">
        <v>912</v>
      </c>
      <c r="X10" s="27" t="s">
        <v>175</v>
      </c>
      <c r="Y10" s="36"/>
      <c r="Z10" s="36" t="s">
        <v>891</v>
      </c>
      <c r="AA10" s="37">
        <v>1</v>
      </c>
      <c r="AB10" s="37" t="str">
        <f t="shared" ref="AB10:AB73" si="0">B10</f>
        <v>Các thị trường và định chế tài chính</v>
      </c>
      <c r="AC10" s="27" t="s">
        <v>810</v>
      </c>
    </row>
    <row r="11" spans="1:29" s="37" customFormat="1" ht="34.5" hidden="1" customHeight="1">
      <c r="A11" s="27">
        <v>3</v>
      </c>
      <c r="B11" s="27" t="s">
        <v>108</v>
      </c>
      <c r="C11" s="27" t="s">
        <v>110</v>
      </c>
      <c r="D11" s="27" t="s">
        <v>110</v>
      </c>
      <c r="E11" s="27">
        <v>3</v>
      </c>
      <c r="F11" s="27" t="s">
        <v>250</v>
      </c>
      <c r="G11" s="27" t="s">
        <v>282</v>
      </c>
      <c r="H11" s="27">
        <v>5</v>
      </c>
      <c r="I11" s="32">
        <v>1</v>
      </c>
      <c r="J11" s="27"/>
      <c r="K11" s="27" t="s">
        <v>43</v>
      </c>
      <c r="L11" s="27" t="s">
        <v>352</v>
      </c>
      <c r="M11" s="27"/>
      <c r="N11" s="27" t="s">
        <v>186</v>
      </c>
      <c r="O11" s="27">
        <v>5</v>
      </c>
      <c r="P11" s="33" t="s">
        <v>336</v>
      </c>
      <c r="Q11" s="27" t="s">
        <v>356</v>
      </c>
      <c r="R11" s="32">
        <v>85</v>
      </c>
      <c r="S11" s="27">
        <v>87</v>
      </c>
      <c r="T11" s="27" t="s">
        <v>670</v>
      </c>
      <c r="U11" s="27" t="s">
        <v>913</v>
      </c>
      <c r="V11" s="28" t="s">
        <v>914</v>
      </c>
      <c r="W11" s="29" t="s">
        <v>915</v>
      </c>
      <c r="X11" s="27" t="s">
        <v>174</v>
      </c>
      <c r="Y11" s="36"/>
      <c r="Z11" s="36" t="s">
        <v>891</v>
      </c>
      <c r="AA11" s="37">
        <v>1</v>
      </c>
      <c r="AB11" s="37" t="str">
        <f t="shared" si="0"/>
        <v>Các vấn đề chính sách trong nền kinh tế quốc tế</v>
      </c>
      <c r="AC11" s="27" t="s">
        <v>670</v>
      </c>
    </row>
    <row r="12" spans="1:29" s="37" customFormat="1" ht="33" hidden="1" customHeight="1">
      <c r="A12" s="27">
        <v>4</v>
      </c>
      <c r="B12" s="27" t="s">
        <v>257</v>
      </c>
      <c r="C12" s="27" t="s">
        <v>258</v>
      </c>
      <c r="D12" s="27" t="s">
        <v>258</v>
      </c>
      <c r="E12" s="27">
        <v>3</v>
      </c>
      <c r="F12" s="27" t="s">
        <v>169</v>
      </c>
      <c r="G12" s="27" t="s">
        <v>107</v>
      </c>
      <c r="H12" s="27">
        <v>34</v>
      </c>
      <c r="I12" s="32">
        <v>1</v>
      </c>
      <c r="J12" s="27"/>
      <c r="K12" s="27" t="s">
        <v>43</v>
      </c>
      <c r="L12" s="27" t="s">
        <v>352</v>
      </c>
      <c r="M12" s="27"/>
      <c r="N12" s="27" t="s">
        <v>296</v>
      </c>
      <c r="O12" s="27">
        <v>2</v>
      </c>
      <c r="P12" s="33" t="s">
        <v>298</v>
      </c>
      <c r="Q12" s="27" t="s">
        <v>363</v>
      </c>
      <c r="R12" s="35">
        <v>80</v>
      </c>
      <c r="S12" s="27">
        <v>66</v>
      </c>
      <c r="T12" s="27" t="s">
        <v>671</v>
      </c>
      <c r="U12" s="27" t="s">
        <v>913</v>
      </c>
      <c r="V12" s="28" t="s">
        <v>916</v>
      </c>
      <c r="W12" s="29" t="s">
        <v>917</v>
      </c>
      <c r="X12" s="27" t="s">
        <v>174</v>
      </c>
      <c r="Y12" s="36"/>
      <c r="Z12" s="36" t="s">
        <v>891</v>
      </c>
      <c r="AA12" s="37">
        <v>1</v>
      </c>
      <c r="AB12" s="37" t="str">
        <f t="shared" si="0"/>
        <v>Công ty xuyên quốc gia</v>
      </c>
      <c r="AC12" s="27" t="s">
        <v>671</v>
      </c>
    </row>
    <row r="13" spans="1:29" s="37" customFormat="1" ht="32.25" hidden="1" customHeight="1">
      <c r="A13" s="27">
        <v>5</v>
      </c>
      <c r="B13" s="27" t="s">
        <v>244</v>
      </c>
      <c r="C13" s="27" t="s">
        <v>245</v>
      </c>
      <c r="D13" s="27" t="s">
        <v>245</v>
      </c>
      <c r="E13" s="27">
        <v>3</v>
      </c>
      <c r="F13" s="27" t="s">
        <v>250</v>
      </c>
      <c r="G13" s="27" t="s">
        <v>206</v>
      </c>
      <c r="H13" s="27">
        <v>51</v>
      </c>
      <c r="I13" s="32">
        <v>1</v>
      </c>
      <c r="J13" s="27"/>
      <c r="K13" s="27"/>
      <c r="L13" s="27"/>
      <c r="M13" s="27"/>
      <c r="N13" s="27" t="s">
        <v>296</v>
      </c>
      <c r="O13" s="27">
        <v>2</v>
      </c>
      <c r="P13" s="33" t="s">
        <v>297</v>
      </c>
      <c r="Q13" s="33" t="s">
        <v>184</v>
      </c>
      <c r="R13" s="35">
        <v>60</v>
      </c>
      <c r="S13" s="27">
        <v>49</v>
      </c>
      <c r="T13" s="27" t="s">
        <v>719</v>
      </c>
      <c r="U13" s="27" t="s">
        <v>918</v>
      </c>
      <c r="V13" s="28" t="s">
        <v>919</v>
      </c>
      <c r="W13" s="29" t="s">
        <v>920</v>
      </c>
      <c r="X13" s="27" t="s">
        <v>216</v>
      </c>
      <c r="Y13" s="36" t="s">
        <v>586</v>
      </c>
      <c r="Z13" s="36" t="s">
        <v>891</v>
      </c>
      <c r="AA13" s="37">
        <v>1</v>
      </c>
      <c r="AB13" s="37" t="str">
        <f t="shared" si="0"/>
        <v>Đại cương về phát triển doanh nghiệp***</v>
      </c>
      <c r="AC13" s="27" t="s">
        <v>719</v>
      </c>
    </row>
    <row r="14" spans="1:29" s="37" customFormat="1" ht="31.5" hidden="1" customHeight="1">
      <c r="A14" s="27">
        <v>6</v>
      </c>
      <c r="B14" s="27" t="s">
        <v>696</v>
      </c>
      <c r="C14" s="27"/>
      <c r="D14" s="27" t="s">
        <v>697</v>
      </c>
      <c r="E14" s="27">
        <v>3</v>
      </c>
      <c r="F14" s="27" t="s">
        <v>169</v>
      </c>
      <c r="G14" s="27" t="s">
        <v>107</v>
      </c>
      <c r="H14" s="27">
        <v>34</v>
      </c>
      <c r="I14" s="32">
        <v>1</v>
      </c>
      <c r="J14" s="27"/>
      <c r="K14" s="27" t="s">
        <v>43</v>
      </c>
      <c r="L14" s="27"/>
      <c r="M14" s="27"/>
      <c r="N14" s="27" t="s">
        <v>186</v>
      </c>
      <c r="O14" s="27">
        <v>4</v>
      </c>
      <c r="P14" s="33" t="s">
        <v>336</v>
      </c>
      <c r="Q14" s="27" t="s">
        <v>698</v>
      </c>
      <c r="R14" s="35">
        <v>60</v>
      </c>
      <c r="S14" s="27">
        <v>37</v>
      </c>
      <c r="T14" s="27" t="s">
        <v>921</v>
      </c>
      <c r="U14" s="27" t="s">
        <v>913</v>
      </c>
      <c r="V14" s="28" t="s">
        <v>922</v>
      </c>
      <c r="W14" s="29" t="s">
        <v>923</v>
      </c>
      <c r="X14" s="27" t="s">
        <v>174</v>
      </c>
      <c r="Y14" s="36"/>
      <c r="Z14" s="36" t="s">
        <v>891</v>
      </c>
      <c r="AA14" s="37">
        <v>1</v>
      </c>
      <c r="AB14" s="37" t="str">
        <f t="shared" si="0"/>
        <v>Đàm phán trong kinh doanh quốc tế</v>
      </c>
      <c r="AC14" s="27" t="s">
        <v>703</v>
      </c>
    </row>
    <row r="15" spans="1:29" s="37" customFormat="1" ht="38.25" hidden="1" customHeight="1">
      <c r="A15" s="27">
        <v>7</v>
      </c>
      <c r="B15" s="27" t="s">
        <v>99</v>
      </c>
      <c r="C15" s="27" t="s">
        <v>98</v>
      </c>
      <c r="D15" s="27" t="s">
        <v>98</v>
      </c>
      <c r="E15" s="27"/>
      <c r="F15" s="27" t="s">
        <v>88</v>
      </c>
      <c r="G15" s="27" t="s">
        <v>68</v>
      </c>
      <c r="H15" s="32">
        <v>2</v>
      </c>
      <c r="I15" s="32">
        <v>1</v>
      </c>
      <c r="J15" s="27"/>
      <c r="K15" s="27" t="s">
        <v>81</v>
      </c>
      <c r="L15" s="27"/>
      <c r="M15" s="27"/>
      <c r="N15" s="27" t="s">
        <v>296</v>
      </c>
      <c r="O15" s="27">
        <v>5</v>
      </c>
      <c r="P15" s="33" t="s">
        <v>298</v>
      </c>
      <c r="Q15" s="27" t="s">
        <v>348</v>
      </c>
      <c r="R15" s="35">
        <v>60</v>
      </c>
      <c r="S15" s="27">
        <v>3</v>
      </c>
      <c r="T15" s="27" t="s">
        <v>821</v>
      </c>
      <c r="U15" s="27" t="s">
        <v>924</v>
      </c>
      <c r="V15" s="28" t="s">
        <v>925</v>
      </c>
      <c r="W15" s="29" t="s">
        <v>926</v>
      </c>
      <c r="X15" s="27" t="s">
        <v>173</v>
      </c>
      <c r="Y15" s="36"/>
      <c r="Z15" s="36" t="s">
        <v>891</v>
      </c>
      <c r="AA15" s="37">
        <v>1</v>
      </c>
      <c r="AB15" s="37" t="str">
        <f t="shared" si="0"/>
        <v>Đánh giá tác động môi trường</v>
      </c>
      <c r="AC15" s="27" t="s">
        <v>821</v>
      </c>
    </row>
    <row r="16" spans="1:29" s="37" customFormat="1" ht="31.5" hidden="1" customHeight="1">
      <c r="A16" s="27">
        <v>8</v>
      </c>
      <c r="B16" s="27" t="s">
        <v>254</v>
      </c>
      <c r="C16" s="27" t="s">
        <v>178</v>
      </c>
      <c r="D16" s="27" t="s">
        <v>895</v>
      </c>
      <c r="E16" s="27">
        <v>3</v>
      </c>
      <c r="F16" s="27" t="s">
        <v>192</v>
      </c>
      <c r="G16" s="27" t="s">
        <v>299</v>
      </c>
      <c r="H16" s="27" t="s">
        <v>374</v>
      </c>
      <c r="I16" s="32">
        <v>2</v>
      </c>
      <c r="J16" s="27"/>
      <c r="K16" s="27" t="s">
        <v>205</v>
      </c>
      <c r="L16" s="27" t="s">
        <v>349</v>
      </c>
      <c r="M16" s="27"/>
      <c r="N16" s="27" t="s">
        <v>186</v>
      </c>
      <c r="O16" s="27">
        <v>2</v>
      </c>
      <c r="P16" s="33" t="s">
        <v>301</v>
      </c>
      <c r="Q16" s="33" t="s">
        <v>305</v>
      </c>
      <c r="R16" s="35">
        <v>50</v>
      </c>
      <c r="S16" s="27">
        <v>33</v>
      </c>
      <c r="T16" s="27" t="s">
        <v>927</v>
      </c>
      <c r="U16" s="27" t="s">
        <v>913</v>
      </c>
      <c r="V16" s="28" t="s">
        <v>1440</v>
      </c>
      <c r="W16" s="29" t="s">
        <v>928</v>
      </c>
      <c r="X16" s="27" t="s">
        <v>174</v>
      </c>
      <c r="Y16" s="36" t="s">
        <v>586</v>
      </c>
      <c r="Z16" s="36" t="s">
        <v>891</v>
      </c>
      <c r="AA16" s="37">
        <v>1</v>
      </c>
      <c r="AB16" s="37" t="str">
        <f t="shared" si="0"/>
        <v>Đầu tư quốc tế*</v>
      </c>
      <c r="AC16" s="27" t="s">
        <v>673</v>
      </c>
    </row>
    <row r="17" spans="1:29" s="37" customFormat="1" ht="38.25" hidden="1" customHeight="1">
      <c r="A17" s="27">
        <v>9</v>
      </c>
      <c r="B17" s="27" t="s">
        <v>254</v>
      </c>
      <c r="C17" s="27" t="s">
        <v>178</v>
      </c>
      <c r="D17" s="27" t="s">
        <v>896</v>
      </c>
      <c r="E17" s="27">
        <v>3</v>
      </c>
      <c r="F17" s="27" t="s">
        <v>192</v>
      </c>
      <c r="G17" s="27" t="s">
        <v>300</v>
      </c>
      <c r="H17" s="27" t="s">
        <v>374</v>
      </c>
      <c r="I17" s="32">
        <v>2</v>
      </c>
      <c r="J17" s="27"/>
      <c r="K17" s="27" t="s">
        <v>205</v>
      </c>
      <c r="L17" s="27" t="s">
        <v>349</v>
      </c>
      <c r="M17" s="27" t="s">
        <v>355</v>
      </c>
      <c r="N17" s="27" t="s">
        <v>186</v>
      </c>
      <c r="O17" s="27">
        <v>4</v>
      </c>
      <c r="P17" s="33" t="s">
        <v>301</v>
      </c>
      <c r="Q17" s="33" t="s">
        <v>337</v>
      </c>
      <c r="R17" s="35">
        <v>50</v>
      </c>
      <c r="S17" s="27">
        <v>31</v>
      </c>
      <c r="T17" s="27" t="s">
        <v>1428</v>
      </c>
      <c r="U17" s="27" t="s">
        <v>913</v>
      </c>
      <c r="V17" s="28" t="s">
        <v>929</v>
      </c>
      <c r="W17" s="29" t="s">
        <v>930</v>
      </c>
      <c r="X17" s="27" t="s">
        <v>174</v>
      </c>
      <c r="Y17" s="36" t="s">
        <v>586</v>
      </c>
      <c r="Z17" s="36" t="s">
        <v>891</v>
      </c>
      <c r="AA17" s="37">
        <v>1</v>
      </c>
      <c r="AB17" s="37" t="str">
        <f t="shared" si="0"/>
        <v>Đầu tư quốc tế*</v>
      </c>
      <c r="AC17" s="27" t="s">
        <v>672</v>
      </c>
    </row>
    <row r="18" spans="1:29" s="37" customFormat="1" ht="28.5" hidden="1" customHeight="1">
      <c r="A18" s="27">
        <v>10</v>
      </c>
      <c r="B18" s="27" t="s">
        <v>699</v>
      </c>
      <c r="C18" s="27"/>
      <c r="D18" s="27" t="s">
        <v>700</v>
      </c>
      <c r="E18" s="27">
        <v>3</v>
      </c>
      <c r="F18" s="27" t="s">
        <v>169</v>
      </c>
      <c r="G18" s="27" t="s">
        <v>107</v>
      </c>
      <c r="H18" s="27">
        <v>34</v>
      </c>
      <c r="I18" s="32">
        <v>1</v>
      </c>
      <c r="J18" s="27"/>
      <c r="K18" s="27" t="s">
        <v>43</v>
      </c>
      <c r="L18" s="27"/>
      <c r="M18" s="27"/>
      <c r="N18" s="27" t="s">
        <v>186</v>
      </c>
      <c r="O18" s="27">
        <v>2</v>
      </c>
      <c r="P18" s="33" t="s">
        <v>336</v>
      </c>
      <c r="Q18" s="27" t="s">
        <v>701</v>
      </c>
      <c r="R18" s="35">
        <v>100</v>
      </c>
      <c r="S18" s="27">
        <v>51</v>
      </c>
      <c r="T18" s="27" t="s">
        <v>1429</v>
      </c>
      <c r="U18" s="27" t="s">
        <v>913</v>
      </c>
      <c r="V18" s="28" t="s">
        <v>931</v>
      </c>
      <c r="W18" s="29" t="s">
        <v>932</v>
      </c>
      <c r="X18" s="27" t="s">
        <v>174</v>
      </c>
      <c r="Y18" s="36"/>
      <c r="Z18" s="36" t="s">
        <v>891</v>
      </c>
      <c r="AA18" s="37">
        <v>1</v>
      </c>
      <c r="AB18" s="37" t="str">
        <f t="shared" si="0"/>
        <v xml:space="preserve">Giao dịch thương mại quốc tế </v>
      </c>
      <c r="AC18" s="27" t="s">
        <v>702</v>
      </c>
    </row>
    <row r="19" spans="1:29" s="37" customFormat="1" ht="28.5" hidden="1" customHeight="1">
      <c r="A19" s="27">
        <v>11</v>
      </c>
      <c r="B19" s="27" t="s">
        <v>97</v>
      </c>
      <c r="C19" s="27" t="s">
        <v>96</v>
      </c>
      <c r="D19" s="27" t="s">
        <v>96</v>
      </c>
      <c r="E19" s="27">
        <v>3</v>
      </c>
      <c r="F19" s="27" t="s">
        <v>168</v>
      </c>
      <c r="G19" s="27" t="s">
        <v>132</v>
      </c>
      <c r="H19" s="33">
        <v>38</v>
      </c>
      <c r="I19" s="32">
        <v>1</v>
      </c>
      <c r="J19" s="27"/>
      <c r="K19" s="27"/>
      <c r="L19" s="27"/>
      <c r="M19" s="27"/>
      <c r="N19" s="27" t="s">
        <v>186</v>
      </c>
      <c r="O19" s="27">
        <v>2</v>
      </c>
      <c r="P19" s="33" t="s">
        <v>336</v>
      </c>
      <c r="Q19" s="27" t="s">
        <v>363</v>
      </c>
      <c r="R19" s="35">
        <v>80</v>
      </c>
      <c r="S19" s="27">
        <v>80</v>
      </c>
      <c r="T19" s="27" t="s">
        <v>822</v>
      </c>
      <c r="U19" s="27" t="s">
        <v>933</v>
      </c>
      <c r="V19" s="28" t="s">
        <v>934</v>
      </c>
      <c r="W19" s="29" t="s">
        <v>935</v>
      </c>
      <c r="X19" s="27" t="s">
        <v>173</v>
      </c>
      <c r="Y19" s="36"/>
      <c r="Z19" s="36" t="s">
        <v>891</v>
      </c>
      <c r="AA19" s="37">
        <v>1</v>
      </c>
      <c r="AB19" s="37" t="str">
        <f t="shared" si="0"/>
        <v>Hạch toán môi trường</v>
      </c>
      <c r="AC19" s="27" t="s">
        <v>822</v>
      </c>
    </row>
    <row r="20" spans="1:29" s="37" customFormat="1" ht="31.5" hidden="1" customHeight="1">
      <c r="A20" s="27">
        <v>12</v>
      </c>
      <c r="B20" s="27" t="s">
        <v>164</v>
      </c>
      <c r="C20" s="27" t="s">
        <v>126</v>
      </c>
      <c r="D20" s="27" t="s">
        <v>126</v>
      </c>
      <c r="E20" s="27">
        <v>3</v>
      </c>
      <c r="F20" s="27" t="s">
        <v>192</v>
      </c>
      <c r="G20" s="27" t="s">
        <v>132</v>
      </c>
      <c r="H20" s="27" t="s">
        <v>379</v>
      </c>
      <c r="I20" s="32">
        <v>1</v>
      </c>
      <c r="J20" s="27"/>
      <c r="K20" s="27" t="s">
        <v>30</v>
      </c>
      <c r="L20" s="27"/>
      <c r="M20" s="27"/>
      <c r="N20" s="27" t="s">
        <v>296</v>
      </c>
      <c r="O20" s="27">
        <v>5</v>
      </c>
      <c r="P20" s="33" t="s">
        <v>298</v>
      </c>
      <c r="Q20" s="33" t="s">
        <v>359</v>
      </c>
      <c r="R20" s="35">
        <v>60</v>
      </c>
      <c r="S20" s="27">
        <v>50</v>
      </c>
      <c r="T20" s="27" t="s">
        <v>936</v>
      </c>
      <c r="U20" s="27" t="s">
        <v>937</v>
      </c>
      <c r="V20" s="28" t="s">
        <v>938</v>
      </c>
      <c r="W20" s="29" t="s">
        <v>939</v>
      </c>
      <c r="X20" s="27" t="s">
        <v>260</v>
      </c>
      <c r="Y20" s="36"/>
      <c r="Z20" s="36" t="s">
        <v>891</v>
      </c>
      <c r="AA20" s="37">
        <v>1</v>
      </c>
      <c r="AB20" s="37" t="str">
        <f t="shared" si="0"/>
        <v>Hệ thống thông tin kế toán</v>
      </c>
      <c r="AC20" s="27" t="s">
        <v>747</v>
      </c>
    </row>
    <row r="21" spans="1:29" s="37" customFormat="1" ht="38.25" hidden="1" customHeight="1">
      <c r="A21" s="27">
        <v>13</v>
      </c>
      <c r="B21" s="27" t="s">
        <v>179</v>
      </c>
      <c r="C21" s="27" t="s">
        <v>584</v>
      </c>
      <c r="D21" s="27" t="s">
        <v>584</v>
      </c>
      <c r="E21" s="27">
        <v>3</v>
      </c>
      <c r="F21" s="27" t="s">
        <v>168</v>
      </c>
      <c r="G21" s="27" t="s">
        <v>132</v>
      </c>
      <c r="H21" s="27">
        <v>38</v>
      </c>
      <c r="I21" s="32">
        <v>1</v>
      </c>
      <c r="J21" s="27"/>
      <c r="K21" s="27" t="s">
        <v>23</v>
      </c>
      <c r="L21" s="27"/>
      <c r="M21" s="27"/>
      <c r="N21" s="27" t="s">
        <v>296</v>
      </c>
      <c r="O21" s="27">
        <v>2</v>
      </c>
      <c r="P21" s="33" t="s">
        <v>298</v>
      </c>
      <c r="Q21" s="33" t="s">
        <v>359</v>
      </c>
      <c r="R21" s="35">
        <v>60</v>
      </c>
      <c r="S21" s="27">
        <v>33</v>
      </c>
      <c r="T21" s="27" t="s">
        <v>940</v>
      </c>
      <c r="U21" s="27" t="s">
        <v>937</v>
      </c>
      <c r="V21" s="28" t="s">
        <v>941</v>
      </c>
      <c r="W21" s="29" t="s">
        <v>942</v>
      </c>
      <c r="X21" s="27" t="s">
        <v>260</v>
      </c>
      <c r="Y21" s="36"/>
      <c r="Z21" s="36" t="s">
        <v>891</v>
      </c>
      <c r="AA21" s="37">
        <v>1</v>
      </c>
      <c r="AB21" s="37" t="str">
        <f t="shared" si="0"/>
        <v>Kế toán công</v>
      </c>
      <c r="AC21" s="27" t="s">
        <v>748</v>
      </c>
    </row>
    <row r="22" spans="1:29" s="37" customFormat="1" ht="31.5" hidden="1" customHeight="1">
      <c r="A22" s="27">
        <v>14</v>
      </c>
      <c r="B22" s="27" t="s">
        <v>138</v>
      </c>
      <c r="C22" s="27" t="s">
        <v>187</v>
      </c>
      <c r="D22" s="27" t="s">
        <v>187</v>
      </c>
      <c r="E22" s="27">
        <v>3</v>
      </c>
      <c r="F22" s="27" t="s">
        <v>168</v>
      </c>
      <c r="G22" s="27" t="s">
        <v>132</v>
      </c>
      <c r="H22" s="33">
        <v>38</v>
      </c>
      <c r="I22" s="32">
        <v>1</v>
      </c>
      <c r="J22" s="27"/>
      <c r="K22" s="27" t="s">
        <v>259</v>
      </c>
      <c r="L22" s="27" t="s">
        <v>352</v>
      </c>
      <c r="M22" s="27"/>
      <c r="N22" s="27" t="s">
        <v>186</v>
      </c>
      <c r="O22" s="27">
        <v>3</v>
      </c>
      <c r="P22" s="33" t="s">
        <v>336</v>
      </c>
      <c r="Q22" s="27" t="s">
        <v>363</v>
      </c>
      <c r="R22" s="35">
        <v>80</v>
      </c>
      <c r="S22" s="27">
        <v>80</v>
      </c>
      <c r="T22" s="27" t="s">
        <v>943</v>
      </c>
      <c r="U22" s="27" t="s">
        <v>937</v>
      </c>
      <c r="V22" s="28" t="s">
        <v>944</v>
      </c>
      <c r="W22" s="29" t="s">
        <v>945</v>
      </c>
      <c r="X22" s="27" t="s">
        <v>260</v>
      </c>
      <c r="Y22" s="36"/>
      <c r="Z22" s="36" t="s">
        <v>891</v>
      </c>
      <c r="AA22" s="37">
        <v>1</v>
      </c>
      <c r="AB22" s="37" t="str">
        <f t="shared" si="0"/>
        <v>Kế toán ngân hàng thương mại</v>
      </c>
      <c r="AC22" s="27" t="s">
        <v>749</v>
      </c>
    </row>
    <row r="23" spans="1:29" s="37" customFormat="1" ht="31.5" hidden="1" customHeight="1">
      <c r="A23" s="27">
        <v>15</v>
      </c>
      <c r="B23" s="27" t="s">
        <v>24</v>
      </c>
      <c r="C23" s="27" t="s">
        <v>25</v>
      </c>
      <c r="D23" s="27" t="s">
        <v>25</v>
      </c>
      <c r="E23" s="27">
        <v>3</v>
      </c>
      <c r="F23" s="27" t="s">
        <v>169</v>
      </c>
      <c r="G23" s="27" t="s">
        <v>67</v>
      </c>
      <c r="H23" s="27">
        <v>14</v>
      </c>
      <c r="I23" s="32">
        <v>1</v>
      </c>
      <c r="J23" s="27"/>
      <c r="K23" s="27" t="s">
        <v>30</v>
      </c>
      <c r="L23" s="27" t="s">
        <v>352</v>
      </c>
      <c r="M23" s="27"/>
      <c r="N23" s="27" t="s">
        <v>296</v>
      </c>
      <c r="O23" s="27">
        <v>5</v>
      </c>
      <c r="P23" s="33" t="s">
        <v>298</v>
      </c>
      <c r="Q23" s="27" t="s">
        <v>365</v>
      </c>
      <c r="R23" s="35">
        <v>80</v>
      </c>
      <c r="S23" s="27">
        <v>78</v>
      </c>
      <c r="T23" s="27" t="s">
        <v>946</v>
      </c>
      <c r="U23" s="27" t="s">
        <v>937</v>
      </c>
      <c r="V23" s="28" t="s">
        <v>947</v>
      </c>
      <c r="W23" s="29" t="s">
        <v>948</v>
      </c>
      <c r="X23" s="27" t="s">
        <v>260</v>
      </c>
      <c r="Y23" s="36"/>
      <c r="Z23" s="36" t="s">
        <v>891</v>
      </c>
      <c r="AA23" s="37">
        <v>1</v>
      </c>
      <c r="AB23" s="37" t="str">
        <f t="shared" si="0"/>
        <v>Kế toán quản trị</v>
      </c>
      <c r="AC23" s="27" t="s">
        <v>750</v>
      </c>
    </row>
    <row r="24" spans="1:29" s="37" customFormat="1" ht="31.5" hidden="1" customHeight="1">
      <c r="A24" s="27">
        <v>16</v>
      </c>
      <c r="B24" s="27" t="s">
        <v>136</v>
      </c>
      <c r="C24" s="27" t="s">
        <v>135</v>
      </c>
      <c r="D24" s="27" t="s">
        <v>135</v>
      </c>
      <c r="E24" s="27">
        <v>3</v>
      </c>
      <c r="F24" s="27" t="s">
        <v>169</v>
      </c>
      <c r="G24" s="27" t="s">
        <v>132</v>
      </c>
      <c r="H24" s="33">
        <v>38</v>
      </c>
      <c r="I24" s="32">
        <v>1</v>
      </c>
      <c r="J24" s="27"/>
      <c r="K24" s="27" t="s">
        <v>30</v>
      </c>
      <c r="L24" s="27" t="s">
        <v>352</v>
      </c>
      <c r="M24" s="27"/>
      <c r="N24" s="27" t="s">
        <v>186</v>
      </c>
      <c r="O24" s="27">
        <v>4</v>
      </c>
      <c r="P24" s="33" t="s">
        <v>336</v>
      </c>
      <c r="Q24" s="27" t="s">
        <v>363</v>
      </c>
      <c r="R24" s="35">
        <v>80</v>
      </c>
      <c r="S24" s="27">
        <v>79</v>
      </c>
      <c r="T24" s="27" t="s">
        <v>949</v>
      </c>
      <c r="U24" s="27" t="s">
        <v>937</v>
      </c>
      <c r="V24" s="28" t="s">
        <v>950</v>
      </c>
      <c r="W24" s="29" t="s">
        <v>951</v>
      </c>
      <c r="X24" s="27" t="s">
        <v>260</v>
      </c>
      <c r="Y24" s="36"/>
      <c r="Z24" s="36" t="s">
        <v>891</v>
      </c>
      <c r="AA24" s="37">
        <v>1</v>
      </c>
      <c r="AB24" s="37" t="str">
        <f t="shared" si="0"/>
        <v>Kế toán quốc tế</v>
      </c>
      <c r="AC24" s="27" t="s">
        <v>751</v>
      </c>
    </row>
    <row r="25" spans="1:29" s="37" customFormat="1" ht="31.5" hidden="1" customHeight="1">
      <c r="A25" s="27">
        <v>17</v>
      </c>
      <c r="B25" s="27" t="s">
        <v>22</v>
      </c>
      <c r="C25" s="27" t="s">
        <v>23</v>
      </c>
      <c r="D25" s="27" t="s">
        <v>377</v>
      </c>
      <c r="E25" s="27">
        <v>3</v>
      </c>
      <c r="F25" s="27" t="s">
        <v>169</v>
      </c>
      <c r="G25" s="27" t="s">
        <v>69</v>
      </c>
      <c r="H25" s="27">
        <v>19</v>
      </c>
      <c r="I25" s="32">
        <v>2</v>
      </c>
      <c r="J25" s="27"/>
      <c r="K25" s="27" t="s">
        <v>30</v>
      </c>
      <c r="L25" s="27" t="s">
        <v>352</v>
      </c>
      <c r="M25" s="27"/>
      <c r="N25" s="27" t="s">
        <v>296</v>
      </c>
      <c r="O25" s="27">
        <v>4</v>
      </c>
      <c r="P25" s="33" t="s">
        <v>298</v>
      </c>
      <c r="Q25" s="27" t="s">
        <v>364</v>
      </c>
      <c r="R25" s="35">
        <v>80</v>
      </c>
      <c r="S25" s="27">
        <v>44</v>
      </c>
      <c r="T25" s="27" t="s">
        <v>952</v>
      </c>
      <c r="U25" s="27" t="s">
        <v>937</v>
      </c>
      <c r="V25" s="28" t="s">
        <v>953</v>
      </c>
      <c r="W25" s="29" t="s">
        <v>954</v>
      </c>
      <c r="X25" s="27" t="s">
        <v>260</v>
      </c>
      <c r="Y25" s="36"/>
      <c r="Z25" s="36" t="s">
        <v>891</v>
      </c>
      <c r="AA25" s="37">
        <v>1</v>
      </c>
      <c r="AB25" s="37" t="str">
        <f t="shared" si="0"/>
        <v>Kế toán tài chính</v>
      </c>
      <c r="AC25" s="27" t="s">
        <v>752</v>
      </c>
    </row>
    <row r="26" spans="1:29" s="37" customFormat="1" ht="31.5" hidden="1" customHeight="1">
      <c r="A26" s="27">
        <v>18</v>
      </c>
      <c r="B26" s="27" t="s">
        <v>22</v>
      </c>
      <c r="C26" s="27" t="s">
        <v>23</v>
      </c>
      <c r="D26" s="27" t="s">
        <v>378</v>
      </c>
      <c r="E26" s="27">
        <v>3</v>
      </c>
      <c r="F26" s="27" t="s">
        <v>199</v>
      </c>
      <c r="G26" s="27" t="s">
        <v>69</v>
      </c>
      <c r="H26" s="27">
        <v>112</v>
      </c>
      <c r="I26" s="32">
        <v>2</v>
      </c>
      <c r="J26" s="27"/>
      <c r="K26" s="27" t="s">
        <v>30</v>
      </c>
      <c r="L26" s="27" t="s">
        <v>352</v>
      </c>
      <c r="M26" s="27"/>
      <c r="N26" s="27" t="s">
        <v>296</v>
      </c>
      <c r="O26" s="27">
        <v>6</v>
      </c>
      <c r="P26" s="33" t="s">
        <v>297</v>
      </c>
      <c r="Q26" s="27" t="s">
        <v>364</v>
      </c>
      <c r="R26" s="35">
        <v>80</v>
      </c>
      <c r="S26" s="27">
        <v>79</v>
      </c>
      <c r="T26" s="27" t="s">
        <v>949</v>
      </c>
      <c r="U26" s="27" t="s">
        <v>937</v>
      </c>
      <c r="V26" s="28" t="s">
        <v>950</v>
      </c>
      <c r="W26" s="29" t="s">
        <v>951</v>
      </c>
      <c r="X26" s="27" t="s">
        <v>260</v>
      </c>
      <c r="Y26" s="36"/>
      <c r="Z26" s="36" t="s">
        <v>891</v>
      </c>
      <c r="AA26" s="37">
        <v>1</v>
      </c>
      <c r="AB26" s="37" t="str">
        <f t="shared" si="0"/>
        <v>Kế toán tài chính</v>
      </c>
      <c r="AC26" s="27" t="s">
        <v>751</v>
      </c>
    </row>
    <row r="27" spans="1:29" s="37" customFormat="1" ht="31.5" hidden="1" customHeight="1">
      <c r="A27" s="27">
        <v>19</v>
      </c>
      <c r="B27" s="27" t="s">
        <v>237</v>
      </c>
      <c r="C27" s="27" t="s">
        <v>137</v>
      </c>
      <c r="D27" s="27" t="s">
        <v>380</v>
      </c>
      <c r="E27" s="27">
        <v>3</v>
      </c>
      <c r="F27" s="27" t="s">
        <v>199</v>
      </c>
      <c r="G27" s="27" t="s">
        <v>132</v>
      </c>
      <c r="H27" s="27" t="s">
        <v>379</v>
      </c>
      <c r="I27" s="32">
        <v>2</v>
      </c>
      <c r="J27" s="27"/>
      <c r="K27" s="27" t="s">
        <v>23</v>
      </c>
      <c r="L27" s="27" t="s">
        <v>352</v>
      </c>
      <c r="M27" s="27"/>
      <c r="N27" s="27" t="s">
        <v>186</v>
      </c>
      <c r="O27" s="33">
        <v>3</v>
      </c>
      <c r="P27" s="33" t="s">
        <v>301</v>
      </c>
      <c r="Q27" s="27" t="s">
        <v>363</v>
      </c>
      <c r="R27" s="35">
        <v>80</v>
      </c>
      <c r="S27" s="27">
        <v>80</v>
      </c>
      <c r="T27" s="27" t="s">
        <v>955</v>
      </c>
      <c r="U27" s="27" t="s">
        <v>937</v>
      </c>
      <c r="V27" s="28" t="s">
        <v>956</v>
      </c>
      <c r="W27" s="29" t="s">
        <v>957</v>
      </c>
      <c r="X27" s="27" t="s">
        <v>260</v>
      </c>
      <c r="Y27" s="36"/>
      <c r="Z27" s="36" t="s">
        <v>891</v>
      </c>
      <c r="AA27" s="37">
        <v>1</v>
      </c>
      <c r="AB27" s="37" t="str">
        <f t="shared" si="0"/>
        <v>Kế toán tài chính chuyên sâu 1</v>
      </c>
      <c r="AC27" s="27" t="s">
        <v>753</v>
      </c>
    </row>
    <row r="28" spans="1:29" s="37" customFormat="1" ht="31.5" hidden="1" customHeight="1">
      <c r="A28" s="27">
        <v>20</v>
      </c>
      <c r="B28" s="27" t="s">
        <v>237</v>
      </c>
      <c r="C28" s="27" t="s">
        <v>137</v>
      </c>
      <c r="D28" s="27" t="s">
        <v>381</v>
      </c>
      <c r="E28" s="27">
        <v>3</v>
      </c>
      <c r="F28" s="27" t="s">
        <v>199</v>
      </c>
      <c r="G28" s="27" t="s">
        <v>132</v>
      </c>
      <c r="H28" s="27" t="s">
        <v>379</v>
      </c>
      <c r="I28" s="32">
        <v>2</v>
      </c>
      <c r="J28" s="27"/>
      <c r="K28" s="27" t="s">
        <v>23</v>
      </c>
      <c r="L28" s="27" t="s">
        <v>352</v>
      </c>
      <c r="M28" s="27"/>
      <c r="N28" s="27" t="s">
        <v>296</v>
      </c>
      <c r="O28" s="33">
        <v>3</v>
      </c>
      <c r="P28" s="38" t="s">
        <v>298</v>
      </c>
      <c r="Q28" s="27" t="s">
        <v>348</v>
      </c>
      <c r="R28" s="35">
        <v>60</v>
      </c>
      <c r="S28" s="27">
        <v>49</v>
      </c>
      <c r="T28" s="27" t="s">
        <v>958</v>
      </c>
      <c r="U28" s="27" t="s">
        <v>937</v>
      </c>
      <c r="V28" s="28" t="s">
        <v>959</v>
      </c>
      <c r="W28" s="29" t="s">
        <v>960</v>
      </c>
      <c r="X28" s="27" t="s">
        <v>260</v>
      </c>
      <c r="Y28" s="36"/>
      <c r="Z28" s="36" t="s">
        <v>891</v>
      </c>
      <c r="AA28" s="37">
        <v>1</v>
      </c>
      <c r="AB28" s="37" t="str">
        <f t="shared" si="0"/>
        <v>Kế toán tài chính chuyên sâu 1</v>
      </c>
      <c r="AC28" s="27" t="s">
        <v>754</v>
      </c>
    </row>
    <row r="29" spans="1:29" s="37" customFormat="1" ht="31.5" hidden="1" customHeight="1">
      <c r="A29" s="27">
        <v>21</v>
      </c>
      <c r="B29" s="27" t="s">
        <v>139</v>
      </c>
      <c r="C29" s="27" t="s">
        <v>217</v>
      </c>
      <c r="D29" s="27" t="s">
        <v>217</v>
      </c>
      <c r="E29" s="27">
        <v>3</v>
      </c>
      <c r="F29" s="27" t="s">
        <v>169</v>
      </c>
      <c r="G29" s="27" t="s">
        <v>132</v>
      </c>
      <c r="H29" s="33">
        <v>38</v>
      </c>
      <c r="I29" s="32">
        <v>1</v>
      </c>
      <c r="J29" s="27"/>
      <c r="K29" s="27" t="s">
        <v>30</v>
      </c>
      <c r="L29" s="27" t="s">
        <v>352</v>
      </c>
      <c r="M29" s="27"/>
      <c r="N29" s="27" t="s">
        <v>186</v>
      </c>
      <c r="O29" s="27">
        <v>5</v>
      </c>
      <c r="P29" s="33" t="s">
        <v>336</v>
      </c>
      <c r="Q29" s="27" t="s">
        <v>363</v>
      </c>
      <c r="R29" s="35">
        <v>80</v>
      </c>
      <c r="S29" s="27">
        <v>74</v>
      </c>
      <c r="T29" s="27" t="s">
        <v>961</v>
      </c>
      <c r="U29" s="27" t="s">
        <v>937</v>
      </c>
      <c r="V29" s="28" t="s">
        <v>962</v>
      </c>
      <c r="W29" s="29" t="s">
        <v>963</v>
      </c>
      <c r="X29" s="27" t="s">
        <v>260</v>
      </c>
      <c r="Y29" s="36"/>
      <c r="Z29" s="36" t="s">
        <v>891</v>
      </c>
      <c r="AA29" s="37">
        <v>1</v>
      </c>
      <c r="AB29" s="37" t="str">
        <f t="shared" si="0"/>
        <v>Kế toán thuế</v>
      </c>
      <c r="AC29" s="27" t="s">
        <v>755</v>
      </c>
    </row>
    <row r="30" spans="1:29" s="37" customFormat="1" ht="31.5" hidden="1" customHeight="1">
      <c r="A30" s="27">
        <v>22</v>
      </c>
      <c r="B30" s="27" t="s">
        <v>218</v>
      </c>
      <c r="C30" s="27" t="s">
        <v>219</v>
      </c>
      <c r="D30" s="27" t="s">
        <v>219</v>
      </c>
      <c r="E30" s="27">
        <v>3</v>
      </c>
      <c r="F30" s="27" t="s">
        <v>199</v>
      </c>
      <c r="G30" s="27" t="s">
        <v>69</v>
      </c>
      <c r="H30" s="27">
        <v>112</v>
      </c>
      <c r="I30" s="32">
        <v>1</v>
      </c>
      <c r="J30" s="27"/>
      <c r="K30" s="27"/>
      <c r="L30" s="27"/>
      <c r="M30" s="27"/>
      <c r="N30" s="27" t="s">
        <v>296</v>
      </c>
      <c r="O30" s="27">
        <v>5</v>
      </c>
      <c r="P30" s="33" t="s">
        <v>297</v>
      </c>
      <c r="Q30" s="27" t="s">
        <v>364</v>
      </c>
      <c r="R30" s="35">
        <v>80</v>
      </c>
      <c r="S30" s="27">
        <v>57</v>
      </c>
      <c r="T30" s="27" t="s">
        <v>964</v>
      </c>
      <c r="U30" s="27" t="s">
        <v>918</v>
      </c>
      <c r="V30" s="28" t="s">
        <v>919</v>
      </c>
      <c r="W30" s="29" t="s">
        <v>920</v>
      </c>
      <c r="X30" s="27" t="s">
        <v>216</v>
      </c>
      <c r="Y30" s="36"/>
      <c r="Z30" s="36" t="s">
        <v>891</v>
      </c>
      <c r="AA30" s="37">
        <v>1</v>
      </c>
      <c r="AB30" s="37" t="str">
        <f t="shared" si="0"/>
        <v>Khởi sự và tạo lập doanh nghiệp</v>
      </c>
      <c r="AC30" s="27" t="s">
        <v>720</v>
      </c>
    </row>
    <row r="31" spans="1:29" s="37" customFormat="1" ht="31.5" hidden="1" customHeight="1">
      <c r="A31" s="27">
        <v>23</v>
      </c>
      <c r="B31" s="27" t="s">
        <v>212</v>
      </c>
      <c r="C31" s="27" t="s">
        <v>213</v>
      </c>
      <c r="D31" s="27" t="s">
        <v>904</v>
      </c>
      <c r="E31" s="27">
        <v>3</v>
      </c>
      <c r="F31" s="27" t="s">
        <v>199</v>
      </c>
      <c r="G31" s="27" t="s">
        <v>69</v>
      </c>
      <c r="H31" s="27">
        <v>112</v>
      </c>
      <c r="I31" s="32">
        <v>1</v>
      </c>
      <c r="J31" s="27"/>
      <c r="K31" s="27"/>
      <c r="L31" s="27"/>
      <c r="M31" s="27"/>
      <c r="N31" s="27" t="s">
        <v>296</v>
      </c>
      <c r="O31" s="27">
        <v>3</v>
      </c>
      <c r="P31" s="33" t="s">
        <v>297</v>
      </c>
      <c r="Q31" s="27" t="s">
        <v>364</v>
      </c>
      <c r="R31" s="35">
        <v>80</v>
      </c>
      <c r="S31" s="27">
        <v>41</v>
      </c>
      <c r="T31" s="27" t="s">
        <v>965</v>
      </c>
      <c r="U31" s="27" t="s">
        <v>918</v>
      </c>
      <c r="V31" s="28" t="s">
        <v>966</v>
      </c>
      <c r="W31" s="29" t="s">
        <v>967</v>
      </c>
      <c r="X31" s="27" t="s">
        <v>216</v>
      </c>
      <c r="Y31" s="36"/>
      <c r="Z31" s="36" t="s">
        <v>891</v>
      </c>
      <c r="AA31" s="37">
        <v>1</v>
      </c>
      <c r="AB31" s="37" t="str">
        <f t="shared" si="0"/>
        <v>Quản trị chiến lược</v>
      </c>
      <c r="AC31" s="27" t="s">
        <v>736</v>
      </c>
    </row>
    <row r="32" spans="1:29" s="37" customFormat="1" ht="38.25" hidden="1" customHeight="1">
      <c r="A32" s="27">
        <v>24</v>
      </c>
      <c r="B32" s="27" t="s">
        <v>140</v>
      </c>
      <c r="C32" s="27" t="s">
        <v>585</v>
      </c>
      <c r="D32" s="27" t="s">
        <v>585</v>
      </c>
      <c r="E32" s="27">
        <v>3</v>
      </c>
      <c r="F32" s="27" t="s">
        <v>168</v>
      </c>
      <c r="G32" s="27" t="s">
        <v>132</v>
      </c>
      <c r="H32" s="27">
        <v>38</v>
      </c>
      <c r="I32" s="32">
        <v>1</v>
      </c>
      <c r="J32" s="27"/>
      <c r="K32" s="27" t="s">
        <v>21</v>
      </c>
      <c r="L32" s="27"/>
      <c r="M32" s="27"/>
      <c r="N32" s="27" t="s">
        <v>296</v>
      </c>
      <c r="O32" s="27">
        <v>3</v>
      </c>
      <c r="P32" s="33" t="s">
        <v>298</v>
      </c>
      <c r="Q32" s="33" t="s">
        <v>359</v>
      </c>
      <c r="R32" s="35">
        <v>60</v>
      </c>
      <c r="S32" s="27">
        <v>27</v>
      </c>
      <c r="T32" s="27" t="s">
        <v>968</v>
      </c>
      <c r="U32" s="27" t="s">
        <v>937</v>
      </c>
      <c r="V32" s="28" t="s">
        <v>969</v>
      </c>
      <c r="W32" s="29" t="s">
        <v>970</v>
      </c>
      <c r="X32" s="27" t="s">
        <v>260</v>
      </c>
      <c r="Y32" s="36"/>
      <c r="Z32" s="36" t="s">
        <v>891</v>
      </c>
      <c r="AA32" s="37">
        <v>1</v>
      </c>
      <c r="AB32" s="37" t="str">
        <f t="shared" si="0"/>
        <v>Kiểm toán dự án</v>
      </c>
      <c r="AC32" s="27" t="s">
        <v>756</v>
      </c>
    </row>
    <row r="33" spans="1:29" s="37" customFormat="1" ht="31.5" hidden="1" customHeight="1">
      <c r="A33" s="27">
        <v>25</v>
      </c>
      <c r="B33" s="27" t="s">
        <v>171</v>
      </c>
      <c r="C33" s="27" t="s">
        <v>172</v>
      </c>
      <c r="D33" s="27" t="s">
        <v>903</v>
      </c>
      <c r="E33" s="27">
        <v>3</v>
      </c>
      <c r="F33" s="27" t="s">
        <v>192</v>
      </c>
      <c r="G33" s="27" t="s">
        <v>107</v>
      </c>
      <c r="H33" s="27">
        <v>94</v>
      </c>
      <c r="I33" s="32">
        <v>1</v>
      </c>
      <c r="J33" s="27"/>
      <c r="K33" s="27" t="s">
        <v>43</v>
      </c>
      <c r="L33" s="27" t="s">
        <v>352</v>
      </c>
      <c r="M33" s="27"/>
      <c r="N33" s="27" t="s">
        <v>296</v>
      </c>
      <c r="O33" s="27">
        <v>4</v>
      </c>
      <c r="P33" s="33" t="s">
        <v>297</v>
      </c>
      <c r="Q33" s="27" t="s">
        <v>363</v>
      </c>
      <c r="R33" s="35">
        <v>80</v>
      </c>
      <c r="S33" s="27">
        <v>78</v>
      </c>
      <c r="T33" s="27" t="s">
        <v>971</v>
      </c>
      <c r="U33" s="27" t="s">
        <v>913</v>
      </c>
      <c r="V33" s="28" t="s">
        <v>972</v>
      </c>
      <c r="W33" s="29" t="s">
        <v>973</v>
      </c>
      <c r="X33" s="27" t="s">
        <v>174</v>
      </c>
      <c r="Y33" s="36"/>
      <c r="Z33" s="36" t="s">
        <v>891</v>
      </c>
      <c r="AA33" s="37">
        <v>1</v>
      </c>
      <c r="AB33" s="37" t="str">
        <f t="shared" si="0"/>
        <v>Kinh doanh quốc tế</v>
      </c>
      <c r="AC33" s="27" t="s">
        <v>674</v>
      </c>
    </row>
    <row r="34" spans="1:29" s="37" customFormat="1" ht="31.5" hidden="1" customHeight="1">
      <c r="A34" s="27">
        <v>26</v>
      </c>
      <c r="B34" s="27" t="s">
        <v>238</v>
      </c>
      <c r="C34" s="27" t="s">
        <v>177</v>
      </c>
      <c r="D34" s="27" t="s">
        <v>1449</v>
      </c>
      <c r="E34" s="27">
        <v>3</v>
      </c>
      <c r="F34" s="27" t="s">
        <v>199</v>
      </c>
      <c r="G34" s="27" t="s">
        <v>206</v>
      </c>
      <c r="H34" s="27">
        <v>47</v>
      </c>
      <c r="I34" s="32">
        <v>3</v>
      </c>
      <c r="J34" s="27"/>
      <c r="K34" s="27" t="s">
        <v>205</v>
      </c>
      <c r="L34" s="27" t="s">
        <v>349</v>
      </c>
      <c r="M34" s="27" t="s">
        <v>355</v>
      </c>
      <c r="N34" s="27" t="s">
        <v>186</v>
      </c>
      <c r="O34" s="27">
        <v>6</v>
      </c>
      <c r="P34" s="33" t="s">
        <v>301</v>
      </c>
      <c r="Q34" s="33" t="s">
        <v>337</v>
      </c>
      <c r="R34" s="35">
        <v>50</v>
      </c>
      <c r="S34" s="27">
        <v>52</v>
      </c>
      <c r="T34" s="27" t="s">
        <v>974</v>
      </c>
      <c r="U34" s="27" t="s">
        <v>913</v>
      </c>
      <c r="V34" s="28" t="s">
        <v>975</v>
      </c>
      <c r="W34" s="29" t="s">
        <v>976</v>
      </c>
      <c r="X34" s="27" t="s">
        <v>174</v>
      </c>
      <c r="Y34" s="36" t="s">
        <v>586</v>
      </c>
      <c r="Z34" s="36" t="s">
        <v>891</v>
      </c>
      <c r="AA34" s="37">
        <v>1</v>
      </c>
      <c r="AB34" s="37" t="str">
        <f t="shared" si="0"/>
        <v>Kinh doanh quốc tế*</v>
      </c>
      <c r="AC34" s="27" t="s">
        <v>675</v>
      </c>
    </row>
    <row r="35" spans="1:29" s="37" customFormat="1" ht="28.5" hidden="1" customHeight="1">
      <c r="A35" s="27">
        <v>27</v>
      </c>
      <c r="B35" s="27" t="s">
        <v>87</v>
      </c>
      <c r="C35" s="27" t="s">
        <v>75</v>
      </c>
      <c r="D35" s="27" t="s">
        <v>382</v>
      </c>
      <c r="E35" s="27">
        <v>3</v>
      </c>
      <c r="F35" s="27" t="s">
        <v>262</v>
      </c>
      <c r="G35" s="27" t="s">
        <v>344</v>
      </c>
      <c r="H35" s="27" t="s">
        <v>341</v>
      </c>
      <c r="I35" s="32">
        <v>2</v>
      </c>
      <c r="J35" s="27"/>
      <c r="K35" s="27"/>
      <c r="L35" s="27"/>
      <c r="M35" s="27"/>
      <c r="N35" s="27" t="s">
        <v>186</v>
      </c>
      <c r="O35" s="27">
        <v>5</v>
      </c>
      <c r="P35" s="33" t="s">
        <v>183</v>
      </c>
      <c r="Q35" s="27" t="s">
        <v>342</v>
      </c>
      <c r="R35" s="35">
        <v>100</v>
      </c>
      <c r="S35" s="27">
        <v>95</v>
      </c>
      <c r="T35" s="27" t="s">
        <v>660</v>
      </c>
      <c r="U35" s="27" t="s">
        <v>977</v>
      </c>
      <c r="V35" s="28" t="s">
        <v>978</v>
      </c>
      <c r="W35" s="29" t="s">
        <v>979</v>
      </c>
      <c r="X35" s="27" t="s">
        <v>170</v>
      </c>
      <c r="Y35" s="36"/>
      <c r="Z35" s="36" t="s">
        <v>889</v>
      </c>
      <c r="AA35" s="37">
        <v>1</v>
      </c>
      <c r="AB35" s="37" t="str">
        <f t="shared" si="0"/>
        <v>Kinh tế chính trị học</v>
      </c>
      <c r="AC35" s="30" t="s">
        <v>660</v>
      </c>
    </row>
    <row r="36" spans="1:29" s="37" customFormat="1" ht="31.5" hidden="1" customHeight="1">
      <c r="A36" s="27">
        <v>28</v>
      </c>
      <c r="B36" s="27" t="s">
        <v>87</v>
      </c>
      <c r="C36" s="27" t="s">
        <v>75</v>
      </c>
      <c r="D36" s="27" t="s">
        <v>383</v>
      </c>
      <c r="E36" s="27">
        <v>3</v>
      </c>
      <c r="F36" s="27" t="s">
        <v>262</v>
      </c>
      <c r="G36" s="27" t="s">
        <v>594</v>
      </c>
      <c r="H36" s="27" t="s">
        <v>341</v>
      </c>
      <c r="I36" s="32">
        <v>2</v>
      </c>
      <c r="J36" s="27"/>
      <c r="K36" s="27"/>
      <c r="L36" s="27"/>
      <c r="M36" s="27"/>
      <c r="N36" s="27" t="s">
        <v>186</v>
      </c>
      <c r="O36" s="27">
        <v>6</v>
      </c>
      <c r="P36" s="33" t="s">
        <v>336</v>
      </c>
      <c r="Q36" s="27" t="s">
        <v>343</v>
      </c>
      <c r="R36" s="35">
        <v>100</v>
      </c>
      <c r="S36" s="27">
        <v>98</v>
      </c>
      <c r="T36" s="27" t="s">
        <v>746</v>
      </c>
      <c r="U36" s="27" t="s">
        <v>977</v>
      </c>
      <c r="V36" s="28" t="s">
        <v>980</v>
      </c>
      <c r="W36" s="29" t="s">
        <v>981</v>
      </c>
      <c r="X36" s="27" t="s">
        <v>170</v>
      </c>
      <c r="Y36" s="36"/>
      <c r="Z36" s="36" t="s">
        <v>889</v>
      </c>
      <c r="AA36" s="37">
        <v>1</v>
      </c>
      <c r="AB36" s="37" t="str">
        <f t="shared" si="0"/>
        <v>Kinh tế chính trị học</v>
      </c>
      <c r="AC36" s="30" t="s">
        <v>746</v>
      </c>
    </row>
    <row r="37" spans="1:29" s="37" customFormat="1" ht="28.5" hidden="1" customHeight="1">
      <c r="A37" s="27">
        <v>29</v>
      </c>
      <c r="B37" s="27" t="s">
        <v>149</v>
      </c>
      <c r="C37" s="27" t="s">
        <v>119</v>
      </c>
      <c r="D37" s="27" t="s">
        <v>119</v>
      </c>
      <c r="E37" s="27">
        <v>3</v>
      </c>
      <c r="F37" s="27" t="s">
        <v>168</v>
      </c>
      <c r="G37" s="27" t="s">
        <v>57</v>
      </c>
      <c r="H37" s="27">
        <v>23</v>
      </c>
      <c r="I37" s="32">
        <v>1</v>
      </c>
      <c r="J37" s="27"/>
      <c r="K37" s="27" t="s">
        <v>362</v>
      </c>
      <c r="L37" s="27"/>
      <c r="M37" s="27"/>
      <c r="N37" s="27" t="s">
        <v>186</v>
      </c>
      <c r="O37" s="27">
        <v>6</v>
      </c>
      <c r="P37" s="33" t="s">
        <v>336</v>
      </c>
      <c r="Q37" s="27" t="s">
        <v>364</v>
      </c>
      <c r="R37" s="35">
        <v>80</v>
      </c>
      <c r="S37" s="27">
        <v>76</v>
      </c>
      <c r="T37" s="27" t="s">
        <v>660</v>
      </c>
      <c r="U37" s="27" t="s">
        <v>977</v>
      </c>
      <c r="V37" s="28" t="s">
        <v>978</v>
      </c>
      <c r="W37" s="29" t="s">
        <v>979</v>
      </c>
      <c r="X37" s="27" t="s">
        <v>170</v>
      </c>
      <c r="Y37" s="36"/>
      <c r="Z37" s="36" t="s">
        <v>891</v>
      </c>
      <c r="AA37" s="37">
        <v>1</v>
      </c>
      <c r="AB37" s="37" t="str">
        <f t="shared" si="0"/>
        <v>Kinh tế chính trị quốc tế</v>
      </c>
      <c r="AC37" s="30" t="s">
        <v>660</v>
      </c>
    </row>
    <row r="38" spans="1:29" s="37" customFormat="1" ht="28.5" hidden="1" customHeight="1">
      <c r="A38" s="27">
        <v>30</v>
      </c>
      <c r="B38" s="27" t="s">
        <v>151</v>
      </c>
      <c r="C38" s="27" t="s">
        <v>150</v>
      </c>
      <c r="D38" s="27" t="s">
        <v>150</v>
      </c>
      <c r="E38" s="27">
        <v>3</v>
      </c>
      <c r="F38" s="27" t="s">
        <v>168</v>
      </c>
      <c r="G38" s="27" t="s">
        <v>57</v>
      </c>
      <c r="H38" s="27">
        <v>23</v>
      </c>
      <c r="I38" s="32">
        <v>1</v>
      </c>
      <c r="J38" s="27"/>
      <c r="K38" s="27" t="s">
        <v>362</v>
      </c>
      <c r="L38" s="27"/>
      <c r="M38" s="27"/>
      <c r="N38" s="27" t="s">
        <v>186</v>
      </c>
      <c r="O38" s="27">
        <v>5</v>
      </c>
      <c r="P38" s="33" t="s">
        <v>336</v>
      </c>
      <c r="Q38" s="27" t="s">
        <v>364</v>
      </c>
      <c r="R38" s="35">
        <v>80</v>
      </c>
      <c r="S38" s="27">
        <v>73</v>
      </c>
      <c r="T38" s="27" t="s">
        <v>662</v>
      </c>
      <c r="U38" s="27" t="s">
        <v>977</v>
      </c>
      <c r="V38" s="28" t="s">
        <v>982</v>
      </c>
      <c r="W38" s="29" t="s">
        <v>983</v>
      </c>
      <c r="X38" s="27" t="s">
        <v>170</v>
      </c>
      <c r="Y38" s="36"/>
      <c r="Z38" s="36" t="s">
        <v>891</v>
      </c>
      <c r="AA38" s="37">
        <v>1</v>
      </c>
      <c r="AB38" s="37" t="str">
        <f t="shared" si="0"/>
        <v>Kinh tế chính trị về các nền kinh tế chuyển đổi</v>
      </c>
      <c r="AC38" s="27" t="s">
        <v>662</v>
      </c>
    </row>
    <row r="39" spans="1:29" s="37" customFormat="1" ht="31.5" hidden="1" customHeight="1">
      <c r="A39" s="27">
        <v>31</v>
      </c>
      <c r="B39" s="27" t="s">
        <v>47</v>
      </c>
      <c r="C39" s="27" t="s">
        <v>48</v>
      </c>
      <c r="D39" s="27" t="s">
        <v>384</v>
      </c>
      <c r="E39" s="27">
        <v>3</v>
      </c>
      <c r="F39" s="27" t="s">
        <v>192</v>
      </c>
      <c r="G39" s="27" t="s">
        <v>57</v>
      </c>
      <c r="H39" s="27">
        <v>89</v>
      </c>
      <c r="I39" s="32">
        <v>2</v>
      </c>
      <c r="J39" s="27"/>
      <c r="K39" s="27" t="s">
        <v>43</v>
      </c>
      <c r="L39" s="27" t="s">
        <v>352</v>
      </c>
      <c r="M39" s="27"/>
      <c r="N39" s="27" t="s">
        <v>186</v>
      </c>
      <c r="O39" s="27">
        <v>4</v>
      </c>
      <c r="P39" s="33" t="s">
        <v>301</v>
      </c>
      <c r="Q39" s="27" t="s">
        <v>364</v>
      </c>
      <c r="R39" s="35">
        <v>80</v>
      </c>
      <c r="S39" s="27">
        <v>80</v>
      </c>
      <c r="T39" s="27" t="s">
        <v>984</v>
      </c>
      <c r="U39" s="27" t="s">
        <v>933</v>
      </c>
      <c r="V39" s="28" t="s">
        <v>985</v>
      </c>
      <c r="W39" s="29" t="s">
        <v>986</v>
      </c>
      <c r="X39" s="27" t="s">
        <v>173</v>
      </c>
      <c r="Y39" s="36"/>
      <c r="Z39" s="36" t="s">
        <v>891</v>
      </c>
      <c r="AA39" s="37">
        <v>1</v>
      </c>
      <c r="AB39" s="37" t="str">
        <f t="shared" si="0"/>
        <v>Kinh tế công cộng</v>
      </c>
      <c r="AC39" s="27" t="s">
        <v>881</v>
      </c>
    </row>
    <row r="40" spans="1:29" s="37" customFormat="1" ht="31.5" hidden="1" customHeight="1">
      <c r="A40" s="27">
        <v>32</v>
      </c>
      <c r="B40" s="27" t="s">
        <v>47</v>
      </c>
      <c r="C40" s="27" t="s">
        <v>48</v>
      </c>
      <c r="D40" s="27" t="s">
        <v>385</v>
      </c>
      <c r="E40" s="27">
        <v>3</v>
      </c>
      <c r="F40" s="27" t="s">
        <v>595</v>
      </c>
      <c r="G40" s="27" t="s">
        <v>596</v>
      </c>
      <c r="H40" s="27" t="s">
        <v>597</v>
      </c>
      <c r="I40" s="32">
        <v>2</v>
      </c>
      <c r="J40" s="27"/>
      <c r="K40" s="27" t="s">
        <v>43</v>
      </c>
      <c r="L40" s="27" t="s">
        <v>352</v>
      </c>
      <c r="M40" s="27"/>
      <c r="N40" s="27" t="s">
        <v>186</v>
      </c>
      <c r="O40" s="27">
        <v>6</v>
      </c>
      <c r="P40" s="33" t="s">
        <v>301</v>
      </c>
      <c r="Q40" s="27" t="s">
        <v>365</v>
      </c>
      <c r="R40" s="35">
        <v>80</v>
      </c>
      <c r="S40" s="27">
        <v>81</v>
      </c>
      <c r="T40" s="27" t="s">
        <v>987</v>
      </c>
      <c r="U40" s="27" t="s">
        <v>933</v>
      </c>
      <c r="V40" s="28" t="s">
        <v>985</v>
      </c>
      <c r="W40" s="29" t="s">
        <v>986</v>
      </c>
      <c r="X40" s="27" t="s">
        <v>173</v>
      </c>
      <c r="Y40" s="36"/>
      <c r="Z40" s="36" t="s">
        <v>891</v>
      </c>
      <c r="AA40" s="37">
        <v>1</v>
      </c>
      <c r="AB40" s="37" t="str">
        <f t="shared" si="0"/>
        <v>Kinh tế công cộng</v>
      </c>
      <c r="AC40" s="27" t="s">
        <v>855</v>
      </c>
    </row>
    <row r="41" spans="1:29" s="37" customFormat="1" ht="38.25" hidden="1" customHeight="1">
      <c r="A41" s="27">
        <v>33</v>
      </c>
      <c r="B41" s="27" t="s">
        <v>157</v>
      </c>
      <c r="C41" s="27" t="s">
        <v>159</v>
      </c>
      <c r="D41" s="27" t="s">
        <v>386</v>
      </c>
      <c r="E41" s="27">
        <v>3</v>
      </c>
      <c r="F41" s="27" t="s">
        <v>261</v>
      </c>
      <c r="G41" s="27" t="s">
        <v>282</v>
      </c>
      <c r="H41" s="27"/>
      <c r="I41" s="32">
        <v>2</v>
      </c>
      <c r="J41" s="27"/>
      <c r="K41" s="27" t="s">
        <v>43</v>
      </c>
      <c r="L41" s="27" t="s">
        <v>352</v>
      </c>
      <c r="M41" s="27"/>
      <c r="N41" s="27" t="s">
        <v>186</v>
      </c>
      <c r="O41" s="27">
        <v>2</v>
      </c>
      <c r="P41" s="33" t="s">
        <v>336</v>
      </c>
      <c r="Q41" s="27" t="s">
        <v>348</v>
      </c>
      <c r="R41" s="35">
        <v>60</v>
      </c>
      <c r="S41" s="27">
        <v>28</v>
      </c>
      <c r="T41" s="27" t="s">
        <v>988</v>
      </c>
      <c r="U41" s="27" t="s">
        <v>913</v>
      </c>
      <c r="V41" s="28" t="s">
        <v>989</v>
      </c>
      <c r="W41" s="29" t="s">
        <v>990</v>
      </c>
      <c r="X41" s="27" t="s">
        <v>174</v>
      </c>
      <c r="Y41" s="36"/>
      <c r="Z41" s="36" t="s">
        <v>891</v>
      </c>
      <c r="AA41" s="37">
        <v>1</v>
      </c>
      <c r="AB41" s="37" t="str">
        <f t="shared" si="0"/>
        <v>Kinh tế đối ngoại Việt Nam</v>
      </c>
      <c r="AC41" s="27" t="s">
        <v>676</v>
      </c>
    </row>
    <row r="42" spans="1:29" s="37" customFormat="1" ht="39" hidden="1" customHeight="1">
      <c r="A42" s="27">
        <v>34</v>
      </c>
      <c r="B42" s="27" t="s">
        <v>157</v>
      </c>
      <c r="C42" s="27" t="s">
        <v>159</v>
      </c>
      <c r="D42" s="27" t="s">
        <v>387</v>
      </c>
      <c r="E42" s="27">
        <v>3</v>
      </c>
      <c r="F42" s="27" t="s">
        <v>192</v>
      </c>
      <c r="G42" s="27" t="s">
        <v>107</v>
      </c>
      <c r="H42" s="27">
        <v>94</v>
      </c>
      <c r="I42" s="32">
        <v>2</v>
      </c>
      <c r="J42" s="27"/>
      <c r="K42" s="27" t="s">
        <v>43</v>
      </c>
      <c r="L42" s="27" t="s">
        <v>352</v>
      </c>
      <c r="M42" s="27"/>
      <c r="N42" s="27" t="s">
        <v>296</v>
      </c>
      <c r="O42" s="27">
        <v>5</v>
      </c>
      <c r="P42" s="33" t="s">
        <v>297</v>
      </c>
      <c r="Q42" s="27" t="s">
        <v>363</v>
      </c>
      <c r="R42" s="35">
        <v>80</v>
      </c>
      <c r="S42" s="27">
        <v>20</v>
      </c>
      <c r="T42" s="27" t="s">
        <v>1431</v>
      </c>
      <c r="U42" s="27" t="s">
        <v>913</v>
      </c>
      <c r="V42" s="28" t="s">
        <v>989</v>
      </c>
      <c r="W42" s="29" t="s">
        <v>990</v>
      </c>
      <c r="X42" s="27" t="s">
        <v>174</v>
      </c>
      <c r="Y42" s="36"/>
      <c r="Z42" s="36" t="s">
        <v>891</v>
      </c>
      <c r="AA42" s="37">
        <v>1</v>
      </c>
      <c r="AB42" s="37" t="str">
        <f t="shared" si="0"/>
        <v>Kinh tế đối ngoại Việt Nam</v>
      </c>
      <c r="AC42" s="27" t="s">
        <v>676</v>
      </c>
    </row>
    <row r="43" spans="1:29" s="37" customFormat="1" ht="28.5" hidden="1" customHeight="1">
      <c r="A43" s="27">
        <v>35</v>
      </c>
      <c r="B43" s="27" t="s">
        <v>388</v>
      </c>
      <c r="C43" s="27" t="s">
        <v>78</v>
      </c>
      <c r="D43" s="27" t="s">
        <v>78</v>
      </c>
      <c r="E43" s="27">
        <v>3</v>
      </c>
      <c r="F43" s="27" t="s">
        <v>598</v>
      </c>
      <c r="G43" s="27" t="s">
        <v>599</v>
      </c>
      <c r="H43" s="27" t="s">
        <v>600</v>
      </c>
      <c r="I43" s="32">
        <v>1</v>
      </c>
      <c r="J43" s="27"/>
      <c r="K43" s="27"/>
      <c r="L43" s="27"/>
      <c r="M43" s="27"/>
      <c r="N43" s="27" t="s">
        <v>296</v>
      </c>
      <c r="O43" s="27">
        <v>4</v>
      </c>
      <c r="P43" s="33" t="s">
        <v>298</v>
      </c>
      <c r="Q43" s="27" t="s">
        <v>348</v>
      </c>
      <c r="R43" s="35">
        <v>60</v>
      </c>
      <c r="S43" s="27">
        <v>44</v>
      </c>
      <c r="T43" s="27" t="s">
        <v>663</v>
      </c>
      <c r="U43" s="27" t="s">
        <v>977</v>
      </c>
      <c r="V43" s="28" t="s">
        <v>991</v>
      </c>
      <c r="W43" s="29" t="s">
        <v>992</v>
      </c>
      <c r="X43" s="27" t="s">
        <v>170</v>
      </c>
      <c r="Y43" s="36"/>
      <c r="Z43" s="36" t="s">
        <v>891</v>
      </c>
      <c r="AA43" s="37">
        <v>1</v>
      </c>
      <c r="AB43" s="37" t="str">
        <f t="shared" si="0"/>
        <v xml:space="preserve">Kinh tế học và những vấn đề xã hội  </v>
      </c>
      <c r="AC43" s="27" t="s">
        <v>663</v>
      </c>
    </row>
    <row r="44" spans="1:29" s="37" customFormat="1" ht="44.25" hidden="1" customHeight="1">
      <c r="A44" s="27">
        <v>36</v>
      </c>
      <c r="B44" s="27" t="s">
        <v>61</v>
      </c>
      <c r="C44" s="27" t="s">
        <v>62</v>
      </c>
      <c r="D44" s="27" t="s">
        <v>389</v>
      </c>
      <c r="E44" s="27">
        <v>3</v>
      </c>
      <c r="F44" s="27" t="s">
        <v>199</v>
      </c>
      <c r="G44" s="27" t="s">
        <v>132</v>
      </c>
      <c r="H44" s="27">
        <v>140</v>
      </c>
      <c r="I44" s="32">
        <v>6</v>
      </c>
      <c r="J44" s="27"/>
      <c r="K44" s="27" t="s">
        <v>63</v>
      </c>
      <c r="L44" s="27" t="s">
        <v>352</v>
      </c>
      <c r="M44" s="27"/>
      <c r="N44" s="27" t="s">
        <v>186</v>
      </c>
      <c r="O44" s="27">
        <v>2</v>
      </c>
      <c r="P44" s="33" t="s">
        <v>301</v>
      </c>
      <c r="Q44" s="27" t="s">
        <v>363</v>
      </c>
      <c r="R44" s="35">
        <v>80</v>
      </c>
      <c r="S44" s="27">
        <v>80</v>
      </c>
      <c r="T44" s="27" t="s">
        <v>993</v>
      </c>
      <c r="U44" s="27" t="s">
        <v>994</v>
      </c>
      <c r="V44" s="28" t="s">
        <v>995</v>
      </c>
      <c r="W44" s="29" t="s">
        <v>996</v>
      </c>
      <c r="X44" s="27" t="s">
        <v>173</v>
      </c>
      <c r="Y44" s="36"/>
      <c r="Z44" s="36" t="s">
        <v>891</v>
      </c>
      <c r="AA44" s="37">
        <v>1</v>
      </c>
      <c r="AB44" s="37" t="str">
        <f t="shared" si="0"/>
        <v>Kinh tế lượng</v>
      </c>
      <c r="AC44" s="27" t="s">
        <v>823</v>
      </c>
    </row>
    <row r="45" spans="1:29" s="37" customFormat="1" ht="44.25" hidden="1" customHeight="1">
      <c r="A45" s="27">
        <v>37</v>
      </c>
      <c r="B45" s="27" t="s">
        <v>61</v>
      </c>
      <c r="C45" s="27" t="s">
        <v>62</v>
      </c>
      <c r="D45" s="27" t="s">
        <v>390</v>
      </c>
      <c r="E45" s="27">
        <v>3</v>
      </c>
      <c r="F45" s="27" t="s">
        <v>192</v>
      </c>
      <c r="G45" s="27" t="s">
        <v>128</v>
      </c>
      <c r="H45" s="27">
        <v>19</v>
      </c>
      <c r="I45" s="32">
        <v>6</v>
      </c>
      <c r="J45" s="27"/>
      <c r="K45" s="27" t="s">
        <v>234</v>
      </c>
      <c r="L45" s="27" t="s">
        <v>352</v>
      </c>
      <c r="M45" s="27"/>
      <c r="N45" s="27" t="s">
        <v>296</v>
      </c>
      <c r="O45" s="27">
        <v>2</v>
      </c>
      <c r="P45" s="33" t="s">
        <v>297</v>
      </c>
      <c r="Q45" s="34" t="s">
        <v>335</v>
      </c>
      <c r="R45" s="35">
        <v>70</v>
      </c>
      <c r="S45" s="27">
        <v>64</v>
      </c>
      <c r="T45" s="27" t="s">
        <v>997</v>
      </c>
      <c r="U45" s="27" t="s">
        <v>998</v>
      </c>
      <c r="V45" s="28" t="s">
        <v>999</v>
      </c>
      <c r="W45" s="29" t="s">
        <v>1000</v>
      </c>
      <c r="X45" s="27" t="s">
        <v>173</v>
      </c>
      <c r="Y45" s="36"/>
      <c r="Z45" s="36" t="s">
        <v>891</v>
      </c>
      <c r="AA45" s="37">
        <v>1</v>
      </c>
      <c r="AB45" s="37" t="str">
        <f t="shared" si="0"/>
        <v>Kinh tế lượng</v>
      </c>
      <c r="AC45" s="27" t="s">
        <v>824</v>
      </c>
    </row>
    <row r="46" spans="1:29" s="37" customFormat="1" ht="44.25" hidden="1" customHeight="1">
      <c r="A46" s="27">
        <v>38</v>
      </c>
      <c r="B46" s="27" t="s">
        <v>61</v>
      </c>
      <c r="C46" s="27" t="s">
        <v>62</v>
      </c>
      <c r="D46" s="27" t="s">
        <v>391</v>
      </c>
      <c r="E46" s="27">
        <v>3</v>
      </c>
      <c r="F46" s="27" t="s">
        <v>192</v>
      </c>
      <c r="G46" s="27" t="s">
        <v>118</v>
      </c>
      <c r="H46" s="27">
        <v>67</v>
      </c>
      <c r="I46" s="32">
        <v>6</v>
      </c>
      <c r="J46" s="27"/>
      <c r="K46" s="27" t="s">
        <v>63</v>
      </c>
      <c r="L46" s="27" t="s">
        <v>352</v>
      </c>
      <c r="M46" s="27"/>
      <c r="N46" s="27" t="s">
        <v>186</v>
      </c>
      <c r="O46" s="27">
        <v>3</v>
      </c>
      <c r="P46" s="33" t="s">
        <v>301</v>
      </c>
      <c r="Q46" s="33" t="s">
        <v>337</v>
      </c>
      <c r="R46" s="35">
        <v>70</v>
      </c>
      <c r="S46" s="27">
        <v>72</v>
      </c>
      <c r="T46" s="27" t="s">
        <v>1001</v>
      </c>
      <c r="U46" s="27" t="s">
        <v>998</v>
      </c>
      <c r="V46" s="28" t="s">
        <v>999</v>
      </c>
      <c r="W46" s="29" t="s">
        <v>1000</v>
      </c>
      <c r="X46" s="27" t="s">
        <v>173</v>
      </c>
      <c r="Y46" s="36" t="s">
        <v>586</v>
      </c>
      <c r="Z46" s="36" t="s">
        <v>891</v>
      </c>
      <c r="AA46" s="37">
        <v>1</v>
      </c>
      <c r="AB46" s="37" t="str">
        <f t="shared" si="0"/>
        <v>Kinh tế lượng</v>
      </c>
      <c r="AC46" s="27" t="s">
        <v>825</v>
      </c>
    </row>
    <row r="47" spans="1:29" s="37" customFormat="1" ht="44.25" hidden="1" customHeight="1">
      <c r="A47" s="27">
        <v>39</v>
      </c>
      <c r="B47" s="27" t="s">
        <v>61</v>
      </c>
      <c r="C47" s="27" t="s">
        <v>62</v>
      </c>
      <c r="D47" s="27" t="s">
        <v>392</v>
      </c>
      <c r="E47" s="27">
        <v>3</v>
      </c>
      <c r="F47" s="27" t="s">
        <v>199</v>
      </c>
      <c r="G47" s="27" t="s">
        <v>67</v>
      </c>
      <c r="H47" s="27">
        <v>106</v>
      </c>
      <c r="I47" s="32">
        <v>6</v>
      </c>
      <c r="J47" s="27"/>
      <c r="K47" s="27" t="s">
        <v>63</v>
      </c>
      <c r="L47" s="27" t="s">
        <v>352</v>
      </c>
      <c r="M47" s="27"/>
      <c r="N47" s="27" t="s">
        <v>296</v>
      </c>
      <c r="O47" s="27">
        <v>4</v>
      </c>
      <c r="P47" s="33" t="s">
        <v>297</v>
      </c>
      <c r="Q47" s="27" t="s">
        <v>365</v>
      </c>
      <c r="R47" s="35">
        <v>80</v>
      </c>
      <c r="S47" s="27">
        <v>80</v>
      </c>
      <c r="T47" s="27" t="s">
        <v>1002</v>
      </c>
      <c r="U47" s="27" t="s">
        <v>933</v>
      </c>
      <c r="V47" s="28" t="s">
        <v>1003</v>
      </c>
      <c r="W47" s="29" t="s">
        <v>1004</v>
      </c>
      <c r="X47" s="27" t="s">
        <v>173</v>
      </c>
      <c r="Y47" s="36"/>
      <c r="Z47" s="36" t="s">
        <v>891</v>
      </c>
      <c r="AA47" s="37">
        <v>1</v>
      </c>
      <c r="AB47" s="37" t="str">
        <f t="shared" si="0"/>
        <v>Kinh tế lượng</v>
      </c>
      <c r="AC47" s="27" t="s">
        <v>826</v>
      </c>
    </row>
    <row r="48" spans="1:29" s="37" customFormat="1" ht="44.25" customHeight="1">
      <c r="A48" s="27">
        <v>40</v>
      </c>
      <c r="B48" s="27" t="s">
        <v>61</v>
      </c>
      <c r="C48" s="27" t="s">
        <v>62</v>
      </c>
      <c r="D48" s="27" t="s">
        <v>393</v>
      </c>
      <c r="E48" s="27">
        <v>3</v>
      </c>
      <c r="F48" s="27"/>
      <c r="G48" s="27" t="s">
        <v>601</v>
      </c>
      <c r="H48" s="27" t="s">
        <v>602</v>
      </c>
      <c r="I48" s="32">
        <v>6</v>
      </c>
      <c r="J48" s="27"/>
      <c r="K48" s="27" t="s">
        <v>63</v>
      </c>
      <c r="L48" s="27" t="s">
        <v>352</v>
      </c>
      <c r="M48" s="27"/>
      <c r="N48" s="27" t="s">
        <v>296</v>
      </c>
      <c r="O48" s="33">
        <v>5</v>
      </c>
      <c r="P48" s="33" t="s">
        <v>298</v>
      </c>
      <c r="Q48" s="27" t="s">
        <v>342</v>
      </c>
      <c r="R48" s="35">
        <v>100</v>
      </c>
      <c r="S48" s="27">
        <v>97</v>
      </c>
      <c r="T48" s="27" t="s">
        <v>1005</v>
      </c>
      <c r="U48" s="27" t="s">
        <v>1006</v>
      </c>
      <c r="V48" s="28" t="s">
        <v>1007</v>
      </c>
      <c r="W48" s="29" t="s">
        <v>1008</v>
      </c>
      <c r="X48" s="27" t="s">
        <v>173</v>
      </c>
      <c r="Y48" s="36"/>
      <c r="Z48" s="36" t="s">
        <v>891</v>
      </c>
      <c r="AA48" s="37">
        <v>1</v>
      </c>
      <c r="AB48" s="37" t="str">
        <f t="shared" si="0"/>
        <v>Kinh tế lượng</v>
      </c>
      <c r="AC48" s="27" t="s">
        <v>827</v>
      </c>
    </row>
    <row r="49" spans="1:29" s="37" customFormat="1" ht="44.25" hidden="1" customHeight="1">
      <c r="A49" s="27">
        <v>41</v>
      </c>
      <c r="B49" s="27" t="s">
        <v>61</v>
      </c>
      <c r="C49" s="27" t="s">
        <v>62</v>
      </c>
      <c r="D49" s="27" t="s">
        <v>394</v>
      </c>
      <c r="E49" s="27">
        <v>3</v>
      </c>
      <c r="F49" s="27"/>
      <c r="G49" s="27" t="s">
        <v>192</v>
      </c>
      <c r="H49" s="27" t="s">
        <v>57</v>
      </c>
      <c r="I49" s="32">
        <v>6</v>
      </c>
      <c r="J49" s="27"/>
      <c r="K49" s="27" t="s">
        <v>63</v>
      </c>
      <c r="L49" s="27" t="s">
        <v>352</v>
      </c>
      <c r="M49" s="27"/>
      <c r="N49" s="27" t="s">
        <v>186</v>
      </c>
      <c r="O49" s="27">
        <v>6</v>
      </c>
      <c r="P49" s="33" t="s">
        <v>301</v>
      </c>
      <c r="Q49" s="27" t="s">
        <v>364</v>
      </c>
      <c r="R49" s="35">
        <v>80</v>
      </c>
      <c r="S49" s="27">
        <v>80</v>
      </c>
      <c r="T49" s="27" t="s">
        <v>1009</v>
      </c>
      <c r="U49" s="27" t="s">
        <v>1010</v>
      </c>
      <c r="V49" s="28" t="s">
        <v>1011</v>
      </c>
      <c r="W49" s="29" t="s">
        <v>1012</v>
      </c>
      <c r="X49" s="27" t="s">
        <v>173</v>
      </c>
      <c r="Y49" s="36"/>
      <c r="Z49" s="36" t="s">
        <v>891</v>
      </c>
      <c r="AA49" s="37">
        <v>1</v>
      </c>
      <c r="AB49" s="37" t="str">
        <f t="shared" si="0"/>
        <v>Kinh tế lượng</v>
      </c>
      <c r="AC49" s="27" t="s">
        <v>828</v>
      </c>
    </row>
    <row r="50" spans="1:29" s="37" customFormat="1" ht="28.5" hidden="1" customHeight="1">
      <c r="A50" s="27">
        <v>42</v>
      </c>
      <c r="B50" s="27" t="s">
        <v>82</v>
      </c>
      <c r="C50" s="27" t="s">
        <v>81</v>
      </c>
      <c r="D50" s="27" t="s">
        <v>395</v>
      </c>
      <c r="E50" s="27">
        <v>3</v>
      </c>
      <c r="F50" s="27"/>
      <c r="G50" s="27" t="s">
        <v>169</v>
      </c>
      <c r="H50" s="27" t="s">
        <v>118</v>
      </c>
      <c r="I50" s="32">
        <v>3</v>
      </c>
      <c r="J50" s="27"/>
      <c r="K50" s="27" t="s">
        <v>589</v>
      </c>
      <c r="L50" s="27" t="s">
        <v>349</v>
      </c>
      <c r="M50" s="27" t="s">
        <v>355</v>
      </c>
      <c r="N50" s="27" t="s">
        <v>186</v>
      </c>
      <c r="O50" s="27">
        <v>2</v>
      </c>
      <c r="P50" s="33" t="s">
        <v>336</v>
      </c>
      <c r="Q50" s="27" t="s">
        <v>335</v>
      </c>
      <c r="R50" s="35">
        <v>70</v>
      </c>
      <c r="S50" s="27">
        <v>70</v>
      </c>
      <c r="T50" s="27" t="s">
        <v>829</v>
      </c>
      <c r="U50" s="27" t="s">
        <v>933</v>
      </c>
      <c r="V50" s="28" t="s">
        <v>1013</v>
      </c>
      <c r="W50" s="29" t="s">
        <v>1014</v>
      </c>
      <c r="X50" s="27" t="s">
        <v>173</v>
      </c>
      <c r="Y50" s="36"/>
      <c r="Z50" s="36" t="s">
        <v>891</v>
      </c>
      <c r="AA50" s="37">
        <v>1</v>
      </c>
      <c r="AB50" s="37" t="str">
        <f t="shared" si="0"/>
        <v>Kinh tế môi trường</v>
      </c>
      <c r="AC50" s="27" t="s">
        <v>829</v>
      </c>
    </row>
    <row r="51" spans="1:29" s="37" customFormat="1" ht="28.5" hidden="1" customHeight="1">
      <c r="A51" s="27">
        <v>43</v>
      </c>
      <c r="B51" s="27" t="s">
        <v>82</v>
      </c>
      <c r="C51" s="27" t="s">
        <v>81</v>
      </c>
      <c r="D51" s="27" t="s">
        <v>396</v>
      </c>
      <c r="E51" s="27">
        <v>3</v>
      </c>
      <c r="F51" s="27"/>
      <c r="G51" s="27" t="s">
        <v>192</v>
      </c>
      <c r="H51" s="27" t="s">
        <v>57</v>
      </c>
      <c r="I51" s="32">
        <v>3</v>
      </c>
      <c r="J51" s="27"/>
      <c r="K51" s="27" t="s">
        <v>589</v>
      </c>
      <c r="L51" s="27" t="s">
        <v>352</v>
      </c>
      <c r="M51" s="27"/>
      <c r="N51" s="27" t="s">
        <v>186</v>
      </c>
      <c r="O51" s="27">
        <v>5</v>
      </c>
      <c r="P51" s="33" t="s">
        <v>301</v>
      </c>
      <c r="Q51" s="27" t="s">
        <v>364</v>
      </c>
      <c r="R51" s="35">
        <v>80</v>
      </c>
      <c r="S51" s="27">
        <v>80</v>
      </c>
      <c r="T51" s="27" t="s">
        <v>829</v>
      </c>
      <c r="U51" s="27" t="s">
        <v>933</v>
      </c>
      <c r="V51" s="28" t="s">
        <v>1013</v>
      </c>
      <c r="W51" s="29" t="s">
        <v>1014</v>
      </c>
      <c r="X51" s="27" t="s">
        <v>173</v>
      </c>
      <c r="Y51" s="36"/>
      <c r="Z51" s="36" t="s">
        <v>891</v>
      </c>
      <c r="AA51" s="37">
        <v>1</v>
      </c>
      <c r="AB51" s="37" t="str">
        <f t="shared" si="0"/>
        <v>Kinh tế môi trường</v>
      </c>
      <c r="AC51" s="27" t="s">
        <v>829</v>
      </c>
    </row>
    <row r="52" spans="1:29" s="37" customFormat="1" ht="31.5" hidden="1" customHeight="1">
      <c r="A52" s="27">
        <v>44</v>
      </c>
      <c r="B52" s="27" t="s">
        <v>44</v>
      </c>
      <c r="C52" s="27" t="s">
        <v>45</v>
      </c>
      <c r="D52" s="27" t="s">
        <v>397</v>
      </c>
      <c r="E52" s="27">
        <v>3</v>
      </c>
      <c r="F52" s="27"/>
      <c r="G52" s="27" t="s">
        <v>192</v>
      </c>
      <c r="H52" s="27" t="s">
        <v>57</v>
      </c>
      <c r="I52" s="32">
        <v>2</v>
      </c>
      <c r="J52" s="27"/>
      <c r="K52" s="27" t="s">
        <v>43</v>
      </c>
      <c r="L52" s="27" t="s">
        <v>352</v>
      </c>
      <c r="M52" s="27"/>
      <c r="N52" s="27" t="s">
        <v>186</v>
      </c>
      <c r="O52" s="27">
        <v>2</v>
      </c>
      <c r="P52" s="33" t="s">
        <v>301</v>
      </c>
      <c r="Q52" s="27" t="s">
        <v>364</v>
      </c>
      <c r="R52" s="35">
        <v>80</v>
      </c>
      <c r="S52" s="27">
        <v>80</v>
      </c>
      <c r="T52" s="27" t="s">
        <v>1015</v>
      </c>
      <c r="U52" s="27" t="s">
        <v>933</v>
      </c>
      <c r="V52" s="28" t="s">
        <v>1016</v>
      </c>
      <c r="W52" s="29" t="s">
        <v>1017</v>
      </c>
      <c r="X52" s="27" t="s">
        <v>173</v>
      </c>
      <c r="Y52" s="36"/>
      <c r="Z52" s="36" t="s">
        <v>891</v>
      </c>
      <c r="AA52" s="37">
        <v>1</v>
      </c>
      <c r="AB52" s="37" t="str">
        <f t="shared" si="0"/>
        <v>Kinh tế phát triển</v>
      </c>
      <c r="AC52" s="39" t="s">
        <v>851</v>
      </c>
    </row>
    <row r="53" spans="1:29" s="37" customFormat="1" ht="31.5" hidden="1" customHeight="1">
      <c r="A53" s="27">
        <v>45</v>
      </c>
      <c r="B53" s="27" t="s">
        <v>44</v>
      </c>
      <c r="C53" s="27" t="s">
        <v>45</v>
      </c>
      <c r="D53" s="27" t="s">
        <v>398</v>
      </c>
      <c r="E53" s="27">
        <v>3</v>
      </c>
      <c r="F53" s="27"/>
      <c r="G53" s="27" t="s">
        <v>603</v>
      </c>
      <c r="H53" s="27" t="s">
        <v>604</v>
      </c>
      <c r="I53" s="32">
        <v>2</v>
      </c>
      <c r="J53" s="27"/>
      <c r="K53" s="27" t="s">
        <v>43</v>
      </c>
      <c r="L53" s="27" t="s">
        <v>352</v>
      </c>
      <c r="M53" s="27"/>
      <c r="N53" s="27" t="s">
        <v>296</v>
      </c>
      <c r="O53" s="27">
        <v>5</v>
      </c>
      <c r="P53" s="33" t="s">
        <v>297</v>
      </c>
      <c r="Q53" s="27" t="s">
        <v>342</v>
      </c>
      <c r="R53" s="35">
        <v>100</v>
      </c>
      <c r="S53" s="27">
        <v>96</v>
      </c>
      <c r="T53" s="27" t="s">
        <v>1015</v>
      </c>
      <c r="U53" s="27" t="s">
        <v>933</v>
      </c>
      <c r="V53" s="28" t="s">
        <v>1016</v>
      </c>
      <c r="W53" s="29" t="s">
        <v>1017</v>
      </c>
      <c r="X53" s="27" t="s">
        <v>173</v>
      </c>
      <c r="Y53" s="36"/>
      <c r="Z53" s="36" t="s">
        <v>891</v>
      </c>
      <c r="AA53" s="37">
        <v>1</v>
      </c>
      <c r="AB53" s="37" t="str">
        <f t="shared" si="0"/>
        <v>Kinh tế phát triển</v>
      </c>
      <c r="AC53" s="39" t="s">
        <v>851</v>
      </c>
    </row>
    <row r="54" spans="1:29" s="37" customFormat="1" ht="31.5" hidden="1" customHeight="1">
      <c r="A54" s="27">
        <v>46</v>
      </c>
      <c r="B54" s="27" t="s">
        <v>229</v>
      </c>
      <c r="C54" s="27" t="s">
        <v>46</v>
      </c>
      <c r="D54" s="27" t="s">
        <v>46</v>
      </c>
      <c r="E54" s="27">
        <v>3</v>
      </c>
      <c r="F54" s="27"/>
      <c r="G54" s="27" t="s">
        <v>192</v>
      </c>
      <c r="H54" s="27" t="s">
        <v>68</v>
      </c>
      <c r="I54" s="32">
        <v>1</v>
      </c>
      <c r="J54" s="27"/>
      <c r="K54" s="27" t="s">
        <v>45</v>
      </c>
      <c r="L54" s="27" t="s">
        <v>352</v>
      </c>
      <c r="M54" s="27"/>
      <c r="N54" s="27" t="s">
        <v>186</v>
      </c>
      <c r="O54" s="27">
        <v>5</v>
      </c>
      <c r="P54" s="33" t="s">
        <v>301</v>
      </c>
      <c r="Q54" s="27" t="s">
        <v>365</v>
      </c>
      <c r="R54" s="35">
        <v>80</v>
      </c>
      <c r="S54" s="27">
        <v>84</v>
      </c>
      <c r="T54" s="27" t="s">
        <v>1015</v>
      </c>
      <c r="U54" s="27" t="s">
        <v>933</v>
      </c>
      <c r="V54" s="28" t="s">
        <v>1016</v>
      </c>
      <c r="W54" s="29" t="s">
        <v>1017</v>
      </c>
      <c r="X54" s="27" t="s">
        <v>173</v>
      </c>
      <c r="Y54" s="36"/>
      <c r="Z54" s="36" t="s">
        <v>891</v>
      </c>
      <c r="AA54" s="37">
        <v>1</v>
      </c>
      <c r="AB54" s="37" t="str">
        <f t="shared" si="0"/>
        <v>Kinh tế phát triển chuyên sâu</v>
      </c>
      <c r="AC54" s="39" t="s">
        <v>851</v>
      </c>
    </row>
    <row r="55" spans="1:29" s="37" customFormat="1" ht="28.5" hidden="1" customHeight="1">
      <c r="A55" s="27">
        <v>47</v>
      </c>
      <c r="B55" s="27" t="s">
        <v>55</v>
      </c>
      <c r="C55" s="27" t="s">
        <v>26</v>
      </c>
      <c r="D55" s="27" t="s">
        <v>26</v>
      </c>
      <c r="E55" s="27">
        <v>3</v>
      </c>
      <c r="F55" s="27"/>
      <c r="G55" s="27" t="s">
        <v>168</v>
      </c>
      <c r="H55" s="27" t="s">
        <v>57</v>
      </c>
      <c r="I55" s="32"/>
      <c r="J55" s="27"/>
      <c r="K55" s="27" t="s">
        <v>43</v>
      </c>
      <c r="L55" s="27"/>
      <c r="M55" s="27"/>
      <c r="N55" s="27" t="s">
        <v>296</v>
      </c>
      <c r="O55" s="27">
        <v>4</v>
      </c>
      <c r="P55" s="33" t="s">
        <v>298</v>
      </c>
      <c r="Q55" s="33" t="s">
        <v>343</v>
      </c>
      <c r="R55" s="35">
        <v>100</v>
      </c>
      <c r="S55" s="27">
        <v>92</v>
      </c>
      <c r="T55" s="27" t="s">
        <v>1432</v>
      </c>
      <c r="U55" s="27" t="s">
        <v>913</v>
      </c>
      <c r="V55" s="28" t="s">
        <v>1018</v>
      </c>
      <c r="W55" s="29" t="s">
        <v>1019</v>
      </c>
      <c r="X55" s="27" t="s">
        <v>174</v>
      </c>
      <c r="Y55" s="36"/>
      <c r="Z55" s="36" t="s">
        <v>891</v>
      </c>
      <c r="AA55" s="37">
        <v>1</v>
      </c>
      <c r="AB55" s="37" t="str">
        <f t="shared" si="0"/>
        <v>Kinh tế quốc tế</v>
      </c>
      <c r="AC55" s="27" t="s">
        <v>677</v>
      </c>
    </row>
    <row r="56" spans="1:29" s="37" customFormat="1" ht="28.5" hidden="1" customHeight="1">
      <c r="A56" s="27">
        <v>48</v>
      </c>
      <c r="B56" s="27" t="s">
        <v>154</v>
      </c>
      <c r="C56" s="27" t="s">
        <v>148</v>
      </c>
      <c r="D56" s="27" t="s">
        <v>148</v>
      </c>
      <c r="E56" s="27">
        <v>3</v>
      </c>
      <c r="F56" s="27"/>
      <c r="G56" s="27" t="s">
        <v>192</v>
      </c>
      <c r="H56" s="27" t="s">
        <v>68</v>
      </c>
      <c r="I56" s="32">
        <v>1</v>
      </c>
      <c r="J56" s="27"/>
      <c r="K56" s="27" t="s">
        <v>155</v>
      </c>
      <c r="L56" s="27" t="s">
        <v>352</v>
      </c>
      <c r="M56" s="27"/>
      <c r="N56" s="27" t="s">
        <v>186</v>
      </c>
      <c r="O56" s="27">
        <v>4</v>
      </c>
      <c r="P56" s="33" t="s">
        <v>301</v>
      </c>
      <c r="Q56" s="27" t="s">
        <v>365</v>
      </c>
      <c r="R56" s="35">
        <v>80</v>
      </c>
      <c r="S56" s="27">
        <v>63</v>
      </c>
      <c r="T56" s="27" t="s">
        <v>830</v>
      </c>
      <c r="U56" s="27" t="s">
        <v>933</v>
      </c>
      <c r="V56" s="28" t="s">
        <v>1020</v>
      </c>
      <c r="W56" s="29" t="s">
        <v>1021</v>
      </c>
      <c r="X56" s="27" t="s">
        <v>173</v>
      </c>
      <c r="Y56" s="36"/>
      <c r="Z56" s="36" t="s">
        <v>891</v>
      </c>
      <c r="AA56" s="37">
        <v>1</v>
      </c>
      <c r="AB56" s="37" t="str">
        <f t="shared" si="0"/>
        <v>Kinh tế thể chế</v>
      </c>
      <c r="AC56" s="39" t="s">
        <v>830</v>
      </c>
    </row>
    <row r="57" spans="1:29" s="37" customFormat="1" ht="28.5" customHeight="1">
      <c r="A57" s="27">
        <v>49</v>
      </c>
      <c r="B57" s="27" t="s">
        <v>121</v>
      </c>
      <c r="C57" s="27" t="s">
        <v>33</v>
      </c>
      <c r="D57" s="27" t="s">
        <v>399</v>
      </c>
      <c r="E57" s="27">
        <v>3</v>
      </c>
      <c r="F57" s="27"/>
      <c r="G57" s="27" t="s">
        <v>605</v>
      </c>
      <c r="H57" s="27" t="s">
        <v>606</v>
      </c>
      <c r="I57" s="32">
        <v>3</v>
      </c>
      <c r="J57" s="27"/>
      <c r="K57" s="27" t="s">
        <v>43</v>
      </c>
      <c r="L57" s="27" t="s">
        <v>352</v>
      </c>
      <c r="M57" s="27"/>
      <c r="N57" s="27" t="s">
        <v>186</v>
      </c>
      <c r="O57" s="27">
        <v>3</v>
      </c>
      <c r="P57" s="33" t="s">
        <v>336</v>
      </c>
      <c r="Q57" s="27" t="s">
        <v>343</v>
      </c>
      <c r="R57" s="35">
        <v>100</v>
      </c>
      <c r="S57" s="27">
        <v>44</v>
      </c>
      <c r="T57" s="27" t="s">
        <v>801</v>
      </c>
      <c r="U57" s="27" t="s">
        <v>910</v>
      </c>
      <c r="V57" s="28" t="s">
        <v>1022</v>
      </c>
      <c r="W57" s="29" t="s">
        <v>1023</v>
      </c>
      <c r="X57" s="27" t="s">
        <v>175</v>
      </c>
      <c r="Y57" s="36"/>
      <c r="Z57" s="36" t="s">
        <v>891</v>
      </c>
      <c r="AA57" s="37">
        <v>1</v>
      </c>
      <c r="AB57" s="37" t="str">
        <f t="shared" si="0"/>
        <v>Kinh tế tiền tệ - ngân hàng</v>
      </c>
      <c r="AC57" s="27" t="s">
        <v>801</v>
      </c>
    </row>
    <row r="58" spans="1:29" s="37" customFormat="1" ht="28.5" hidden="1" customHeight="1">
      <c r="A58" s="27">
        <v>50</v>
      </c>
      <c r="B58" s="27" t="s">
        <v>121</v>
      </c>
      <c r="C58" s="27" t="s">
        <v>33</v>
      </c>
      <c r="D58" s="27" t="s">
        <v>400</v>
      </c>
      <c r="E58" s="27">
        <v>3</v>
      </c>
      <c r="F58" s="27" t="s">
        <v>250</v>
      </c>
      <c r="G58" s="27" t="s">
        <v>132</v>
      </c>
      <c r="H58" s="27">
        <v>89</v>
      </c>
      <c r="I58" s="32">
        <v>3</v>
      </c>
      <c r="J58" s="27"/>
      <c r="K58" s="27" t="s">
        <v>43</v>
      </c>
      <c r="L58" s="27" t="s">
        <v>352</v>
      </c>
      <c r="M58" s="27"/>
      <c r="N58" s="40" t="s">
        <v>186</v>
      </c>
      <c r="O58" s="27">
        <v>4</v>
      </c>
      <c r="P58" s="33" t="s">
        <v>301</v>
      </c>
      <c r="Q58" s="27" t="s">
        <v>356</v>
      </c>
      <c r="R58" s="32">
        <v>85</v>
      </c>
      <c r="S58" s="27">
        <v>85</v>
      </c>
      <c r="T58" s="27" t="s">
        <v>802</v>
      </c>
      <c r="U58" s="27" t="s">
        <v>910</v>
      </c>
      <c r="V58" s="28" t="s">
        <v>1024</v>
      </c>
      <c r="W58" s="29" t="s">
        <v>1025</v>
      </c>
      <c r="X58" s="27" t="s">
        <v>175</v>
      </c>
      <c r="Y58" s="36"/>
      <c r="Z58" s="36" t="s">
        <v>891</v>
      </c>
      <c r="AA58" s="37">
        <v>1</v>
      </c>
      <c r="AB58" s="37" t="str">
        <f t="shared" si="0"/>
        <v>Kinh tế tiền tệ - ngân hàng</v>
      </c>
      <c r="AC58" s="27" t="s">
        <v>802</v>
      </c>
    </row>
    <row r="59" spans="1:29" s="37" customFormat="1" ht="28.5" hidden="1" customHeight="1">
      <c r="A59" s="27">
        <v>51</v>
      </c>
      <c r="B59" s="27" t="s">
        <v>121</v>
      </c>
      <c r="C59" s="27" t="s">
        <v>33</v>
      </c>
      <c r="D59" s="27" t="s">
        <v>401</v>
      </c>
      <c r="E59" s="27">
        <v>3</v>
      </c>
      <c r="F59" s="27" t="s">
        <v>240</v>
      </c>
      <c r="G59" s="27" t="s">
        <v>67</v>
      </c>
      <c r="H59" s="27">
        <v>66</v>
      </c>
      <c r="I59" s="32">
        <v>3</v>
      </c>
      <c r="J59" s="27"/>
      <c r="K59" s="27" t="s">
        <v>43</v>
      </c>
      <c r="L59" s="27" t="s">
        <v>352</v>
      </c>
      <c r="M59" s="27"/>
      <c r="N59" s="27" t="s">
        <v>296</v>
      </c>
      <c r="O59" s="27">
        <v>4</v>
      </c>
      <c r="P59" s="33" t="s">
        <v>297</v>
      </c>
      <c r="Q59" s="27" t="s">
        <v>358</v>
      </c>
      <c r="R59" s="32">
        <v>85</v>
      </c>
      <c r="S59" s="27">
        <v>86</v>
      </c>
      <c r="T59" s="27" t="s">
        <v>801</v>
      </c>
      <c r="U59" s="27" t="s">
        <v>910</v>
      </c>
      <c r="V59" s="28" t="s">
        <v>1022</v>
      </c>
      <c r="W59" s="29" t="s">
        <v>1023</v>
      </c>
      <c r="X59" s="27" t="s">
        <v>175</v>
      </c>
      <c r="Y59" s="36"/>
      <c r="Z59" s="36" t="s">
        <v>891</v>
      </c>
      <c r="AA59" s="37">
        <v>1</v>
      </c>
      <c r="AB59" s="37" t="str">
        <f t="shared" si="0"/>
        <v>Kinh tế tiền tệ - ngân hàng</v>
      </c>
      <c r="AC59" s="27" t="s">
        <v>801</v>
      </c>
    </row>
    <row r="60" spans="1:29" s="37" customFormat="1" ht="38.25" customHeight="1">
      <c r="A60" s="27">
        <v>52</v>
      </c>
      <c r="B60" s="27" t="s">
        <v>124</v>
      </c>
      <c r="C60" s="27" t="s">
        <v>29</v>
      </c>
      <c r="D60" s="27" t="s">
        <v>402</v>
      </c>
      <c r="E60" s="27">
        <v>3</v>
      </c>
      <c r="F60" s="27" t="s">
        <v>262</v>
      </c>
      <c r="G60" s="27" t="s">
        <v>605</v>
      </c>
      <c r="H60" s="27"/>
      <c r="I60" s="32">
        <v>12</v>
      </c>
      <c r="J60" s="27"/>
      <c r="K60" s="27"/>
      <c r="L60" s="27"/>
      <c r="M60" s="27"/>
      <c r="N60" s="27" t="s">
        <v>296</v>
      </c>
      <c r="O60" s="27">
        <v>2</v>
      </c>
      <c r="P60" s="33" t="s">
        <v>297</v>
      </c>
      <c r="Q60" s="27" t="s">
        <v>358</v>
      </c>
      <c r="R60" s="32">
        <v>85</v>
      </c>
      <c r="S60" s="27">
        <v>35</v>
      </c>
      <c r="T60" s="27" t="s">
        <v>1026</v>
      </c>
      <c r="U60" s="27" t="s">
        <v>1027</v>
      </c>
      <c r="V60" s="28" t="s">
        <v>1028</v>
      </c>
      <c r="W60" s="29" t="s">
        <v>1029</v>
      </c>
      <c r="X60" s="27" t="s">
        <v>173</v>
      </c>
      <c r="Y60" s="36"/>
      <c r="Z60" s="36" t="s">
        <v>891</v>
      </c>
      <c r="AA60" s="37">
        <v>1</v>
      </c>
      <c r="AB60" s="37" t="str">
        <f t="shared" si="0"/>
        <v xml:space="preserve">Kinh tế vi mô </v>
      </c>
      <c r="AC60" s="39" t="s">
        <v>1465</v>
      </c>
    </row>
    <row r="61" spans="1:29" s="37" customFormat="1" ht="51" hidden="1" customHeight="1">
      <c r="A61" s="27">
        <v>53</v>
      </c>
      <c r="B61" s="27" t="s">
        <v>124</v>
      </c>
      <c r="C61" s="27" t="s">
        <v>29</v>
      </c>
      <c r="D61" s="27" t="s">
        <v>403</v>
      </c>
      <c r="E61" s="27">
        <v>3</v>
      </c>
      <c r="F61" s="27" t="s">
        <v>262</v>
      </c>
      <c r="G61" s="27" t="s">
        <v>344</v>
      </c>
      <c r="H61" s="27" t="s">
        <v>341</v>
      </c>
      <c r="I61" s="32">
        <v>12</v>
      </c>
      <c r="J61" s="27"/>
      <c r="K61" s="27"/>
      <c r="L61" s="27"/>
      <c r="M61" s="27"/>
      <c r="N61" s="27" t="s">
        <v>186</v>
      </c>
      <c r="O61" s="27">
        <v>3</v>
      </c>
      <c r="P61" s="33" t="s">
        <v>301</v>
      </c>
      <c r="Q61" s="27" t="s">
        <v>342</v>
      </c>
      <c r="R61" s="35">
        <v>100</v>
      </c>
      <c r="S61" s="27">
        <v>104</v>
      </c>
      <c r="T61" s="27" t="s">
        <v>1030</v>
      </c>
      <c r="U61" s="27" t="s">
        <v>1031</v>
      </c>
      <c r="V61" s="28" t="s">
        <v>1032</v>
      </c>
      <c r="W61" s="29" t="s">
        <v>1033</v>
      </c>
      <c r="X61" s="27" t="s">
        <v>173</v>
      </c>
      <c r="Y61" s="36"/>
      <c r="Z61" s="36" t="s">
        <v>889</v>
      </c>
      <c r="AA61" s="37">
        <v>1</v>
      </c>
      <c r="AB61" s="37" t="str">
        <f t="shared" si="0"/>
        <v xml:space="preserve">Kinh tế vi mô </v>
      </c>
      <c r="AC61" s="39" t="s">
        <v>1466</v>
      </c>
    </row>
    <row r="62" spans="1:29" s="37" customFormat="1" ht="31.5" hidden="1" customHeight="1">
      <c r="A62" s="27">
        <v>54</v>
      </c>
      <c r="B62" s="27" t="s">
        <v>124</v>
      </c>
      <c r="C62" s="27" t="s">
        <v>29</v>
      </c>
      <c r="D62" s="27" t="s">
        <v>404</v>
      </c>
      <c r="E62" s="27">
        <v>3</v>
      </c>
      <c r="F62" s="27" t="s">
        <v>262</v>
      </c>
      <c r="G62" s="27" t="s">
        <v>347</v>
      </c>
      <c r="H62" s="27" t="s">
        <v>341</v>
      </c>
      <c r="I62" s="32">
        <v>12</v>
      </c>
      <c r="J62" s="27"/>
      <c r="K62" s="27"/>
      <c r="L62" s="27"/>
      <c r="M62" s="27"/>
      <c r="N62" s="27" t="s">
        <v>296</v>
      </c>
      <c r="O62" s="27">
        <v>3</v>
      </c>
      <c r="P62" s="33" t="s">
        <v>297</v>
      </c>
      <c r="Q62" s="27" t="s">
        <v>343</v>
      </c>
      <c r="R62" s="35">
        <v>100</v>
      </c>
      <c r="S62" s="27">
        <v>92</v>
      </c>
      <c r="T62" s="27" t="s">
        <v>1034</v>
      </c>
      <c r="U62" s="27" t="s">
        <v>1035</v>
      </c>
      <c r="V62" s="28" t="s">
        <v>1036</v>
      </c>
      <c r="W62" s="29" t="s">
        <v>1037</v>
      </c>
      <c r="X62" s="27" t="s">
        <v>173</v>
      </c>
      <c r="Y62" s="36"/>
      <c r="Z62" s="36" t="s">
        <v>889</v>
      </c>
      <c r="AA62" s="37">
        <v>1</v>
      </c>
      <c r="AB62" s="37" t="str">
        <f t="shared" si="0"/>
        <v xml:space="preserve">Kinh tế vi mô </v>
      </c>
      <c r="AC62" s="39" t="s">
        <v>1467</v>
      </c>
    </row>
    <row r="63" spans="1:29" s="37" customFormat="1" ht="31.5" hidden="1" customHeight="1">
      <c r="A63" s="27">
        <v>55</v>
      </c>
      <c r="B63" s="27" t="s">
        <v>278</v>
      </c>
      <c r="C63" s="27" t="s">
        <v>29</v>
      </c>
      <c r="D63" s="27" t="s">
        <v>405</v>
      </c>
      <c r="E63" s="27">
        <v>3</v>
      </c>
      <c r="F63" s="27" t="s">
        <v>261</v>
      </c>
      <c r="G63" s="27" t="s">
        <v>373</v>
      </c>
      <c r="H63" s="27" t="s">
        <v>372</v>
      </c>
      <c r="I63" s="32">
        <v>12</v>
      </c>
      <c r="J63" s="27"/>
      <c r="K63" s="27"/>
      <c r="L63" s="27"/>
      <c r="M63" s="27"/>
      <c r="N63" s="27" t="s">
        <v>296</v>
      </c>
      <c r="O63" s="27">
        <v>3</v>
      </c>
      <c r="P63" s="33" t="s">
        <v>297</v>
      </c>
      <c r="Q63" s="27" t="s">
        <v>332</v>
      </c>
      <c r="R63" s="35">
        <v>60</v>
      </c>
      <c r="S63" s="27">
        <v>36</v>
      </c>
      <c r="T63" s="27" t="s">
        <v>1038</v>
      </c>
      <c r="U63" s="27" t="s">
        <v>933</v>
      </c>
      <c r="V63" s="28" t="s">
        <v>1039</v>
      </c>
      <c r="W63" s="29" t="s">
        <v>1040</v>
      </c>
      <c r="X63" s="27" t="s">
        <v>173</v>
      </c>
      <c r="Y63" s="36" t="s">
        <v>586</v>
      </c>
      <c r="Z63" s="36" t="s">
        <v>889</v>
      </c>
      <c r="AA63" s="37">
        <v>1</v>
      </c>
      <c r="AB63" s="37" t="str">
        <f t="shared" si="0"/>
        <v>Kinh tế vi mô</v>
      </c>
      <c r="AC63" s="27" t="s">
        <v>831</v>
      </c>
    </row>
    <row r="64" spans="1:29" s="37" customFormat="1" ht="31.5" hidden="1" customHeight="1">
      <c r="A64" s="27">
        <v>56</v>
      </c>
      <c r="B64" s="27" t="s">
        <v>124</v>
      </c>
      <c r="C64" s="27" t="s">
        <v>29</v>
      </c>
      <c r="D64" s="27" t="s">
        <v>406</v>
      </c>
      <c r="E64" s="27">
        <v>3</v>
      </c>
      <c r="F64" s="27" t="s">
        <v>262</v>
      </c>
      <c r="G64" s="27" t="s">
        <v>346</v>
      </c>
      <c r="H64" s="27" t="s">
        <v>341</v>
      </c>
      <c r="I64" s="32">
        <v>12</v>
      </c>
      <c r="J64" s="27"/>
      <c r="K64" s="27"/>
      <c r="L64" s="27"/>
      <c r="M64" s="27"/>
      <c r="N64" s="27" t="s">
        <v>296</v>
      </c>
      <c r="O64" s="27">
        <v>3</v>
      </c>
      <c r="P64" s="33" t="s">
        <v>298</v>
      </c>
      <c r="Q64" s="27" t="s">
        <v>342</v>
      </c>
      <c r="R64" s="35">
        <v>100</v>
      </c>
      <c r="S64" s="27">
        <v>97</v>
      </c>
      <c r="T64" s="27" t="s">
        <v>1034</v>
      </c>
      <c r="U64" s="27" t="s">
        <v>1035</v>
      </c>
      <c r="V64" s="28" t="s">
        <v>1036</v>
      </c>
      <c r="W64" s="29" t="s">
        <v>1037</v>
      </c>
      <c r="X64" s="27" t="s">
        <v>173</v>
      </c>
      <c r="Y64" s="36"/>
      <c r="Z64" s="36" t="s">
        <v>889</v>
      </c>
      <c r="AA64" s="37">
        <v>1</v>
      </c>
      <c r="AB64" s="37" t="str">
        <f t="shared" si="0"/>
        <v xml:space="preserve">Kinh tế vi mô </v>
      </c>
      <c r="AC64" s="50" t="s">
        <v>1468</v>
      </c>
    </row>
    <row r="65" spans="1:29" s="37" customFormat="1" ht="42.75" hidden="1" customHeight="1">
      <c r="A65" s="27">
        <v>57</v>
      </c>
      <c r="B65" s="27" t="s">
        <v>124</v>
      </c>
      <c r="C65" s="27" t="s">
        <v>29</v>
      </c>
      <c r="D65" s="27" t="s">
        <v>407</v>
      </c>
      <c r="E65" s="27">
        <v>3</v>
      </c>
      <c r="F65" s="27" t="s">
        <v>262</v>
      </c>
      <c r="G65" s="27" t="s">
        <v>594</v>
      </c>
      <c r="H65" s="27" t="s">
        <v>341</v>
      </c>
      <c r="I65" s="32">
        <v>12</v>
      </c>
      <c r="J65" s="27"/>
      <c r="K65" s="27"/>
      <c r="L65" s="27"/>
      <c r="M65" s="27"/>
      <c r="N65" s="27" t="s">
        <v>186</v>
      </c>
      <c r="O65" s="27">
        <v>4</v>
      </c>
      <c r="P65" s="33" t="s">
        <v>301</v>
      </c>
      <c r="Q65" s="27" t="s">
        <v>343</v>
      </c>
      <c r="R65" s="35">
        <v>100</v>
      </c>
      <c r="S65" s="27">
        <v>103</v>
      </c>
      <c r="T65" s="27" t="s">
        <v>1041</v>
      </c>
      <c r="U65" s="27" t="s">
        <v>1042</v>
      </c>
      <c r="V65" s="28" t="s">
        <v>1043</v>
      </c>
      <c r="W65" s="29" t="s">
        <v>1044</v>
      </c>
      <c r="X65" s="27" t="s">
        <v>173</v>
      </c>
      <c r="Y65" s="36"/>
      <c r="Z65" s="36" t="s">
        <v>889</v>
      </c>
      <c r="AA65" s="37">
        <v>1</v>
      </c>
      <c r="AB65" s="37" t="str">
        <f t="shared" si="0"/>
        <v xml:space="preserve">Kinh tế vi mô </v>
      </c>
      <c r="AC65" s="39" t="s">
        <v>1469</v>
      </c>
    </row>
    <row r="66" spans="1:29" s="37" customFormat="1" ht="31.5" hidden="1" customHeight="1">
      <c r="A66" s="27">
        <v>58</v>
      </c>
      <c r="B66" s="27" t="s">
        <v>278</v>
      </c>
      <c r="C66" s="27" t="s">
        <v>29</v>
      </c>
      <c r="D66" s="27" t="s">
        <v>408</v>
      </c>
      <c r="E66" s="27">
        <v>3</v>
      </c>
      <c r="F66" s="27" t="s">
        <v>262</v>
      </c>
      <c r="G66" s="27" t="s">
        <v>329</v>
      </c>
      <c r="H66" s="27" t="s">
        <v>372</v>
      </c>
      <c r="I66" s="32">
        <v>12</v>
      </c>
      <c r="J66" s="27"/>
      <c r="K66" s="27"/>
      <c r="L66" s="27"/>
      <c r="M66" s="27"/>
      <c r="N66" s="27" t="s">
        <v>186</v>
      </c>
      <c r="O66" s="27">
        <v>4</v>
      </c>
      <c r="P66" s="33" t="s">
        <v>301</v>
      </c>
      <c r="Q66" s="27" t="s">
        <v>332</v>
      </c>
      <c r="R66" s="35">
        <v>60</v>
      </c>
      <c r="S66" s="27">
        <v>34</v>
      </c>
      <c r="T66" s="27" t="s">
        <v>1045</v>
      </c>
      <c r="U66" s="27" t="s">
        <v>1046</v>
      </c>
      <c r="V66" s="28" t="s">
        <v>1047</v>
      </c>
      <c r="W66" s="29" t="s">
        <v>1048</v>
      </c>
      <c r="X66" s="27" t="s">
        <v>173</v>
      </c>
      <c r="Y66" s="36" t="s">
        <v>586</v>
      </c>
      <c r="Z66" s="36" t="s">
        <v>889</v>
      </c>
      <c r="AA66" s="37">
        <v>1</v>
      </c>
      <c r="AB66" s="37" t="str">
        <f t="shared" si="0"/>
        <v>Kinh tế vi mô</v>
      </c>
      <c r="AC66" s="39" t="s">
        <v>1470</v>
      </c>
    </row>
    <row r="67" spans="1:29" s="37" customFormat="1" ht="31.5" hidden="1" customHeight="1">
      <c r="A67" s="27">
        <v>59</v>
      </c>
      <c r="B67" s="27" t="s">
        <v>278</v>
      </c>
      <c r="C67" s="27" t="s">
        <v>29</v>
      </c>
      <c r="D67" s="27" t="s">
        <v>409</v>
      </c>
      <c r="E67" s="27">
        <v>3</v>
      </c>
      <c r="F67" s="27" t="s">
        <v>261</v>
      </c>
      <c r="G67" s="27" t="s">
        <v>371</v>
      </c>
      <c r="H67" s="27" t="s">
        <v>372</v>
      </c>
      <c r="I67" s="32">
        <v>12</v>
      </c>
      <c r="J67" s="27"/>
      <c r="K67" s="27"/>
      <c r="L67" s="27"/>
      <c r="M67" s="27"/>
      <c r="N67" s="27" t="s">
        <v>296</v>
      </c>
      <c r="O67" s="27">
        <v>4</v>
      </c>
      <c r="P67" s="33" t="s">
        <v>297</v>
      </c>
      <c r="Q67" s="27" t="s">
        <v>315</v>
      </c>
      <c r="R67" s="35">
        <v>60</v>
      </c>
      <c r="S67" s="27">
        <v>37</v>
      </c>
      <c r="T67" s="27" t="s">
        <v>1049</v>
      </c>
      <c r="U67" s="27" t="s">
        <v>933</v>
      </c>
      <c r="V67" s="28" t="s">
        <v>1050</v>
      </c>
      <c r="W67" s="29" t="s">
        <v>1051</v>
      </c>
      <c r="X67" s="27" t="s">
        <v>173</v>
      </c>
      <c r="Y67" s="36" t="s">
        <v>586</v>
      </c>
      <c r="Z67" s="36" t="s">
        <v>889</v>
      </c>
      <c r="AA67" s="37">
        <v>1</v>
      </c>
      <c r="AB67" s="37" t="str">
        <f t="shared" si="0"/>
        <v>Kinh tế vi mô</v>
      </c>
      <c r="AC67" s="27" t="s">
        <v>832</v>
      </c>
    </row>
    <row r="68" spans="1:29" s="37" customFormat="1" ht="31.5" hidden="1" customHeight="1">
      <c r="A68" s="27">
        <v>60</v>
      </c>
      <c r="B68" s="27" t="s">
        <v>278</v>
      </c>
      <c r="C68" s="27" t="s">
        <v>29</v>
      </c>
      <c r="D68" s="27" t="s">
        <v>410</v>
      </c>
      <c r="E68" s="27">
        <v>3</v>
      </c>
      <c r="F68" s="27" t="s">
        <v>262</v>
      </c>
      <c r="G68" s="27" t="s">
        <v>330</v>
      </c>
      <c r="H68" s="27" t="s">
        <v>372</v>
      </c>
      <c r="I68" s="32">
        <v>12</v>
      </c>
      <c r="J68" s="27"/>
      <c r="K68" s="27"/>
      <c r="L68" s="27"/>
      <c r="M68" s="27"/>
      <c r="N68" s="27" t="s">
        <v>186</v>
      </c>
      <c r="O68" s="27">
        <v>5</v>
      </c>
      <c r="P68" s="33" t="s">
        <v>301</v>
      </c>
      <c r="Q68" s="27" t="s">
        <v>333</v>
      </c>
      <c r="R68" s="35">
        <v>60</v>
      </c>
      <c r="S68" s="27">
        <v>37</v>
      </c>
      <c r="T68" s="27" t="s">
        <v>1430</v>
      </c>
      <c r="U68" s="27" t="s">
        <v>933</v>
      </c>
      <c r="V68" s="28" t="s">
        <v>1052</v>
      </c>
      <c r="W68" s="29" t="s">
        <v>1053</v>
      </c>
      <c r="X68" s="27" t="s">
        <v>173</v>
      </c>
      <c r="Y68" s="36" t="s">
        <v>586</v>
      </c>
      <c r="Z68" s="36" t="s">
        <v>889</v>
      </c>
      <c r="AA68" s="37">
        <v>1</v>
      </c>
      <c r="AB68" s="37" t="str">
        <f t="shared" si="0"/>
        <v>Kinh tế vi mô</v>
      </c>
      <c r="AC68" s="39" t="s">
        <v>1471</v>
      </c>
    </row>
    <row r="69" spans="1:29" s="37" customFormat="1" ht="49.5" hidden="1" customHeight="1">
      <c r="A69" s="27">
        <v>61</v>
      </c>
      <c r="B69" s="27" t="s">
        <v>278</v>
      </c>
      <c r="C69" s="27" t="s">
        <v>29</v>
      </c>
      <c r="D69" s="27" t="s">
        <v>411</v>
      </c>
      <c r="E69" s="27">
        <v>3</v>
      </c>
      <c r="F69" s="27" t="s">
        <v>261</v>
      </c>
      <c r="G69" s="27" t="s">
        <v>370</v>
      </c>
      <c r="H69" s="27" t="s">
        <v>372</v>
      </c>
      <c r="I69" s="32">
        <v>12</v>
      </c>
      <c r="J69" s="27"/>
      <c r="K69" s="27"/>
      <c r="L69" s="27"/>
      <c r="M69" s="27"/>
      <c r="N69" s="27" t="s">
        <v>296</v>
      </c>
      <c r="O69" s="27">
        <v>5</v>
      </c>
      <c r="P69" s="33" t="s">
        <v>297</v>
      </c>
      <c r="Q69" s="27" t="s">
        <v>314</v>
      </c>
      <c r="R69" s="35">
        <v>60</v>
      </c>
      <c r="S69" s="27">
        <v>37</v>
      </c>
      <c r="T69" s="27" t="s">
        <v>1054</v>
      </c>
      <c r="U69" s="27" t="s">
        <v>1055</v>
      </c>
      <c r="V69" s="28" t="s">
        <v>1056</v>
      </c>
      <c r="W69" s="29" t="s">
        <v>1057</v>
      </c>
      <c r="X69" s="27" t="s">
        <v>173</v>
      </c>
      <c r="Y69" s="36" t="s">
        <v>586</v>
      </c>
      <c r="Z69" s="36" t="s">
        <v>889</v>
      </c>
      <c r="AA69" s="37">
        <v>1</v>
      </c>
      <c r="AB69" s="37" t="str">
        <f t="shared" si="0"/>
        <v>Kinh tế vi mô</v>
      </c>
      <c r="AC69" s="39" t="s">
        <v>1472</v>
      </c>
    </row>
    <row r="70" spans="1:29" s="37" customFormat="1" ht="33" hidden="1" customHeight="1">
      <c r="A70" s="27">
        <v>62</v>
      </c>
      <c r="B70" s="27" t="s">
        <v>278</v>
      </c>
      <c r="C70" s="27" t="s">
        <v>29</v>
      </c>
      <c r="D70" s="27" t="s">
        <v>412</v>
      </c>
      <c r="E70" s="27">
        <v>3</v>
      </c>
      <c r="F70" s="27" t="s">
        <v>262</v>
      </c>
      <c r="G70" s="27" t="s">
        <v>331</v>
      </c>
      <c r="H70" s="27" t="s">
        <v>372</v>
      </c>
      <c r="I70" s="32">
        <v>12</v>
      </c>
      <c r="J70" s="27"/>
      <c r="K70" s="27"/>
      <c r="L70" s="27"/>
      <c r="M70" s="27"/>
      <c r="N70" s="27" t="s">
        <v>186</v>
      </c>
      <c r="O70" s="27">
        <v>6</v>
      </c>
      <c r="P70" s="33" t="s">
        <v>301</v>
      </c>
      <c r="Q70" s="27" t="s">
        <v>334</v>
      </c>
      <c r="R70" s="35">
        <v>60</v>
      </c>
      <c r="S70" s="27">
        <v>39</v>
      </c>
      <c r="T70" s="27" t="s">
        <v>1058</v>
      </c>
      <c r="U70" s="27" t="s">
        <v>1059</v>
      </c>
      <c r="V70" s="28" t="s">
        <v>1060</v>
      </c>
      <c r="W70" s="29" t="s">
        <v>1061</v>
      </c>
      <c r="X70" s="27" t="s">
        <v>173</v>
      </c>
      <c r="Y70" s="36" t="s">
        <v>586</v>
      </c>
      <c r="Z70" s="36" t="s">
        <v>889</v>
      </c>
      <c r="AA70" s="37">
        <v>1</v>
      </c>
      <c r="AB70" s="37" t="str">
        <f t="shared" si="0"/>
        <v>Kinh tế vi mô</v>
      </c>
      <c r="AC70" s="39" t="s">
        <v>1473</v>
      </c>
    </row>
    <row r="71" spans="1:29" s="37" customFormat="1" ht="33" hidden="1" customHeight="1">
      <c r="A71" s="27">
        <v>63</v>
      </c>
      <c r="B71" s="27" t="s">
        <v>241</v>
      </c>
      <c r="C71" s="27" t="s">
        <v>283</v>
      </c>
      <c r="D71" s="27" t="s">
        <v>1450</v>
      </c>
      <c r="E71" s="27">
        <v>4</v>
      </c>
      <c r="F71" s="27" t="s">
        <v>261</v>
      </c>
      <c r="G71" s="27" t="s">
        <v>308</v>
      </c>
      <c r="H71" s="27" t="s">
        <v>368</v>
      </c>
      <c r="I71" s="32">
        <v>10</v>
      </c>
      <c r="J71" s="27"/>
      <c r="K71" s="27"/>
      <c r="L71" s="27"/>
      <c r="M71" s="27"/>
      <c r="N71" s="27" t="s">
        <v>186</v>
      </c>
      <c r="O71" s="27">
        <v>2</v>
      </c>
      <c r="P71" s="33" t="s">
        <v>303</v>
      </c>
      <c r="Q71" s="27" t="s">
        <v>314</v>
      </c>
      <c r="R71" s="35">
        <v>60</v>
      </c>
      <c r="S71" s="27">
        <v>37</v>
      </c>
      <c r="T71" s="27" t="s">
        <v>1062</v>
      </c>
      <c r="U71" s="27" t="s">
        <v>1063</v>
      </c>
      <c r="V71" s="28" t="s">
        <v>1064</v>
      </c>
      <c r="W71" s="29" t="s">
        <v>1065</v>
      </c>
      <c r="X71" s="27" t="s">
        <v>173</v>
      </c>
      <c r="Y71" s="36" t="s">
        <v>586</v>
      </c>
      <c r="Z71" s="36" t="s">
        <v>889</v>
      </c>
      <c r="AA71" s="37">
        <v>1</v>
      </c>
      <c r="AB71" s="37" t="str">
        <f t="shared" si="0"/>
        <v>Kinh tế vi mô**</v>
      </c>
      <c r="AC71" s="39" t="s">
        <v>1474</v>
      </c>
    </row>
    <row r="72" spans="1:29" s="37" customFormat="1" ht="33" hidden="1" customHeight="1">
      <c r="A72" s="27">
        <v>64</v>
      </c>
      <c r="B72" s="27" t="s">
        <v>241</v>
      </c>
      <c r="C72" s="27" t="s">
        <v>283</v>
      </c>
      <c r="D72" s="27" t="s">
        <v>1451</v>
      </c>
      <c r="E72" s="27">
        <v>4</v>
      </c>
      <c r="F72" s="27" t="s">
        <v>261</v>
      </c>
      <c r="G72" s="27" t="s">
        <v>300</v>
      </c>
      <c r="H72" s="27" t="s">
        <v>368</v>
      </c>
      <c r="I72" s="32">
        <v>10</v>
      </c>
      <c r="J72" s="27"/>
      <c r="K72" s="27"/>
      <c r="L72" s="27"/>
      <c r="M72" s="27"/>
      <c r="N72" s="27" t="s">
        <v>186</v>
      </c>
      <c r="O72" s="27">
        <v>3</v>
      </c>
      <c r="P72" s="33" t="s">
        <v>303</v>
      </c>
      <c r="Q72" s="27" t="s">
        <v>310</v>
      </c>
      <c r="R72" s="35">
        <v>60</v>
      </c>
      <c r="S72" s="27">
        <v>38</v>
      </c>
      <c r="T72" s="27" t="s">
        <v>1066</v>
      </c>
      <c r="U72" s="27" t="s">
        <v>1063</v>
      </c>
      <c r="V72" s="28" t="s">
        <v>1067</v>
      </c>
      <c r="W72" s="29" t="s">
        <v>1068</v>
      </c>
      <c r="X72" s="27" t="s">
        <v>173</v>
      </c>
      <c r="Y72" s="36" t="s">
        <v>586</v>
      </c>
      <c r="Z72" s="36" t="s">
        <v>889</v>
      </c>
      <c r="AA72" s="37">
        <v>1</v>
      </c>
      <c r="AB72" s="37" t="str">
        <f t="shared" si="0"/>
        <v>Kinh tế vi mô**</v>
      </c>
      <c r="AC72" s="39" t="s">
        <v>1474</v>
      </c>
    </row>
    <row r="73" spans="1:29" s="37" customFormat="1" ht="33" hidden="1" customHeight="1">
      <c r="A73" s="27">
        <v>65</v>
      </c>
      <c r="B73" s="27" t="s">
        <v>241</v>
      </c>
      <c r="C73" s="27" t="s">
        <v>283</v>
      </c>
      <c r="D73" s="27" t="s">
        <v>1452</v>
      </c>
      <c r="E73" s="27">
        <v>4</v>
      </c>
      <c r="F73" s="27" t="s">
        <v>261</v>
      </c>
      <c r="G73" s="27" t="s">
        <v>309</v>
      </c>
      <c r="H73" s="27" t="s">
        <v>368</v>
      </c>
      <c r="I73" s="32">
        <v>10</v>
      </c>
      <c r="J73" s="27"/>
      <c r="K73" s="27"/>
      <c r="L73" s="27"/>
      <c r="M73" s="27"/>
      <c r="N73" s="27" t="s">
        <v>186</v>
      </c>
      <c r="O73" s="27">
        <v>3</v>
      </c>
      <c r="P73" s="33" t="s">
        <v>303</v>
      </c>
      <c r="Q73" s="27" t="s">
        <v>315</v>
      </c>
      <c r="R73" s="35">
        <v>60</v>
      </c>
      <c r="S73" s="27">
        <v>38</v>
      </c>
      <c r="T73" s="27" t="s">
        <v>1069</v>
      </c>
      <c r="U73" s="27" t="s">
        <v>1055</v>
      </c>
      <c r="V73" s="28" t="s">
        <v>1070</v>
      </c>
      <c r="W73" s="29" t="s">
        <v>1071</v>
      </c>
      <c r="X73" s="27" t="s">
        <v>173</v>
      </c>
      <c r="Y73" s="36" t="s">
        <v>586</v>
      </c>
      <c r="Z73" s="36" t="s">
        <v>889</v>
      </c>
      <c r="AA73" s="37">
        <v>1</v>
      </c>
      <c r="AB73" s="37" t="str">
        <f t="shared" si="0"/>
        <v>Kinh tế vi mô**</v>
      </c>
      <c r="AC73" s="39" t="s">
        <v>1472</v>
      </c>
    </row>
    <row r="74" spans="1:29" s="37" customFormat="1" ht="53.25" hidden="1" customHeight="1">
      <c r="A74" s="27">
        <v>66</v>
      </c>
      <c r="B74" s="27" t="s">
        <v>241</v>
      </c>
      <c r="C74" s="27" t="s">
        <v>283</v>
      </c>
      <c r="D74" s="27" t="s">
        <v>1453</v>
      </c>
      <c r="E74" s="27">
        <v>4</v>
      </c>
      <c r="F74" s="27" t="s">
        <v>261</v>
      </c>
      <c r="G74" s="27" t="s">
        <v>322</v>
      </c>
      <c r="H74" s="27" t="s">
        <v>369</v>
      </c>
      <c r="I74" s="32">
        <v>10</v>
      </c>
      <c r="J74" s="27"/>
      <c r="K74" s="27"/>
      <c r="L74" s="27"/>
      <c r="M74" s="27"/>
      <c r="N74" s="27" t="s">
        <v>296</v>
      </c>
      <c r="O74" s="27">
        <v>3</v>
      </c>
      <c r="P74" s="38" t="s">
        <v>326</v>
      </c>
      <c r="Q74" s="27" t="s">
        <v>310</v>
      </c>
      <c r="R74" s="35">
        <v>60</v>
      </c>
      <c r="S74" s="27">
        <v>39</v>
      </c>
      <c r="T74" s="27" t="s">
        <v>1054</v>
      </c>
      <c r="U74" s="27" t="s">
        <v>1072</v>
      </c>
      <c r="V74" s="28" t="s">
        <v>1056</v>
      </c>
      <c r="W74" s="29" t="s">
        <v>1057</v>
      </c>
      <c r="X74" s="27" t="s">
        <v>173</v>
      </c>
      <c r="Y74" s="36" t="s">
        <v>586</v>
      </c>
      <c r="Z74" s="36" t="s">
        <v>889</v>
      </c>
      <c r="AA74" s="37">
        <v>1</v>
      </c>
      <c r="AB74" s="37" t="str">
        <f t="shared" ref="AB74:AB137" si="1">B74</f>
        <v>Kinh tế vi mô**</v>
      </c>
      <c r="AC74" s="39" t="s">
        <v>1475</v>
      </c>
    </row>
    <row r="75" spans="1:29" s="37" customFormat="1" ht="33" hidden="1" customHeight="1">
      <c r="A75" s="27">
        <v>67</v>
      </c>
      <c r="B75" s="27" t="s">
        <v>241</v>
      </c>
      <c r="C75" s="27" t="s">
        <v>283</v>
      </c>
      <c r="D75" s="27" t="s">
        <v>1454</v>
      </c>
      <c r="E75" s="27">
        <v>4</v>
      </c>
      <c r="F75" s="27" t="s">
        <v>261</v>
      </c>
      <c r="G75" s="27" t="s">
        <v>299</v>
      </c>
      <c r="H75" s="27" t="s">
        <v>368</v>
      </c>
      <c r="I75" s="32">
        <v>10</v>
      </c>
      <c r="J75" s="27"/>
      <c r="K75" s="27"/>
      <c r="L75" s="27"/>
      <c r="M75" s="27"/>
      <c r="N75" s="27" t="s">
        <v>186</v>
      </c>
      <c r="O75" s="27">
        <v>4</v>
      </c>
      <c r="P75" s="33" t="s">
        <v>303</v>
      </c>
      <c r="Q75" s="27" t="s">
        <v>311</v>
      </c>
      <c r="R75" s="35">
        <v>60</v>
      </c>
      <c r="S75" s="27">
        <v>39</v>
      </c>
      <c r="T75" s="27" t="s">
        <v>1073</v>
      </c>
      <c r="U75" s="27" t="s">
        <v>1055</v>
      </c>
      <c r="V75" s="28" t="s">
        <v>1074</v>
      </c>
      <c r="W75" s="29" t="s">
        <v>1075</v>
      </c>
      <c r="X75" s="27" t="s">
        <v>173</v>
      </c>
      <c r="Y75" s="36" t="s">
        <v>586</v>
      </c>
      <c r="Z75" s="36" t="s">
        <v>889</v>
      </c>
      <c r="AA75" s="37">
        <v>1</v>
      </c>
      <c r="AB75" s="37" t="str">
        <f t="shared" si="1"/>
        <v>Kinh tế vi mô**</v>
      </c>
      <c r="AC75" s="39" t="s">
        <v>1476</v>
      </c>
    </row>
    <row r="76" spans="1:29" s="37" customFormat="1" ht="33" hidden="1" customHeight="1">
      <c r="A76" s="27">
        <v>68</v>
      </c>
      <c r="B76" s="27" t="s">
        <v>241</v>
      </c>
      <c r="C76" s="27" t="s">
        <v>283</v>
      </c>
      <c r="D76" s="27" t="s">
        <v>1455</v>
      </c>
      <c r="E76" s="27">
        <v>4</v>
      </c>
      <c r="F76" s="27" t="s">
        <v>261</v>
      </c>
      <c r="G76" s="27" t="s">
        <v>323</v>
      </c>
      <c r="H76" s="27" t="s">
        <v>369</v>
      </c>
      <c r="I76" s="32">
        <v>10</v>
      </c>
      <c r="J76" s="27"/>
      <c r="K76" s="27"/>
      <c r="L76" s="27"/>
      <c r="M76" s="27"/>
      <c r="N76" s="27" t="s">
        <v>296</v>
      </c>
      <c r="O76" s="27">
        <v>4</v>
      </c>
      <c r="P76" s="38" t="s">
        <v>326</v>
      </c>
      <c r="Q76" s="27" t="s">
        <v>311</v>
      </c>
      <c r="R76" s="35">
        <v>60</v>
      </c>
      <c r="S76" s="27">
        <v>40</v>
      </c>
      <c r="T76" s="27" t="s">
        <v>1076</v>
      </c>
      <c r="U76" s="27" t="s">
        <v>1077</v>
      </c>
      <c r="V76" s="28" t="s">
        <v>1028</v>
      </c>
      <c r="W76" s="29" t="s">
        <v>1078</v>
      </c>
      <c r="X76" s="27" t="s">
        <v>173</v>
      </c>
      <c r="Y76" s="36" t="s">
        <v>586</v>
      </c>
      <c r="Z76" s="36" t="s">
        <v>889</v>
      </c>
      <c r="AA76" s="37">
        <v>1</v>
      </c>
      <c r="AB76" s="37" t="str">
        <f t="shared" si="1"/>
        <v>Kinh tế vi mô**</v>
      </c>
      <c r="AC76" s="39" t="s">
        <v>1477</v>
      </c>
    </row>
    <row r="77" spans="1:29" s="102" customFormat="1" ht="33" hidden="1" customHeight="1">
      <c r="A77" s="95">
        <v>69</v>
      </c>
      <c r="B77" s="95" t="s">
        <v>241</v>
      </c>
      <c r="C77" s="95" t="s">
        <v>283</v>
      </c>
      <c r="D77" s="95" t="s">
        <v>1456</v>
      </c>
      <c r="E77" s="95">
        <v>4</v>
      </c>
      <c r="F77" s="95" t="s">
        <v>261</v>
      </c>
      <c r="G77" s="95" t="s">
        <v>306</v>
      </c>
      <c r="H77" s="95" t="s">
        <v>368</v>
      </c>
      <c r="I77" s="96">
        <v>10</v>
      </c>
      <c r="J77" s="95"/>
      <c r="K77" s="95"/>
      <c r="L77" s="95"/>
      <c r="M77" s="95"/>
      <c r="N77" s="95" t="s">
        <v>186</v>
      </c>
      <c r="O77" s="95">
        <v>5</v>
      </c>
      <c r="P77" s="97" t="s">
        <v>303</v>
      </c>
      <c r="Q77" s="95" t="s">
        <v>312</v>
      </c>
      <c r="R77" s="98">
        <v>60</v>
      </c>
      <c r="S77" s="95">
        <v>38</v>
      </c>
      <c r="T77" s="95" t="s">
        <v>1079</v>
      </c>
      <c r="U77" s="95" t="s">
        <v>933</v>
      </c>
      <c r="V77" s="99" t="s">
        <v>1080</v>
      </c>
      <c r="W77" s="100" t="s">
        <v>1081</v>
      </c>
      <c r="X77" s="95" t="s">
        <v>173</v>
      </c>
      <c r="Y77" s="101" t="s">
        <v>586</v>
      </c>
      <c r="Z77" s="101" t="s">
        <v>889</v>
      </c>
      <c r="AA77" s="102">
        <v>1</v>
      </c>
      <c r="AB77" s="102" t="str">
        <f t="shared" si="1"/>
        <v>Kinh tế vi mô**</v>
      </c>
      <c r="AC77" s="95" t="s">
        <v>833</v>
      </c>
    </row>
    <row r="78" spans="1:29" s="37" customFormat="1" ht="33" hidden="1" customHeight="1">
      <c r="A78" s="27">
        <v>70</v>
      </c>
      <c r="B78" s="27" t="s">
        <v>241</v>
      </c>
      <c r="C78" s="27" t="s">
        <v>283</v>
      </c>
      <c r="D78" s="27" t="s">
        <v>1457</v>
      </c>
      <c r="E78" s="27">
        <v>4</v>
      </c>
      <c r="F78" s="27" t="s">
        <v>261</v>
      </c>
      <c r="G78" s="27" t="s">
        <v>324</v>
      </c>
      <c r="H78" s="27" t="s">
        <v>369</v>
      </c>
      <c r="I78" s="32">
        <v>10</v>
      </c>
      <c r="J78" s="27"/>
      <c r="K78" s="27"/>
      <c r="L78" s="27"/>
      <c r="M78" s="27"/>
      <c r="N78" s="27" t="s">
        <v>296</v>
      </c>
      <c r="O78" s="27">
        <v>5</v>
      </c>
      <c r="P78" s="38" t="s">
        <v>326</v>
      </c>
      <c r="Q78" s="27" t="s">
        <v>312</v>
      </c>
      <c r="R78" s="35">
        <v>60</v>
      </c>
      <c r="S78" s="27">
        <v>41</v>
      </c>
      <c r="T78" s="27" t="s">
        <v>1082</v>
      </c>
      <c r="U78" s="27" t="s">
        <v>1083</v>
      </c>
      <c r="V78" s="28" t="s">
        <v>1084</v>
      </c>
      <c r="W78" s="29" t="s">
        <v>1085</v>
      </c>
      <c r="X78" s="27" t="s">
        <v>173</v>
      </c>
      <c r="Y78" s="36" t="s">
        <v>586</v>
      </c>
      <c r="Z78" s="36" t="s">
        <v>889</v>
      </c>
      <c r="AA78" s="37">
        <v>1</v>
      </c>
      <c r="AB78" s="37" t="str">
        <f t="shared" si="1"/>
        <v>Kinh tế vi mô**</v>
      </c>
      <c r="AC78" s="39" t="s">
        <v>1478</v>
      </c>
    </row>
    <row r="79" spans="1:29" s="37" customFormat="1" ht="33" hidden="1" customHeight="1">
      <c r="A79" s="27">
        <v>71</v>
      </c>
      <c r="B79" s="27" t="s">
        <v>241</v>
      </c>
      <c r="C79" s="27" t="s">
        <v>283</v>
      </c>
      <c r="D79" s="27" t="s">
        <v>1458</v>
      </c>
      <c r="E79" s="27">
        <v>4</v>
      </c>
      <c r="F79" s="27" t="s">
        <v>261</v>
      </c>
      <c r="G79" s="27" t="s">
        <v>307</v>
      </c>
      <c r="H79" s="27" t="s">
        <v>368</v>
      </c>
      <c r="I79" s="32">
        <v>10</v>
      </c>
      <c r="J79" s="27"/>
      <c r="K79" s="27"/>
      <c r="L79" s="27"/>
      <c r="M79" s="27"/>
      <c r="N79" s="27" t="s">
        <v>186</v>
      </c>
      <c r="O79" s="27">
        <v>6</v>
      </c>
      <c r="P79" s="33" t="s">
        <v>303</v>
      </c>
      <c r="Q79" s="27" t="s">
        <v>313</v>
      </c>
      <c r="R79" s="35">
        <v>60</v>
      </c>
      <c r="S79" s="27">
        <v>39</v>
      </c>
      <c r="T79" s="27" t="s">
        <v>1034</v>
      </c>
      <c r="U79" s="27" t="s">
        <v>1086</v>
      </c>
      <c r="V79" s="28" t="s">
        <v>1087</v>
      </c>
      <c r="W79" s="29" t="s">
        <v>1037</v>
      </c>
      <c r="X79" s="27" t="s">
        <v>173</v>
      </c>
      <c r="Y79" s="36" t="s">
        <v>586</v>
      </c>
      <c r="Z79" s="36" t="s">
        <v>889</v>
      </c>
      <c r="AA79" s="37">
        <v>1</v>
      </c>
      <c r="AB79" s="37" t="str">
        <f t="shared" si="1"/>
        <v>Kinh tế vi mô**</v>
      </c>
      <c r="AC79" s="39" t="s">
        <v>1467</v>
      </c>
    </row>
    <row r="80" spans="1:29" s="37" customFormat="1" ht="31.5" hidden="1" customHeight="1">
      <c r="A80" s="27">
        <v>72</v>
      </c>
      <c r="B80" s="27" t="s">
        <v>241</v>
      </c>
      <c r="C80" s="27" t="s">
        <v>283</v>
      </c>
      <c r="D80" s="27" t="s">
        <v>1459</v>
      </c>
      <c r="E80" s="27">
        <v>4</v>
      </c>
      <c r="F80" s="27" t="s">
        <v>261</v>
      </c>
      <c r="G80" s="27" t="s">
        <v>325</v>
      </c>
      <c r="H80" s="27" t="s">
        <v>369</v>
      </c>
      <c r="I80" s="32">
        <v>10</v>
      </c>
      <c r="J80" s="27"/>
      <c r="K80" s="27"/>
      <c r="L80" s="27"/>
      <c r="M80" s="27"/>
      <c r="N80" s="27" t="s">
        <v>296</v>
      </c>
      <c r="O80" s="27">
        <v>6</v>
      </c>
      <c r="P80" s="38" t="s">
        <v>326</v>
      </c>
      <c r="Q80" s="27" t="s">
        <v>313</v>
      </c>
      <c r="R80" s="35">
        <v>60</v>
      </c>
      <c r="S80" s="27">
        <v>42</v>
      </c>
      <c r="T80" s="27" t="s">
        <v>1088</v>
      </c>
      <c r="U80" s="27" t="s">
        <v>933</v>
      </c>
      <c r="V80" s="28" t="s">
        <v>1089</v>
      </c>
      <c r="W80" s="29" t="s">
        <v>1090</v>
      </c>
      <c r="X80" s="27" t="s">
        <v>173</v>
      </c>
      <c r="Y80" s="36" t="s">
        <v>586</v>
      </c>
      <c r="Z80" s="36" t="s">
        <v>889</v>
      </c>
      <c r="AA80" s="37">
        <v>1</v>
      </c>
      <c r="AB80" s="37" t="str">
        <f t="shared" si="1"/>
        <v>Kinh tế vi mô**</v>
      </c>
      <c r="AC80" s="27" t="s">
        <v>834</v>
      </c>
    </row>
    <row r="81" spans="1:29" s="37" customFormat="1" ht="31.5" hidden="1" customHeight="1">
      <c r="A81" s="27">
        <v>73</v>
      </c>
      <c r="B81" s="27" t="s">
        <v>190</v>
      </c>
      <c r="C81" s="27" t="s">
        <v>56</v>
      </c>
      <c r="D81" s="27" t="s">
        <v>413</v>
      </c>
      <c r="E81" s="27">
        <v>3</v>
      </c>
      <c r="F81" s="27" t="s">
        <v>240</v>
      </c>
      <c r="G81" s="27" t="s">
        <v>607</v>
      </c>
      <c r="H81" s="27" t="s">
        <v>608</v>
      </c>
      <c r="I81" s="32">
        <v>3</v>
      </c>
      <c r="J81" s="27"/>
      <c r="K81" s="27" t="s">
        <v>43</v>
      </c>
      <c r="L81" s="27" t="s">
        <v>352</v>
      </c>
      <c r="M81" s="27"/>
      <c r="N81" s="27" t="s">
        <v>186</v>
      </c>
      <c r="O81" s="27">
        <v>3</v>
      </c>
      <c r="P81" s="33" t="s">
        <v>336</v>
      </c>
      <c r="Q81" s="27" t="s">
        <v>342</v>
      </c>
      <c r="R81" s="35">
        <v>100</v>
      </c>
      <c r="S81" s="27">
        <v>100</v>
      </c>
      <c r="T81" s="27" t="s">
        <v>1091</v>
      </c>
      <c r="U81" s="27" t="s">
        <v>933</v>
      </c>
      <c r="V81" s="28" t="s">
        <v>1092</v>
      </c>
      <c r="W81" s="29" t="s">
        <v>1093</v>
      </c>
      <c r="X81" s="27" t="s">
        <v>173</v>
      </c>
      <c r="Y81" s="36"/>
      <c r="Z81" s="36" t="s">
        <v>891</v>
      </c>
      <c r="AA81" s="37">
        <v>1</v>
      </c>
      <c r="AB81" s="37" t="str">
        <f t="shared" si="1"/>
        <v>Kinh tế vĩ mô chuyên sâu</v>
      </c>
      <c r="AC81" s="39" t="s">
        <v>1479</v>
      </c>
    </row>
    <row r="82" spans="1:29" s="37" customFormat="1" ht="31.5" hidden="1" customHeight="1">
      <c r="A82" s="27">
        <v>74</v>
      </c>
      <c r="B82" s="27" t="s">
        <v>190</v>
      </c>
      <c r="C82" s="27" t="s">
        <v>56</v>
      </c>
      <c r="D82" s="27" t="s">
        <v>414</v>
      </c>
      <c r="E82" s="27">
        <v>3</v>
      </c>
      <c r="F82" s="27" t="s">
        <v>240</v>
      </c>
      <c r="G82" s="27" t="s">
        <v>68</v>
      </c>
      <c r="H82" s="27">
        <v>84</v>
      </c>
      <c r="I82" s="32">
        <v>3</v>
      </c>
      <c r="J82" s="27"/>
      <c r="K82" s="27" t="s">
        <v>43</v>
      </c>
      <c r="L82" s="27" t="s">
        <v>352</v>
      </c>
      <c r="M82" s="27"/>
      <c r="N82" s="27" t="s">
        <v>186</v>
      </c>
      <c r="O82" s="27">
        <v>4</v>
      </c>
      <c r="P82" s="33" t="s">
        <v>301</v>
      </c>
      <c r="Q82" s="27" t="s">
        <v>358</v>
      </c>
      <c r="R82" s="32">
        <v>85</v>
      </c>
      <c r="S82" s="27">
        <v>84</v>
      </c>
      <c r="T82" s="27" t="s">
        <v>1094</v>
      </c>
      <c r="U82" s="27" t="s">
        <v>933</v>
      </c>
      <c r="V82" s="28" t="s">
        <v>1095</v>
      </c>
      <c r="W82" s="29" t="s">
        <v>1096</v>
      </c>
      <c r="X82" s="27" t="s">
        <v>173</v>
      </c>
      <c r="Y82" s="36"/>
      <c r="Z82" s="36" t="s">
        <v>891</v>
      </c>
      <c r="AA82" s="37">
        <v>1</v>
      </c>
      <c r="AB82" s="37" t="str">
        <f t="shared" si="1"/>
        <v>Kinh tế vĩ mô chuyên sâu</v>
      </c>
      <c r="AC82" s="39" t="s">
        <v>1480</v>
      </c>
    </row>
    <row r="83" spans="1:29" s="37" customFormat="1" ht="31.5" hidden="1" customHeight="1">
      <c r="A83" s="27">
        <v>75</v>
      </c>
      <c r="B83" s="27" t="s">
        <v>190</v>
      </c>
      <c r="C83" s="27" t="s">
        <v>56</v>
      </c>
      <c r="D83" s="27" t="s">
        <v>415</v>
      </c>
      <c r="E83" s="27">
        <v>3</v>
      </c>
      <c r="F83" s="27" t="s">
        <v>240</v>
      </c>
      <c r="G83" s="27" t="s">
        <v>107</v>
      </c>
      <c r="H83" s="27">
        <v>121</v>
      </c>
      <c r="I83" s="32">
        <v>3</v>
      </c>
      <c r="J83" s="27"/>
      <c r="K83" s="27" t="s">
        <v>43</v>
      </c>
      <c r="L83" s="27" t="s">
        <v>352</v>
      </c>
      <c r="M83" s="27"/>
      <c r="N83" s="27" t="s">
        <v>296</v>
      </c>
      <c r="O83" s="27">
        <v>5</v>
      </c>
      <c r="P83" s="33" t="s">
        <v>297</v>
      </c>
      <c r="Q83" s="27" t="s">
        <v>357</v>
      </c>
      <c r="R83" s="35">
        <v>100</v>
      </c>
      <c r="S83" s="27">
        <v>100</v>
      </c>
      <c r="T83" s="27" t="s">
        <v>1091</v>
      </c>
      <c r="U83" s="27" t="s">
        <v>933</v>
      </c>
      <c r="V83" s="28" t="s">
        <v>1097</v>
      </c>
      <c r="W83" s="29" t="s">
        <v>1098</v>
      </c>
      <c r="X83" s="27" t="s">
        <v>173</v>
      </c>
      <c r="Y83" s="36"/>
      <c r="Z83" s="36" t="s">
        <v>891</v>
      </c>
      <c r="AA83" s="37">
        <v>1</v>
      </c>
      <c r="AB83" s="37" t="str">
        <f t="shared" si="1"/>
        <v>Kinh tế vĩ mô chuyên sâu</v>
      </c>
      <c r="AC83" s="39" t="s">
        <v>1479</v>
      </c>
    </row>
    <row r="84" spans="1:29" s="37" customFormat="1" ht="31.5" hidden="1" customHeight="1">
      <c r="A84" s="27">
        <v>76</v>
      </c>
      <c r="B84" s="27" t="s">
        <v>198</v>
      </c>
      <c r="C84" s="27" t="s">
        <v>158</v>
      </c>
      <c r="D84" s="27" t="s">
        <v>691</v>
      </c>
      <c r="E84" s="27">
        <v>4</v>
      </c>
      <c r="F84" s="27" t="s">
        <v>250</v>
      </c>
      <c r="G84" s="27" t="s">
        <v>299</v>
      </c>
      <c r="H84" s="27">
        <v>45</v>
      </c>
      <c r="I84" s="32">
        <v>2</v>
      </c>
      <c r="J84" s="27"/>
      <c r="K84" s="27" t="s">
        <v>197</v>
      </c>
      <c r="L84" s="27" t="s">
        <v>283</v>
      </c>
      <c r="M84" s="27" t="s">
        <v>355</v>
      </c>
      <c r="N84" s="27" t="s">
        <v>186</v>
      </c>
      <c r="O84" s="27">
        <v>2</v>
      </c>
      <c r="P84" s="33" t="s">
        <v>303</v>
      </c>
      <c r="Q84" s="33" t="s">
        <v>184</v>
      </c>
      <c r="R84" s="35">
        <v>60</v>
      </c>
      <c r="S84" s="27">
        <v>44</v>
      </c>
      <c r="T84" s="27" t="s">
        <v>1099</v>
      </c>
      <c r="U84" s="27" t="s">
        <v>933</v>
      </c>
      <c r="V84" s="28" t="s">
        <v>1100</v>
      </c>
      <c r="W84" s="29" t="s">
        <v>1101</v>
      </c>
      <c r="X84" s="27" t="s">
        <v>173</v>
      </c>
      <c r="Y84" s="36" t="s">
        <v>586</v>
      </c>
      <c r="Z84" s="36" t="s">
        <v>891</v>
      </c>
      <c r="AA84" s="37">
        <v>1</v>
      </c>
      <c r="AB84" s="37" t="str">
        <f t="shared" si="1"/>
        <v>Kinh tế vi mô chuyên sâu **</v>
      </c>
      <c r="AC84" s="39" t="s">
        <v>1481</v>
      </c>
    </row>
    <row r="85" spans="1:29" s="37" customFormat="1" ht="38.25" hidden="1" customHeight="1">
      <c r="A85" s="27">
        <v>77</v>
      </c>
      <c r="B85" s="27" t="s">
        <v>198</v>
      </c>
      <c r="C85" s="27" t="s">
        <v>158</v>
      </c>
      <c r="D85" s="27" t="s">
        <v>692</v>
      </c>
      <c r="E85" s="27">
        <v>4</v>
      </c>
      <c r="F85" s="27" t="s">
        <v>250</v>
      </c>
      <c r="G85" s="27" t="s">
        <v>300</v>
      </c>
      <c r="H85" s="27">
        <v>47</v>
      </c>
      <c r="I85" s="32">
        <v>2</v>
      </c>
      <c r="J85" s="27"/>
      <c r="K85" s="27" t="s">
        <v>197</v>
      </c>
      <c r="L85" s="27" t="s">
        <v>283</v>
      </c>
      <c r="M85" s="27" t="s">
        <v>355</v>
      </c>
      <c r="N85" s="27" t="s">
        <v>186</v>
      </c>
      <c r="O85" s="27">
        <v>6</v>
      </c>
      <c r="P85" s="33" t="s">
        <v>303</v>
      </c>
      <c r="Q85" s="33" t="s">
        <v>182</v>
      </c>
      <c r="R85" s="35">
        <v>60</v>
      </c>
      <c r="S85" s="27">
        <v>43</v>
      </c>
      <c r="T85" s="27" t="s">
        <v>1102</v>
      </c>
      <c r="U85" s="27" t="s">
        <v>933</v>
      </c>
      <c r="V85" s="28" t="s">
        <v>1103</v>
      </c>
      <c r="W85" s="29" t="s">
        <v>1104</v>
      </c>
      <c r="X85" s="27" t="s">
        <v>173</v>
      </c>
      <c r="Y85" s="36" t="s">
        <v>586</v>
      </c>
      <c r="Z85" s="36" t="s">
        <v>891</v>
      </c>
      <c r="AA85" s="37">
        <v>1</v>
      </c>
      <c r="AB85" s="37" t="str">
        <f t="shared" si="1"/>
        <v>Kinh tế vi mô chuyên sâu **</v>
      </c>
      <c r="AC85" s="39" t="s">
        <v>1482</v>
      </c>
    </row>
    <row r="86" spans="1:29" s="37" customFormat="1" ht="31.5" hidden="1" customHeight="1">
      <c r="A86" s="27">
        <v>78</v>
      </c>
      <c r="B86" s="27" t="s">
        <v>875</v>
      </c>
      <c r="C86" s="27" t="s">
        <v>853</v>
      </c>
      <c r="D86" s="27" t="s">
        <v>857</v>
      </c>
      <c r="E86" s="27">
        <v>4</v>
      </c>
      <c r="F86" s="27" t="s">
        <v>192</v>
      </c>
      <c r="G86" s="27" t="s">
        <v>299</v>
      </c>
      <c r="H86" s="27" t="s">
        <v>374</v>
      </c>
      <c r="I86" s="32">
        <v>3</v>
      </c>
      <c r="J86" s="27"/>
      <c r="K86" s="27" t="s">
        <v>205</v>
      </c>
      <c r="L86" s="27" t="s">
        <v>349</v>
      </c>
      <c r="M86" s="27" t="s">
        <v>355</v>
      </c>
      <c r="N86" s="27" t="s">
        <v>186</v>
      </c>
      <c r="O86" s="27">
        <v>4</v>
      </c>
      <c r="P86" s="33" t="s">
        <v>303</v>
      </c>
      <c r="Q86" s="33" t="s">
        <v>305</v>
      </c>
      <c r="R86" s="35">
        <v>50</v>
      </c>
      <c r="S86" s="27">
        <v>32</v>
      </c>
      <c r="T86" s="27" t="s">
        <v>1105</v>
      </c>
      <c r="U86" s="27" t="s">
        <v>933</v>
      </c>
      <c r="V86" s="28" t="s">
        <v>1106</v>
      </c>
      <c r="W86" s="29" t="s">
        <v>1107</v>
      </c>
      <c r="X86" s="27" t="s">
        <v>173</v>
      </c>
      <c r="Y86" s="36" t="s">
        <v>586</v>
      </c>
      <c r="Z86" s="36" t="s">
        <v>891</v>
      </c>
      <c r="AA86" s="37">
        <v>1</v>
      </c>
      <c r="AB86" s="37" t="str">
        <f t="shared" si="1"/>
        <v>Kinh tế vĩ mô chuyên sâu**</v>
      </c>
      <c r="AC86" s="27" t="s">
        <v>854</v>
      </c>
    </row>
    <row r="87" spans="1:29" s="37" customFormat="1" ht="38.25" hidden="1" customHeight="1">
      <c r="A87" s="27">
        <v>79</v>
      </c>
      <c r="B87" s="27" t="s">
        <v>875</v>
      </c>
      <c r="C87" s="27" t="s">
        <v>853</v>
      </c>
      <c r="D87" s="27" t="s">
        <v>874</v>
      </c>
      <c r="E87" s="27">
        <v>4</v>
      </c>
      <c r="F87" s="27" t="s">
        <v>192</v>
      </c>
      <c r="G87" s="27" t="s">
        <v>300</v>
      </c>
      <c r="H87" s="27" t="s">
        <v>374</v>
      </c>
      <c r="I87" s="32">
        <v>3</v>
      </c>
      <c r="J87" s="27"/>
      <c r="K87" s="27" t="s">
        <v>205</v>
      </c>
      <c r="L87" s="27" t="s">
        <v>349</v>
      </c>
      <c r="M87" s="27" t="s">
        <v>355</v>
      </c>
      <c r="N87" s="27" t="s">
        <v>296</v>
      </c>
      <c r="O87" s="27">
        <v>4</v>
      </c>
      <c r="P87" s="33" t="s">
        <v>326</v>
      </c>
      <c r="Q87" s="33" t="s">
        <v>337</v>
      </c>
      <c r="R87" s="35">
        <v>50</v>
      </c>
      <c r="S87" s="27">
        <v>30</v>
      </c>
      <c r="T87" s="27" t="s">
        <v>1105</v>
      </c>
      <c r="U87" s="27" t="s">
        <v>933</v>
      </c>
      <c r="V87" s="28" t="s">
        <v>1106</v>
      </c>
      <c r="W87" s="29" t="s">
        <v>1107</v>
      </c>
      <c r="X87" s="27" t="s">
        <v>173</v>
      </c>
      <c r="Y87" s="36" t="s">
        <v>586</v>
      </c>
      <c r="Z87" s="36" t="s">
        <v>891</v>
      </c>
      <c r="AA87" s="37">
        <v>1</v>
      </c>
      <c r="AB87" s="37" t="str">
        <f t="shared" si="1"/>
        <v>Kinh tế vĩ mô chuyên sâu**</v>
      </c>
      <c r="AC87" s="27" t="s">
        <v>854</v>
      </c>
    </row>
    <row r="88" spans="1:29" s="37" customFormat="1" ht="29.25" hidden="1" customHeight="1">
      <c r="A88" s="27">
        <v>80</v>
      </c>
      <c r="B88" s="27" t="s">
        <v>246</v>
      </c>
      <c r="C88" s="27" t="s">
        <v>247</v>
      </c>
      <c r="D88" s="27" t="s">
        <v>416</v>
      </c>
      <c r="E88" s="27">
        <v>3</v>
      </c>
      <c r="F88" s="27" t="s">
        <v>192</v>
      </c>
      <c r="G88" s="27" t="s">
        <v>118</v>
      </c>
      <c r="H88" s="27">
        <v>67</v>
      </c>
      <c r="I88" s="32">
        <v>3</v>
      </c>
      <c r="J88" s="27"/>
      <c r="K88" s="27"/>
      <c r="L88" s="27"/>
      <c r="M88" s="27"/>
      <c r="N88" s="27" t="s">
        <v>186</v>
      </c>
      <c r="O88" s="27">
        <v>2</v>
      </c>
      <c r="P88" s="33" t="s">
        <v>336</v>
      </c>
      <c r="Q88" s="33" t="s">
        <v>337</v>
      </c>
      <c r="R88" s="35">
        <v>70</v>
      </c>
      <c r="S88" s="27">
        <v>65</v>
      </c>
      <c r="T88" s="27" t="s">
        <v>721</v>
      </c>
      <c r="U88" s="27" t="s">
        <v>918</v>
      </c>
      <c r="V88" s="28" t="s">
        <v>1108</v>
      </c>
      <c r="W88" s="29" t="s">
        <v>1109</v>
      </c>
      <c r="X88" s="27" t="s">
        <v>216</v>
      </c>
      <c r="Y88" s="36" t="s">
        <v>586</v>
      </c>
      <c r="Z88" s="36" t="s">
        <v>891</v>
      </c>
      <c r="AA88" s="37">
        <v>1</v>
      </c>
      <c r="AB88" s="37" t="str">
        <f t="shared" si="1"/>
        <v>Kỹ năng bổ trợ</v>
      </c>
      <c r="AC88" s="27" t="s">
        <v>721</v>
      </c>
    </row>
    <row r="89" spans="1:29" s="37" customFormat="1" ht="31.5" hidden="1" customHeight="1">
      <c r="A89" s="27">
        <v>81</v>
      </c>
      <c r="B89" s="27" t="s">
        <v>246</v>
      </c>
      <c r="C89" s="27" t="s">
        <v>247</v>
      </c>
      <c r="D89" s="27" t="s">
        <v>417</v>
      </c>
      <c r="E89" s="27">
        <v>3</v>
      </c>
      <c r="F89" s="27" t="s">
        <v>199</v>
      </c>
      <c r="G89" s="27" t="s">
        <v>206</v>
      </c>
      <c r="H89" s="27">
        <v>47</v>
      </c>
      <c r="I89" s="32">
        <v>3</v>
      </c>
      <c r="J89" s="27"/>
      <c r="K89" s="27"/>
      <c r="L89" s="27"/>
      <c r="M89" s="27"/>
      <c r="N89" s="27" t="s">
        <v>296</v>
      </c>
      <c r="O89" s="27">
        <v>2</v>
      </c>
      <c r="P89" s="33" t="s">
        <v>298</v>
      </c>
      <c r="Q89" s="33" t="s">
        <v>337</v>
      </c>
      <c r="R89" s="35">
        <v>70</v>
      </c>
      <c r="S89" s="27">
        <v>62</v>
      </c>
      <c r="T89" s="27" t="s">
        <v>964</v>
      </c>
      <c r="U89" s="27" t="s">
        <v>918</v>
      </c>
      <c r="V89" s="28" t="s">
        <v>919</v>
      </c>
      <c r="W89" s="29" t="s">
        <v>920</v>
      </c>
      <c r="X89" s="27" t="s">
        <v>216</v>
      </c>
      <c r="Y89" s="36" t="s">
        <v>586</v>
      </c>
      <c r="Z89" s="36" t="s">
        <v>891</v>
      </c>
      <c r="AA89" s="37">
        <v>1</v>
      </c>
      <c r="AB89" s="37" t="str">
        <f t="shared" si="1"/>
        <v>Kỹ năng bổ trợ</v>
      </c>
      <c r="AC89" s="27" t="s">
        <v>720</v>
      </c>
    </row>
    <row r="90" spans="1:29" s="37" customFormat="1" ht="29.25" hidden="1" customHeight="1">
      <c r="A90" s="27">
        <v>82</v>
      </c>
      <c r="B90" s="27" t="s">
        <v>246</v>
      </c>
      <c r="C90" s="27" t="s">
        <v>247</v>
      </c>
      <c r="D90" s="27" t="s">
        <v>418</v>
      </c>
      <c r="E90" s="27">
        <v>3</v>
      </c>
      <c r="F90" s="27" t="s">
        <v>240</v>
      </c>
      <c r="G90" s="27" t="s">
        <v>69</v>
      </c>
      <c r="H90" s="27">
        <v>80</v>
      </c>
      <c r="I90" s="32">
        <v>3</v>
      </c>
      <c r="J90" s="27"/>
      <c r="K90" s="27"/>
      <c r="L90" s="27"/>
      <c r="M90" s="27"/>
      <c r="N90" s="27" t="s">
        <v>296</v>
      </c>
      <c r="O90" s="27">
        <v>4</v>
      </c>
      <c r="P90" s="33" t="s">
        <v>298</v>
      </c>
      <c r="Q90" s="27" t="s">
        <v>356</v>
      </c>
      <c r="R90" s="32">
        <v>85</v>
      </c>
      <c r="S90" s="27">
        <v>85</v>
      </c>
      <c r="T90" s="27" t="s">
        <v>722</v>
      </c>
      <c r="U90" s="27" t="s">
        <v>998</v>
      </c>
      <c r="V90" s="28" t="s">
        <v>1110</v>
      </c>
      <c r="W90" s="29" t="s">
        <v>1111</v>
      </c>
      <c r="X90" s="27" t="s">
        <v>216</v>
      </c>
      <c r="Y90" s="36"/>
      <c r="Z90" s="36" t="s">
        <v>891</v>
      </c>
      <c r="AA90" s="37">
        <v>1</v>
      </c>
      <c r="AB90" s="37" t="str">
        <f t="shared" si="1"/>
        <v>Kỹ năng bổ trợ</v>
      </c>
      <c r="AC90" s="27" t="s">
        <v>722</v>
      </c>
    </row>
    <row r="91" spans="1:29" s="37" customFormat="1" ht="29.25" hidden="1" customHeight="1">
      <c r="A91" s="27">
        <v>83</v>
      </c>
      <c r="B91" s="27" t="s">
        <v>103</v>
      </c>
      <c r="C91" s="27" t="s">
        <v>104</v>
      </c>
      <c r="D91" s="27" t="s">
        <v>419</v>
      </c>
      <c r="E91" s="27">
        <v>2</v>
      </c>
      <c r="F91" s="27" t="s">
        <v>262</v>
      </c>
      <c r="G91" s="27" t="s">
        <v>345</v>
      </c>
      <c r="H91" s="27" t="s">
        <v>341</v>
      </c>
      <c r="I91" s="32">
        <v>14</v>
      </c>
      <c r="J91" s="27"/>
      <c r="K91" s="27"/>
      <c r="L91" s="27"/>
      <c r="M91" s="27"/>
      <c r="N91" s="27" t="s">
        <v>186</v>
      </c>
      <c r="O91" s="27">
        <v>5</v>
      </c>
      <c r="P91" s="33" t="s">
        <v>316</v>
      </c>
      <c r="Q91" s="27" t="s">
        <v>343</v>
      </c>
      <c r="R91" s="35">
        <v>100</v>
      </c>
      <c r="S91" s="27">
        <v>95</v>
      </c>
      <c r="T91" s="27" t="s">
        <v>724</v>
      </c>
      <c r="U91" s="27" t="s">
        <v>1112</v>
      </c>
      <c r="V91" s="28" t="s">
        <v>1113</v>
      </c>
      <c r="W91" s="29" t="s">
        <v>1114</v>
      </c>
      <c r="X91" s="27" t="s">
        <v>216</v>
      </c>
      <c r="Y91" s="36"/>
      <c r="Z91" s="36" t="s">
        <v>889</v>
      </c>
      <c r="AA91" s="37">
        <v>1</v>
      </c>
      <c r="AB91" s="37" t="str">
        <f t="shared" si="1"/>
        <v>Kỹ năng làm việc theo nhóm</v>
      </c>
      <c r="AC91" s="27" t="s">
        <v>724</v>
      </c>
    </row>
    <row r="92" spans="1:29" s="37" customFormat="1" ht="29.25" hidden="1" customHeight="1">
      <c r="A92" s="27">
        <v>84</v>
      </c>
      <c r="B92" s="27" t="s">
        <v>103</v>
      </c>
      <c r="C92" s="27" t="s">
        <v>104</v>
      </c>
      <c r="D92" s="27" t="s">
        <v>420</v>
      </c>
      <c r="E92" s="27">
        <v>2</v>
      </c>
      <c r="F92" s="27" t="s">
        <v>262</v>
      </c>
      <c r="G92" s="27" t="s">
        <v>344</v>
      </c>
      <c r="H92" s="27" t="s">
        <v>341</v>
      </c>
      <c r="I92" s="32">
        <v>14</v>
      </c>
      <c r="J92" s="27"/>
      <c r="K92" s="27"/>
      <c r="L92" s="27"/>
      <c r="M92" s="27"/>
      <c r="N92" s="27" t="s">
        <v>186</v>
      </c>
      <c r="O92" s="27">
        <v>6</v>
      </c>
      <c r="P92" s="33" t="s">
        <v>316</v>
      </c>
      <c r="Q92" s="27" t="s">
        <v>342</v>
      </c>
      <c r="R92" s="35">
        <v>100</v>
      </c>
      <c r="S92" s="27">
        <v>95</v>
      </c>
      <c r="T92" s="27" t="s">
        <v>722</v>
      </c>
      <c r="U92" s="27" t="s">
        <v>998</v>
      </c>
      <c r="V92" s="28" t="s">
        <v>1110</v>
      </c>
      <c r="W92" s="29" t="s">
        <v>1111</v>
      </c>
      <c r="X92" s="27" t="s">
        <v>216</v>
      </c>
      <c r="Y92" s="36"/>
      <c r="Z92" s="36" t="s">
        <v>889</v>
      </c>
      <c r="AA92" s="37">
        <v>1</v>
      </c>
      <c r="AB92" s="37" t="str">
        <f t="shared" si="1"/>
        <v>Kỹ năng làm việc theo nhóm</v>
      </c>
      <c r="AC92" s="27" t="s">
        <v>722</v>
      </c>
    </row>
    <row r="93" spans="1:29" s="37" customFormat="1" ht="31.5" hidden="1" customHeight="1">
      <c r="A93" s="27">
        <v>85</v>
      </c>
      <c r="B93" s="27" t="s">
        <v>103</v>
      </c>
      <c r="C93" s="27" t="s">
        <v>104</v>
      </c>
      <c r="D93" s="27" t="s">
        <v>421</v>
      </c>
      <c r="E93" s="27">
        <v>2</v>
      </c>
      <c r="F93" s="27" t="s">
        <v>261</v>
      </c>
      <c r="G93" s="27" t="s">
        <v>308</v>
      </c>
      <c r="H93" s="27" t="s">
        <v>368</v>
      </c>
      <c r="I93" s="32">
        <v>14</v>
      </c>
      <c r="J93" s="27"/>
      <c r="K93" s="27"/>
      <c r="L93" s="27"/>
      <c r="M93" s="27"/>
      <c r="N93" s="27" t="s">
        <v>186</v>
      </c>
      <c r="O93" s="27">
        <v>2</v>
      </c>
      <c r="P93" s="33" t="s">
        <v>316</v>
      </c>
      <c r="Q93" s="27" t="s">
        <v>314</v>
      </c>
      <c r="R93" s="35">
        <v>60</v>
      </c>
      <c r="S93" s="27">
        <v>37</v>
      </c>
      <c r="T93" s="27" t="s">
        <v>1115</v>
      </c>
      <c r="U93" s="27" t="s">
        <v>1116</v>
      </c>
      <c r="V93" s="28" t="s">
        <v>1117</v>
      </c>
      <c r="W93" s="29" t="s">
        <v>1118</v>
      </c>
      <c r="X93" s="27" t="s">
        <v>216</v>
      </c>
      <c r="Y93" s="36" t="s">
        <v>586</v>
      </c>
      <c r="Z93" s="36" t="s">
        <v>889</v>
      </c>
      <c r="AA93" s="37">
        <v>1</v>
      </c>
      <c r="AB93" s="37" t="str">
        <f t="shared" si="1"/>
        <v>Kỹ năng làm việc theo nhóm</v>
      </c>
      <c r="AC93" s="27" t="s">
        <v>1483</v>
      </c>
    </row>
    <row r="94" spans="1:29" s="37" customFormat="1" ht="29.25" hidden="1" customHeight="1">
      <c r="A94" s="27">
        <v>86</v>
      </c>
      <c r="B94" s="27" t="s">
        <v>103</v>
      </c>
      <c r="C94" s="27" t="s">
        <v>104</v>
      </c>
      <c r="D94" s="27" t="s">
        <v>422</v>
      </c>
      <c r="E94" s="27">
        <v>2</v>
      </c>
      <c r="F94" s="27" t="s">
        <v>262</v>
      </c>
      <c r="G94" s="27" t="s">
        <v>609</v>
      </c>
      <c r="H94" s="27" t="s">
        <v>341</v>
      </c>
      <c r="I94" s="32">
        <v>14</v>
      </c>
      <c r="J94" s="27"/>
      <c r="K94" s="27"/>
      <c r="L94" s="27"/>
      <c r="M94" s="27"/>
      <c r="N94" s="27" t="s">
        <v>296</v>
      </c>
      <c r="O94" s="27">
        <v>2</v>
      </c>
      <c r="P94" s="33" t="s">
        <v>339</v>
      </c>
      <c r="Q94" s="27" t="s">
        <v>343</v>
      </c>
      <c r="R94" s="35">
        <v>100</v>
      </c>
      <c r="S94" s="27">
        <v>88</v>
      </c>
      <c r="T94" s="27" t="s">
        <v>722</v>
      </c>
      <c r="U94" s="27" t="s">
        <v>998</v>
      </c>
      <c r="V94" s="28" t="s">
        <v>1110</v>
      </c>
      <c r="W94" s="29" t="s">
        <v>1111</v>
      </c>
      <c r="X94" s="27" t="s">
        <v>216</v>
      </c>
      <c r="Y94" s="36"/>
      <c r="Z94" s="36" t="s">
        <v>889</v>
      </c>
      <c r="AA94" s="37">
        <v>1</v>
      </c>
      <c r="AB94" s="37" t="str">
        <f t="shared" si="1"/>
        <v>Kỹ năng làm việc theo nhóm</v>
      </c>
      <c r="AC94" s="27" t="s">
        <v>722</v>
      </c>
    </row>
    <row r="95" spans="1:29" s="37" customFormat="1" ht="29.25" hidden="1" customHeight="1">
      <c r="A95" s="27">
        <v>87</v>
      </c>
      <c r="B95" s="27" t="s">
        <v>103</v>
      </c>
      <c r="C95" s="27" t="s">
        <v>104</v>
      </c>
      <c r="D95" s="27" t="s">
        <v>423</v>
      </c>
      <c r="E95" s="27">
        <v>2</v>
      </c>
      <c r="F95" s="27" t="s">
        <v>262</v>
      </c>
      <c r="G95" s="27" t="s">
        <v>346</v>
      </c>
      <c r="H95" s="27" t="s">
        <v>341</v>
      </c>
      <c r="I95" s="32">
        <v>14</v>
      </c>
      <c r="J95" s="27"/>
      <c r="K95" s="27"/>
      <c r="L95" s="27"/>
      <c r="M95" s="27"/>
      <c r="N95" s="27" t="s">
        <v>296</v>
      </c>
      <c r="O95" s="27">
        <v>2</v>
      </c>
      <c r="P95" s="33" t="s">
        <v>304</v>
      </c>
      <c r="Q95" s="27" t="s">
        <v>342</v>
      </c>
      <c r="R95" s="35">
        <v>100</v>
      </c>
      <c r="S95" s="27">
        <v>90</v>
      </c>
      <c r="T95" s="27" t="s">
        <v>724</v>
      </c>
      <c r="U95" s="27" t="s">
        <v>1112</v>
      </c>
      <c r="V95" s="28" t="s">
        <v>1113</v>
      </c>
      <c r="W95" s="29" t="s">
        <v>1114</v>
      </c>
      <c r="X95" s="27" t="s">
        <v>216</v>
      </c>
      <c r="Y95" s="36"/>
      <c r="Z95" s="36" t="s">
        <v>889</v>
      </c>
      <c r="AA95" s="37">
        <v>1</v>
      </c>
      <c r="AB95" s="37" t="str">
        <f t="shared" si="1"/>
        <v>Kỹ năng làm việc theo nhóm</v>
      </c>
      <c r="AC95" s="27" t="s">
        <v>724</v>
      </c>
    </row>
    <row r="96" spans="1:29" s="37" customFormat="1" ht="29.25" hidden="1" customHeight="1">
      <c r="A96" s="27">
        <v>88</v>
      </c>
      <c r="B96" s="27" t="s">
        <v>103</v>
      </c>
      <c r="C96" s="27" t="s">
        <v>104</v>
      </c>
      <c r="D96" s="27" t="s">
        <v>424</v>
      </c>
      <c r="E96" s="27">
        <v>2</v>
      </c>
      <c r="F96" s="27" t="s">
        <v>261</v>
      </c>
      <c r="G96" s="27" t="s">
        <v>300</v>
      </c>
      <c r="H96" s="27" t="s">
        <v>368</v>
      </c>
      <c r="I96" s="32">
        <v>14</v>
      </c>
      <c r="J96" s="27"/>
      <c r="K96" s="27"/>
      <c r="L96" s="27"/>
      <c r="M96" s="27"/>
      <c r="N96" s="27" t="s">
        <v>186</v>
      </c>
      <c r="O96" s="27">
        <v>3</v>
      </c>
      <c r="P96" s="33" t="s">
        <v>316</v>
      </c>
      <c r="Q96" s="27" t="s">
        <v>310</v>
      </c>
      <c r="R96" s="35">
        <v>60</v>
      </c>
      <c r="S96" s="27">
        <v>38</v>
      </c>
      <c r="T96" s="27" t="s">
        <v>721</v>
      </c>
      <c r="U96" s="27" t="s">
        <v>918</v>
      </c>
      <c r="V96" s="28" t="s">
        <v>1108</v>
      </c>
      <c r="W96" s="29" t="s">
        <v>1109</v>
      </c>
      <c r="X96" s="27" t="s">
        <v>216</v>
      </c>
      <c r="Y96" s="36" t="s">
        <v>586</v>
      </c>
      <c r="Z96" s="36" t="s">
        <v>889</v>
      </c>
      <c r="AA96" s="37">
        <v>1</v>
      </c>
      <c r="AB96" s="37" t="str">
        <f t="shared" si="1"/>
        <v>Kỹ năng làm việc theo nhóm</v>
      </c>
      <c r="AC96" s="27" t="s">
        <v>721</v>
      </c>
    </row>
    <row r="97" spans="1:29" s="37" customFormat="1" ht="31.5" hidden="1" customHeight="1">
      <c r="A97" s="27">
        <v>89</v>
      </c>
      <c r="B97" s="27" t="s">
        <v>103</v>
      </c>
      <c r="C97" s="27" t="s">
        <v>104</v>
      </c>
      <c r="D97" s="27" t="s">
        <v>425</v>
      </c>
      <c r="E97" s="27">
        <v>2</v>
      </c>
      <c r="F97" s="27" t="s">
        <v>261</v>
      </c>
      <c r="G97" s="27" t="s">
        <v>309</v>
      </c>
      <c r="H97" s="27" t="s">
        <v>368</v>
      </c>
      <c r="I97" s="32">
        <v>14</v>
      </c>
      <c r="J97" s="27"/>
      <c r="K97" s="27"/>
      <c r="L97" s="27"/>
      <c r="M97" s="27"/>
      <c r="N97" s="27" t="s">
        <v>186</v>
      </c>
      <c r="O97" s="27">
        <v>3</v>
      </c>
      <c r="P97" s="33" t="s">
        <v>316</v>
      </c>
      <c r="Q97" s="27" t="s">
        <v>315</v>
      </c>
      <c r="R97" s="35">
        <v>60</v>
      </c>
      <c r="S97" s="27">
        <v>39</v>
      </c>
      <c r="T97" s="27" t="s">
        <v>964</v>
      </c>
      <c r="U97" s="27" t="s">
        <v>918</v>
      </c>
      <c r="V97" s="28" t="s">
        <v>919</v>
      </c>
      <c r="W97" s="29" t="s">
        <v>920</v>
      </c>
      <c r="X97" s="27" t="s">
        <v>216</v>
      </c>
      <c r="Y97" s="36" t="s">
        <v>586</v>
      </c>
      <c r="Z97" s="36" t="s">
        <v>889</v>
      </c>
      <c r="AA97" s="37">
        <v>1</v>
      </c>
      <c r="AB97" s="37" t="str">
        <f t="shared" si="1"/>
        <v>Kỹ năng làm việc theo nhóm</v>
      </c>
      <c r="AC97" s="27" t="s">
        <v>720</v>
      </c>
    </row>
    <row r="98" spans="1:29" s="37" customFormat="1" ht="29.25" hidden="1" customHeight="1">
      <c r="A98" s="27">
        <v>90</v>
      </c>
      <c r="B98" s="27" t="s">
        <v>103</v>
      </c>
      <c r="C98" s="27" t="s">
        <v>104</v>
      </c>
      <c r="D98" s="27" t="s">
        <v>426</v>
      </c>
      <c r="E98" s="27">
        <v>2</v>
      </c>
      <c r="F98" s="27" t="s">
        <v>261</v>
      </c>
      <c r="G98" s="27" t="s">
        <v>322</v>
      </c>
      <c r="H98" s="27" t="s">
        <v>369</v>
      </c>
      <c r="I98" s="32">
        <v>14</v>
      </c>
      <c r="J98" s="27"/>
      <c r="K98" s="27"/>
      <c r="L98" s="27"/>
      <c r="M98" s="27"/>
      <c r="N98" s="27" t="s">
        <v>296</v>
      </c>
      <c r="O98" s="27">
        <v>3</v>
      </c>
      <c r="P98" s="33" t="s">
        <v>328</v>
      </c>
      <c r="Q98" s="27" t="s">
        <v>310</v>
      </c>
      <c r="R98" s="35">
        <v>60</v>
      </c>
      <c r="S98" s="27">
        <v>39</v>
      </c>
      <c r="T98" s="27" t="s">
        <v>723</v>
      </c>
      <c r="U98" s="27" t="s">
        <v>918</v>
      </c>
      <c r="V98" s="28" t="s">
        <v>1119</v>
      </c>
      <c r="W98" s="29" t="s">
        <v>1120</v>
      </c>
      <c r="X98" s="27" t="s">
        <v>216</v>
      </c>
      <c r="Y98" s="36" t="s">
        <v>586</v>
      </c>
      <c r="Z98" s="36" t="s">
        <v>889</v>
      </c>
      <c r="AA98" s="37">
        <v>1</v>
      </c>
      <c r="AB98" s="37" t="str">
        <f t="shared" si="1"/>
        <v>Kỹ năng làm việc theo nhóm</v>
      </c>
      <c r="AC98" s="27" t="s">
        <v>723</v>
      </c>
    </row>
    <row r="99" spans="1:29" s="37" customFormat="1" ht="31.5" hidden="1" customHeight="1">
      <c r="A99" s="27">
        <v>91</v>
      </c>
      <c r="B99" s="27" t="s">
        <v>103</v>
      </c>
      <c r="C99" s="27" t="s">
        <v>104</v>
      </c>
      <c r="D99" s="27" t="s">
        <v>427</v>
      </c>
      <c r="E99" s="27">
        <v>2</v>
      </c>
      <c r="F99" s="27" t="s">
        <v>261</v>
      </c>
      <c r="G99" s="27" t="s">
        <v>299</v>
      </c>
      <c r="H99" s="27" t="s">
        <v>368</v>
      </c>
      <c r="I99" s="32">
        <v>14</v>
      </c>
      <c r="J99" s="27"/>
      <c r="K99" s="27"/>
      <c r="L99" s="27"/>
      <c r="M99" s="27"/>
      <c r="N99" s="27" t="s">
        <v>186</v>
      </c>
      <c r="O99" s="27">
        <v>4</v>
      </c>
      <c r="P99" s="33" t="s">
        <v>316</v>
      </c>
      <c r="Q99" s="27" t="s">
        <v>311</v>
      </c>
      <c r="R99" s="35">
        <v>60</v>
      </c>
      <c r="S99" s="27">
        <v>39</v>
      </c>
      <c r="T99" s="27" t="s">
        <v>964</v>
      </c>
      <c r="U99" s="27" t="s">
        <v>918</v>
      </c>
      <c r="V99" s="28" t="s">
        <v>919</v>
      </c>
      <c r="W99" s="29" t="s">
        <v>920</v>
      </c>
      <c r="X99" s="27" t="s">
        <v>216</v>
      </c>
      <c r="Y99" s="36" t="s">
        <v>586</v>
      </c>
      <c r="Z99" s="36" t="s">
        <v>889</v>
      </c>
      <c r="AA99" s="37">
        <v>1</v>
      </c>
      <c r="AB99" s="37" t="str">
        <f t="shared" si="1"/>
        <v>Kỹ năng làm việc theo nhóm</v>
      </c>
      <c r="AC99" s="27" t="s">
        <v>720</v>
      </c>
    </row>
    <row r="100" spans="1:29" s="37" customFormat="1" ht="31.5" hidden="1" customHeight="1">
      <c r="A100" s="27">
        <v>92</v>
      </c>
      <c r="B100" s="27" t="s">
        <v>103</v>
      </c>
      <c r="C100" s="27" t="s">
        <v>104</v>
      </c>
      <c r="D100" s="27" t="s">
        <v>428</v>
      </c>
      <c r="E100" s="27">
        <v>2</v>
      </c>
      <c r="F100" s="27" t="s">
        <v>261</v>
      </c>
      <c r="G100" s="27" t="s">
        <v>323</v>
      </c>
      <c r="H100" s="27" t="s">
        <v>369</v>
      </c>
      <c r="I100" s="32">
        <v>14</v>
      </c>
      <c r="J100" s="27"/>
      <c r="K100" s="27"/>
      <c r="L100" s="27"/>
      <c r="M100" s="27"/>
      <c r="N100" s="27" t="s">
        <v>296</v>
      </c>
      <c r="O100" s="27">
        <v>4</v>
      </c>
      <c r="P100" s="33" t="s">
        <v>328</v>
      </c>
      <c r="Q100" s="27" t="s">
        <v>311</v>
      </c>
      <c r="R100" s="35">
        <v>60</v>
      </c>
      <c r="S100" s="27">
        <v>38</v>
      </c>
      <c r="T100" s="27" t="s">
        <v>1121</v>
      </c>
      <c r="U100" s="27" t="s">
        <v>918</v>
      </c>
      <c r="V100" s="28" t="s">
        <v>1119</v>
      </c>
      <c r="W100" s="29" t="s">
        <v>1120</v>
      </c>
      <c r="X100" s="27" t="s">
        <v>216</v>
      </c>
      <c r="Y100" s="36" t="s">
        <v>586</v>
      </c>
      <c r="Z100" s="36" t="s">
        <v>889</v>
      </c>
      <c r="AA100" s="37">
        <v>1</v>
      </c>
      <c r="AB100" s="37" t="str">
        <f t="shared" si="1"/>
        <v>Kỹ năng làm việc theo nhóm</v>
      </c>
      <c r="AC100" s="27" t="s">
        <v>725</v>
      </c>
    </row>
    <row r="101" spans="1:29" s="37" customFormat="1" ht="31.5" hidden="1" customHeight="1">
      <c r="A101" s="27">
        <v>93</v>
      </c>
      <c r="B101" s="27" t="s">
        <v>103</v>
      </c>
      <c r="C101" s="27" t="s">
        <v>104</v>
      </c>
      <c r="D101" s="27" t="s">
        <v>429</v>
      </c>
      <c r="E101" s="27">
        <v>2</v>
      </c>
      <c r="F101" s="27" t="s">
        <v>261</v>
      </c>
      <c r="G101" s="27" t="s">
        <v>306</v>
      </c>
      <c r="H101" s="27" t="s">
        <v>368</v>
      </c>
      <c r="I101" s="32">
        <v>14</v>
      </c>
      <c r="J101" s="27"/>
      <c r="K101" s="27"/>
      <c r="L101" s="27"/>
      <c r="M101" s="27"/>
      <c r="N101" s="27" t="s">
        <v>186</v>
      </c>
      <c r="O101" s="27">
        <v>5</v>
      </c>
      <c r="P101" s="33" t="s">
        <v>316</v>
      </c>
      <c r="Q101" s="27" t="s">
        <v>312</v>
      </c>
      <c r="R101" s="35">
        <v>60</v>
      </c>
      <c r="S101" s="27">
        <v>38</v>
      </c>
      <c r="T101" s="27" t="s">
        <v>1121</v>
      </c>
      <c r="U101" s="27" t="s">
        <v>918</v>
      </c>
      <c r="V101" s="28" t="s">
        <v>1119</v>
      </c>
      <c r="W101" s="29" t="s">
        <v>1120</v>
      </c>
      <c r="X101" s="27" t="s">
        <v>216</v>
      </c>
      <c r="Y101" s="36" t="s">
        <v>586</v>
      </c>
      <c r="Z101" s="36" t="s">
        <v>889</v>
      </c>
      <c r="AA101" s="37">
        <v>1</v>
      </c>
      <c r="AB101" s="37" t="str">
        <f t="shared" si="1"/>
        <v>Kỹ năng làm việc theo nhóm</v>
      </c>
      <c r="AC101" s="27" t="s">
        <v>725</v>
      </c>
    </row>
    <row r="102" spans="1:29" s="37" customFormat="1" ht="31.5" hidden="1" customHeight="1">
      <c r="A102" s="27">
        <v>94</v>
      </c>
      <c r="B102" s="27" t="s">
        <v>103</v>
      </c>
      <c r="C102" s="27" t="s">
        <v>104</v>
      </c>
      <c r="D102" s="27" t="s">
        <v>430</v>
      </c>
      <c r="E102" s="27">
        <v>2</v>
      </c>
      <c r="F102" s="27" t="s">
        <v>261</v>
      </c>
      <c r="G102" s="27" t="s">
        <v>324</v>
      </c>
      <c r="H102" s="27" t="s">
        <v>369</v>
      </c>
      <c r="I102" s="32">
        <v>14</v>
      </c>
      <c r="J102" s="27"/>
      <c r="K102" s="27"/>
      <c r="L102" s="27"/>
      <c r="M102" s="27"/>
      <c r="N102" s="27" t="s">
        <v>296</v>
      </c>
      <c r="O102" s="27">
        <v>5</v>
      </c>
      <c r="P102" s="33" t="s">
        <v>328</v>
      </c>
      <c r="Q102" s="27" t="s">
        <v>312</v>
      </c>
      <c r="R102" s="35">
        <v>60</v>
      </c>
      <c r="S102" s="27">
        <v>41</v>
      </c>
      <c r="T102" s="27" t="s">
        <v>1122</v>
      </c>
      <c r="U102" s="27" t="s">
        <v>918</v>
      </c>
      <c r="V102" s="28" t="s">
        <v>1108</v>
      </c>
      <c r="W102" s="29" t="s">
        <v>1109</v>
      </c>
      <c r="X102" s="27" t="s">
        <v>216</v>
      </c>
      <c r="Y102" s="36" t="s">
        <v>586</v>
      </c>
      <c r="Z102" s="36" t="s">
        <v>889</v>
      </c>
      <c r="AA102" s="37">
        <v>1</v>
      </c>
      <c r="AB102" s="37" t="str">
        <f t="shared" si="1"/>
        <v>Kỹ năng làm việc theo nhóm</v>
      </c>
      <c r="AC102" s="27" t="s">
        <v>726</v>
      </c>
    </row>
    <row r="103" spans="1:29" s="37" customFormat="1" ht="31.5" hidden="1" customHeight="1">
      <c r="A103" s="27">
        <v>95</v>
      </c>
      <c r="B103" s="27" t="s">
        <v>103</v>
      </c>
      <c r="C103" s="27" t="s">
        <v>104</v>
      </c>
      <c r="D103" s="27" t="s">
        <v>431</v>
      </c>
      <c r="E103" s="27">
        <v>2</v>
      </c>
      <c r="F103" s="27" t="s">
        <v>261</v>
      </c>
      <c r="G103" s="27" t="s">
        <v>307</v>
      </c>
      <c r="H103" s="27" t="s">
        <v>368</v>
      </c>
      <c r="I103" s="32">
        <v>14</v>
      </c>
      <c r="J103" s="27"/>
      <c r="K103" s="27"/>
      <c r="L103" s="27"/>
      <c r="M103" s="27"/>
      <c r="N103" s="27" t="s">
        <v>186</v>
      </c>
      <c r="O103" s="27">
        <v>6</v>
      </c>
      <c r="P103" s="33" t="s">
        <v>316</v>
      </c>
      <c r="Q103" s="27" t="s">
        <v>313</v>
      </c>
      <c r="R103" s="35">
        <v>60</v>
      </c>
      <c r="S103" s="27">
        <v>38</v>
      </c>
      <c r="T103" s="27" t="s">
        <v>1123</v>
      </c>
      <c r="U103" s="27" t="s">
        <v>918</v>
      </c>
      <c r="V103" s="28" t="s">
        <v>1108</v>
      </c>
      <c r="W103" s="29" t="s">
        <v>1109</v>
      </c>
      <c r="X103" s="27" t="s">
        <v>216</v>
      </c>
      <c r="Y103" s="36" t="s">
        <v>586</v>
      </c>
      <c r="Z103" s="36" t="s">
        <v>889</v>
      </c>
      <c r="AA103" s="37">
        <v>1</v>
      </c>
      <c r="AB103" s="37" t="str">
        <f t="shared" si="1"/>
        <v>Kỹ năng làm việc theo nhóm</v>
      </c>
      <c r="AC103" s="27" t="s">
        <v>727</v>
      </c>
    </row>
    <row r="104" spans="1:29" s="37" customFormat="1" ht="31.5" hidden="1" customHeight="1">
      <c r="A104" s="27">
        <v>96</v>
      </c>
      <c r="B104" s="27" t="s">
        <v>103</v>
      </c>
      <c r="C104" s="27" t="s">
        <v>104</v>
      </c>
      <c r="D104" s="27" t="s">
        <v>432</v>
      </c>
      <c r="E104" s="27">
        <v>2</v>
      </c>
      <c r="F104" s="27" t="s">
        <v>261</v>
      </c>
      <c r="G104" s="27" t="s">
        <v>325</v>
      </c>
      <c r="H104" s="27" t="s">
        <v>369</v>
      </c>
      <c r="I104" s="32">
        <v>14</v>
      </c>
      <c r="J104" s="27"/>
      <c r="K104" s="27"/>
      <c r="L104" s="27"/>
      <c r="M104" s="27"/>
      <c r="N104" s="27" t="s">
        <v>296</v>
      </c>
      <c r="O104" s="27">
        <v>6</v>
      </c>
      <c r="P104" s="33" t="s">
        <v>328</v>
      </c>
      <c r="Q104" s="27" t="s">
        <v>313</v>
      </c>
      <c r="R104" s="35">
        <v>60</v>
      </c>
      <c r="S104" s="27">
        <v>42</v>
      </c>
      <c r="T104" s="27" t="s">
        <v>1123</v>
      </c>
      <c r="U104" s="27" t="s">
        <v>918</v>
      </c>
      <c r="V104" s="28" t="s">
        <v>1108</v>
      </c>
      <c r="W104" s="29" t="s">
        <v>1109</v>
      </c>
      <c r="X104" s="27" t="s">
        <v>216</v>
      </c>
      <c r="Y104" s="36" t="s">
        <v>586</v>
      </c>
      <c r="Z104" s="36" t="s">
        <v>889</v>
      </c>
      <c r="AA104" s="37">
        <v>1</v>
      </c>
      <c r="AB104" s="37" t="str">
        <f t="shared" si="1"/>
        <v>Kỹ năng làm việc theo nhóm</v>
      </c>
      <c r="AC104" s="27" t="s">
        <v>727</v>
      </c>
    </row>
    <row r="105" spans="1:29" s="37" customFormat="1" ht="31.5" hidden="1" customHeight="1">
      <c r="A105" s="27">
        <v>97</v>
      </c>
      <c r="B105" s="27" t="s">
        <v>284</v>
      </c>
      <c r="C105" s="27" t="s">
        <v>271</v>
      </c>
      <c r="D105" s="27" t="s">
        <v>271</v>
      </c>
      <c r="E105" s="27">
        <v>3</v>
      </c>
      <c r="F105" s="27" t="s">
        <v>168</v>
      </c>
      <c r="G105" s="27" t="s">
        <v>180</v>
      </c>
      <c r="H105" s="27">
        <v>15</v>
      </c>
      <c r="I105" s="32">
        <v>1</v>
      </c>
      <c r="J105" s="27"/>
      <c r="K105" s="27"/>
      <c r="L105" s="27"/>
      <c r="M105" s="27"/>
      <c r="N105" s="27" t="s">
        <v>296</v>
      </c>
      <c r="O105" s="27">
        <v>2</v>
      </c>
      <c r="P105" s="33" t="s">
        <v>297</v>
      </c>
      <c r="Q105" s="33" t="s">
        <v>182</v>
      </c>
      <c r="R105" s="35">
        <v>50</v>
      </c>
      <c r="S105" s="27">
        <v>20</v>
      </c>
      <c r="T105" s="27" t="s">
        <v>728</v>
      </c>
      <c r="U105" s="27" t="s">
        <v>918</v>
      </c>
      <c r="V105" s="28" t="s">
        <v>1124</v>
      </c>
      <c r="W105" s="29" t="s">
        <v>1125</v>
      </c>
      <c r="X105" s="27" t="s">
        <v>216</v>
      </c>
      <c r="Y105" s="36"/>
      <c r="Z105" s="36" t="s">
        <v>891</v>
      </c>
      <c r="AA105" s="37">
        <v>1</v>
      </c>
      <c r="AB105" s="37" t="str">
        <f t="shared" si="1"/>
        <v>Lãnh đạo trong tổ chức*** (Tương đương Lãnh đạo***)</v>
      </c>
      <c r="AC105" s="27" t="s">
        <v>728</v>
      </c>
    </row>
    <row r="106" spans="1:29" s="37" customFormat="1" ht="38.25" hidden="1" customHeight="1">
      <c r="A106" s="27">
        <v>98</v>
      </c>
      <c r="B106" s="27" t="s">
        <v>86</v>
      </c>
      <c r="C106" s="27" t="s">
        <v>85</v>
      </c>
      <c r="D106" s="27" t="s">
        <v>433</v>
      </c>
      <c r="E106" s="27">
        <v>3</v>
      </c>
      <c r="F106" s="27" t="s">
        <v>250</v>
      </c>
      <c r="G106" s="27" t="s">
        <v>300</v>
      </c>
      <c r="H106" s="27">
        <v>47</v>
      </c>
      <c r="I106" s="32">
        <v>6</v>
      </c>
      <c r="J106" s="27"/>
      <c r="K106" s="27" t="s">
        <v>589</v>
      </c>
      <c r="L106" s="27" t="s">
        <v>349</v>
      </c>
      <c r="M106" s="27" t="s">
        <v>355</v>
      </c>
      <c r="N106" s="27" t="s">
        <v>186</v>
      </c>
      <c r="O106" s="27">
        <v>2</v>
      </c>
      <c r="P106" s="33" t="s">
        <v>301</v>
      </c>
      <c r="Q106" s="33" t="s">
        <v>182</v>
      </c>
      <c r="R106" s="35">
        <v>60</v>
      </c>
      <c r="S106" s="27">
        <v>39</v>
      </c>
      <c r="T106" s="27" t="s">
        <v>664</v>
      </c>
      <c r="U106" s="27" t="s">
        <v>977</v>
      </c>
      <c r="V106" s="28" t="s">
        <v>1126</v>
      </c>
      <c r="W106" s="29" t="s">
        <v>1127</v>
      </c>
      <c r="X106" s="27" t="s">
        <v>170</v>
      </c>
      <c r="Y106" s="36" t="s">
        <v>586</v>
      </c>
      <c r="Z106" s="36" t="s">
        <v>891</v>
      </c>
      <c r="AA106" s="37">
        <v>1</v>
      </c>
      <c r="AB106" s="37" t="str">
        <f t="shared" si="1"/>
        <v>Lịch sử các học thuyết kinh tế</v>
      </c>
      <c r="AC106" s="27" t="s">
        <v>664</v>
      </c>
    </row>
    <row r="107" spans="1:29" s="37" customFormat="1" ht="29.25" hidden="1" customHeight="1">
      <c r="A107" s="27">
        <v>99</v>
      </c>
      <c r="B107" s="27" t="s">
        <v>86</v>
      </c>
      <c r="C107" s="27" t="s">
        <v>85</v>
      </c>
      <c r="D107" s="27" t="s">
        <v>434</v>
      </c>
      <c r="E107" s="27">
        <v>3</v>
      </c>
      <c r="F107" s="27" t="s">
        <v>250</v>
      </c>
      <c r="G107" s="27" t="s">
        <v>299</v>
      </c>
      <c r="H107" s="27">
        <v>45</v>
      </c>
      <c r="I107" s="32">
        <v>6</v>
      </c>
      <c r="J107" s="27"/>
      <c r="K107" s="27" t="s">
        <v>589</v>
      </c>
      <c r="L107" s="27" t="s">
        <v>349</v>
      </c>
      <c r="M107" s="27" t="s">
        <v>355</v>
      </c>
      <c r="N107" s="27" t="s">
        <v>186</v>
      </c>
      <c r="O107" s="27">
        <v>3</v>
      </c>
      <c r="P107" s="33" t="s">
        <v>301</v>
      </c>
      <c r="Q107" s="33" t="s">
        <v>184</v>
      </c>
      <c r="R107" s="35">
        <v>60</v>
      </c>
      <c r="S107" s="27">
        <v>45</v>
      </c>
      <c r="T107" s="27" t="s">
        <v>664</v>
      </c>
      <c r="U107" s="27" t="s">
        <v>977</v>
      </c>
      <c r="V107" s="28" t="s">
        <v>1126</v>
      </c>
      <c r="W107" s="29" t="s">
        <v>1127</v>
      </c>
      <c r="X107" s="27" t="s">
        <v>170</v>
      </c>
      <c r="Y107" s="36" t="s">
        <v>586</v>
      </c>
      <c r="Z107" s="36" t="s">
        <v>891</v>
      </c>
      <c r="AA107" s="37">
        <v>1</v>
      </c>
      <c r="AB107" s="37" t="str">
        <f t="shared" si="1"/>
        <v>Lịch sử các học thuyết kinh tế</v>
      </c>
      <c r="AC107" s="27" t="s">
        <v>661</v>
      </c>
    </row>
    <row r="108" spans="1:29" s="37" customFormat="1" ht="31.5" hidden="1" customHeight="1">
      <c r="A108" s="27">
        <v>100</v>
      </c>
      <c r="B108" s="27" t="s">
        <v>86</v>
      </c>
      <c r="C108" s="27" t="s">
        <v>85</v>
      </c>
      <c r="D108" s="27" t="s">
        <v>435</v>
      </c>
      <c r="E108" s="27">
        <v>3</v>
      </c>
      <c r="F108" s="27" t="s">
        <v>240</v>
      </c>
      <c r="G108" s="27" t="s">
        <v>107</v>
      </c>
      <c r="H108" s="27">
        <v>121</v>
      </c>
      <c r="I108" s="32">
        <v>6</v>
      </c>
      <c r="J108" s="27"/>
      <c r="K108" s="27" t="s">
        <v>589</v>
      </c>
      <c r="L108" s="27" t="s">
        <v>352</v>
      </c>
      <c r="M108" s="27"/>
      <c r="N108" s="27" t="s">
        <v>296</v>
      </c>
      <c r="O108" s="27">
        <v>3</v>
      </c>
      <c r="P108" s="33" t="s">
        <v>297</v>
      </c>
      <c r="Q108" s="27" t="s">
        <v>357</v>
      </c>
      <c r="R108" s="35">
        <v>100</v>
      </c>
      <c r="S108" s="27">
        <v>61</v>
      </c>
      <c r="T108" s="27" t="s">
        <v>661</v>
      </c>
      <c r="U108" s="27" t="s">
        <v>977</v>
      </c>
      <c r="V108" s="28" t="s">
        <v>1128</v>
      </c>
      <c r="W108" s="29" t="s">
        <v>1129</v>
      </c>
      <c r="X108" s="27" t="s">
        <v>170</v>
      </c>
      <c r="Y108" s="36"/>
      <c r="Z108" s="36" t="s">
        <v>891</v>
      </c>
      <c r="AA108" s="37">
        <v>1</v>
      </c>
      <c r="AB108" s="37" t="str">
        <f t="shared" si="1"/>
        <v>Lịch sử các học thuyết kinh tế</v>
      </c>
      <c r="AC108" s="27" t="s">
        <v>882</v>
      </c>
    </row>
    <row r="109" spans="1:29" s="37" customFormat="1" ht="31.5" hidden="1" customHeight="1">
      <c r="A109" s="27">
        <v>101</v>
      </c>
      <c r="B109" s="27" t="s">
        <v>86</v>
      </c>
      <c r="C109" s="27" t="s">
        <v>85</v>
      </c>
      <c r="D109" s="27" t="s">
        <v>436</v>
      </c>
      <c r="E109" s="27">
        <v>3</v>
      </c>
      <c r="F109" s="27" t="s">
        <v>240</v>
      </c>
      <c r="G109" s="27" t="s">
        <v>57</v>
      </c>
      <c r="H109" s="27">
        <v>98</v>
      </c>
      <c r="I109" s="32">
        <v>6</v>
      </c>
      <c r="J109" s="27"/>
      <c r="K109" s="27" t="s">
        <v>589</v>
      </c>
      <c r="L109" s="27" t="s">
        <v>352</v>
      </c>
      <c r="M109" s="27"/>
      <c r="N109" s="27" t="s">
        <v>186</v>
      </c>
      <c r="O109" s="27">
        <v>4</v>
      </c>
      <c r="P109" s="33" t="s">
        <v>336</v>
      </c>
      <c r="Q109" s="27" t="s">
        <v>357</v>
      </c>
      <c r="R109" s="35">
        <v>100</v>
      </c>
      <c r="S109" s="27">
        <v>100</v>
      </c>
      <c r="T109" s="27" t="s">
        <v>665</v>
      </c>
      <c r="U109" s="27" t="s">
        <v>977</v>
      </c>
      <c r="V109" s="28" t="s">
        <v>1130</v>
      </c>
      <c r="W109" s="29" t="s">
        <v>1131</v>
      </c>
      <c r="X109" s="27" t="s">
        <v>170</v>
      </c>
      <c r="Y109" s="36"/>
      <c r="Z109" s="36" t="s">
        <v>891</v>
      </c>
      <c r="AA109" s="37">
        <v>1</v>
      </c>
      <c r="AB109" s="37" t="str">
        <f t="shared" si="1"/>
        <v>Lịch sử các học thuyết kinh tế</v>
      </c>
      <c r="AC109" s="27" t="s">
        <v>665</v>
      </c>
    </row>
    <row r="110" spans="1:29" s="37" customFormat="1" ht="31.5" hidden="1" customHeight="1">
      <c r="A110" s="27">
        <v>102</v>
      </c>
      <c r="B110" s="27" t="s">
        <v>86</v>
      </c>
      <c r="C110" s="27" t="s">
        <v>85</v>
      </c>
      <c r="D110" s="27" t="s">
        <v>437</v>
      </c>
      <c r="E110" s="27">
        <v>3</v>
      </c>
      <c r="F110" s="27" t="s">
        <v>240</v>
      </c>
      <c r="G110" s="27" t="s">
        <v>607</v>
      </c>
      <c r="H110" s="27" t="s">
        <v>608</v>
      </c>
      <c r="I110" s="32">
        <v>6</v>
      </c>
      <c r="J110" s="27"/>
      <c r="K110" s="27" t="s">
        <v>589</v>
      </c>
      <c r="L110" s="27" t="s">
        <v>352</v>
      </c>
      <c r="M110" s="27"/>
      <c r="N110" s="27" t="s">
        <v>296</v>
      </c>
      <c r="O110" s="27">
        <v>4</v>
      </c>
      <c r="P110" s="33" t="s">
        <v>298</v>
      </c>
      <c r="Q110" s="27" t="s">
        <v>342</v>
      </c>
      <c r="R110" s="35">
        <v>100</v>
      </c>
      <c r="S110" s="27">
        <v>98</v>
      </c>
      <c r="T110" s="27" t="s">
        <v>661</v>
      </c>
      <c r="U110" s="27" t="s">
        <v>977</v>
      </c>
      <c r="V110" s="28" t="s">
        <v>1128</v>
      </c>
      <c r="W110" s="29" t="s">
        <v>1129</v>
      </c>
      <c r="X110" s="27" t="s">
        <v>170</v>
      </c>
      <c r="Y110" s="36"/>
      <c r="Z110" s="36" t="s">
        <v>891</v>
      </c>
      <c r="AA110" s="37">
        <v>1</v>
      </c>
      <c r="AB110" s="37" t="str">
        <f t="shared" si="1"/>
        <v>Lịch sử các học thuyết kinh tế</v>
      </c>
      <c r="AC110" s="27" t="s">
        <v>661</v>
      </c>
    </row>
    <row r="111" spans="1:29" s="37" customFormat="1" ht="31.5" hidden="1" customHeight="1">
      <c r="A111" s="27">
        <v>103</v>
      </c>
      <c r="B111" s="27" t="s">
        <v>86</v>
      </c>
      <c r="C111" s="27" t="s">
        <v>85</v>
      </c>
      <c r="D111" s="27" t="s">
        <v>438</v>
      </c>
      <c r="E111" s="27">
        <v>3</v>
      </c>
      <c r="F111" s="27" t="s">
        <v>168</v>
      </c>
      <c r="G111" s="27" t="s">
        <v>68</v>
      </c>
      <c r="H111" s="27">
        <v>25</v>
      </c>
      <c r="I111" s="32">
        <v>6</v>
      </c>
      <c r="J111" s="27"/>
      <c r="K111" s="27" t="s">
        <v>589</v>
      </c>
      <c r="L111" s="27" t="s">
        <v>352</v>
      </c>
      <c r="M111" s="27"/>
      <c r="N111" s="27" t="s">
        <v>186</v>
      </c>
      <c r="O111" s="27">
        <v>5</v>
      </c>
      <c r="P111" s="33" t="s">
        <v>336</v>
      </c>
      <c r="Q111" s="27" t="s">
        <v>365</v>
      </c>
      <c r="R111" s="35">
        <v>80</v>
      </c>
      <c r="S111" s="27">
        <v>18</v>
      </c>
      <c r="T111" s="27" t="s">
        <v>1132</v>
      </c>
      <c r="U111" s="27" t="s">
        <v>977</v>
      </c>
      <c r="V111" s="28" t="s">
        <v>1133</v>
      </c>
      <c r="W111" s="29" t="s">
        <v>1134</v>
      </c>
      <c r="X111" s="27" t="s">
        <v>170</v>
      </c>
      <c r="Y111" s="36"/>
      <c r="Z111" s="36" t="s">
        <v>891</v>
      </c>
      <c r="AA111" s="37">
        <v>1</v>
      </c>
      <c r="AB111" s="37" t="str">
        <f t="shared" si="1"/>
        <v>Lịch sử các học thuyết kinh tế</v>
      </c>
      <c r="AC111" s="27" t="s">
        <v>883</v>
      </c>
    </row>
    <row r="112" spans="1:29" s="37" customFormat="1" ht="31.5" hidden="1" customHeight="1">
      <c r="A112" s="27">
        <v>104</v>
      </c>
      <c r="B112" s="27" t="s">
        <v>102</v>
      </c>
      <c r="C112" s="27" t="s">
        <v>101</v>
      </c>
      <c r="D112" s="27" t="s">
        <v>876</v>
      </c>
      <c r="E112" s="27">
        <v>2</v>
      </c>
      <c r="F112" s="27" t="s">
        <v>262</v>
      </c>
      <c r="G112" s="27" t="s">
        <v>329</v>
      </c>
      <c r="H112" s="27" t="s">
        <v>372</v>
      </c>
      <c r="I112" s="32">
        <v>3</v>
      </c>
      <c r="J112" s="27"/>
      <c r="K112" s="27"/>
      <c r="L112" s="27"/>
      <c r="M112" s="27"/>
      <c r="N112" s="27" t="s">
        <v>186</v>
      </c>
      <c r="O112" s="27">
        <v>4</v>
      </c>
      <c r="P112" s="33" t="s">
        <v>302</v>
      </c>
      <c r="Q112" s="27" t="s">
        <v>332</v>
      </c>
      <c r="R112" s="35">
        <v>60</v>
      </c>
      <c r="S112" s="27">
        <v>34</v>
      </c>
      <c r="T112" s="27" t="s">
        <v>795</v>
      </c>
      <c r="U112" s="27" t="s">
        <v>1135</v>
      </c>
      <c r="V112" s="28" t="s">
        <v>1136</v>
      </c>
      <c r="W112" s="29" t="s">
        <v>1137</v>
      </c>
      <c r="X112" s="27" t="s">
        <v>144</v>
      </c>
      <c r="Y112" s="36" t="s">
        <v>586</v>
      </c>
      <c r="Z112" s="36" t="s">
        <v>889</v>
      </c>
      <c r="AA112" s="37">
        <v>1</v>
      </c>
      <c r="AB112" s="37" t="str">
        <f t="shared" si="1"/>
        <v>Lịch sử văn minh thế giới</v>
      </c>
      <c r="AC112" s="27" t="s">
        <v>795</v>
      </c>
    </row>
    <row r="113" spans="1:29" s="49" customFormat="1" ht="31.5" hidden="1" customHeight="1">
      <c r="A113" s="27">
        <v>105</v>
      </c>
      <c r="B113" s="44" t="s">
        <v>102</v>
      </c>
      <c r="C113" s="44" t="s">
        <v>101</v>
      </c>
      <c r="D113" s="44" t="s">
        <v>877</v>
      </c>
      <c r="E113" s="44">
        <v>2</v>
      </c>
      <c r="F113" s="44" t="s">
        <v>262</v>
      </c>
      <c r="G113" s="44" t="s">
        <v>330</v>
      </c>
      <c r="H113" s="44" t="s">
        <v>372</v>
      </c>
      <c r="I113" s="44">
        <v>3</v>
      </c>
      <c r="J113" s="44"/>
      <c r="K113" s="44"/>
      <c r="L113" s="44"/>
      <c r="M113" s="44"/>
      <c r="N113" s="44" t="s">
        <v>296</v>
      </c>
      <c r="O113" s="44">
        <v>4</v>
      </c>
      <c r="P113" s="45" t="s">
        <v>339</v>
      </c>
      <c r="Q113" s="44" t="s">
        <v>333</v>
      </c>
      <c r="R113" s="45">
        <v>60</v>
      </c>
      <c r="S113" s="44">
        <v>37</v>
      </c>
      <c r="T113" s="44" t="s">
        <v>795</v>
      </c>
      <c r="U113" s="44" t="s">
        <v>1135</v>
      </c>
      <c r="V113" s="46" t="s">
        <v>1136</v>
      </c>
      <c r="W113" s="47" t="s">
        <v>1137</v>
      </c>
      <c r="X113" s="44" t="s">
        <v>144</v>
      </c>
      <c r="Y113" s="48" t="s">
        <v>586</v>
      </c>
      <c r="Z113" s="48" t="s">
        <v>889</v>
      </c>
      <c r="AA113" s="49">
        <v>1</v>
      </c>
      <c r="AB113" s="37" t="str">
        <f t="shared" si="1"/>
        <v>Lịch sử văn minh thế giới</v>
      </c>
      <c r="AC113" s="44" t="s">
        <v>796</v>
      </c>
    </row>
    <row r="114" spans="1:29" s="49" customFormat="1" ht="31.5" hidden="1" customHeight="1">
      <c r="A114" s="27">
        <v>106</v>
      </c>
      <c r="B114" s="44" t="s">
        <v>102</v>
      </c>
      <c r="C114" s="44" t="s">
        <v>101</v>
      </c>
      <c r="D114" s="44" t="s">
        <v>878</v>
      </c>
      <c r="E114" s="44">
        <v>2</v>
      </c>
      <c r="F114" s="44" t="s">
        <v>262</v>
      </c>
      <c r="G114" s="44" t="s">
        <v>331</v>
      </c>
      <c r="H114" s="44" t="s">
        <v>372</v>
      </c>
      <c r="I114" s="44">
        <v>3</v>
      </c>
      <c r="J114" s="44"/>
      <c r="K114" s="44"/>
      <c r="L114" s="44"/>
      <c r="M114" s="44"/>
      <c r="N114" s="44" t="s">
        <v>296</v>
      </c>
      <c r="O114" s="44">
        <v>4</v>
      </c>
      <c r="P114" s="38" t="s">
        <v>1445</v>
      </c>
      <c r="Q114" s="44" t="s">
        <v>334</v>
      </c>
      <c r="R114" s="45">
        <v>60</v>
      </c>
      <c r="S114" s="44">
        <v>39</v>
      </c>
      <c r="T114" s="44" t="s">
        <v>795</v>
      </c>
      <c r="U114" s="44" t="s">
        <v>1135</v>
      </c>
      <c r="V114" s="46" t="s">
        <v>1136</v>
      </c>
      <c r="W114" s="47" t="s">
        <v>1137</v>
      </c>
      <c r="X114" s="44" t="s">
        <v>144</v>
      </c>
      <c r="Y114" s="48" t="s">
        <v>586</v>
      </c>
      <c r="Z114" s="48" t="s">
        <v>889</v>
      </c>
      <c r="AA114" s="49">
        <v>1</v>
      </c>
      <c r="AB114" s="37" t="str">
        <f t="shared" si="1"/>
        <v>Lịch sử văn minh thế giới</v>
      </c>
      <c r="AC114" s="44" t="s">
        <v>796</v>
      </c>
    </row>
    <row r="115" spans="1:29" s="37" customFormat="1" ht="31.5" hidden="1" customHeight="1">
      <c r="A115" s="27">
        <v>107</v>
      </c>
      <c r="B115" s="27" t="s">
        <v>230</v>
      </c>
      <c r="C115" s="27" t="s">
        <v>231</v>
      </c>
      <c r="D115" s="27" t="s">
        <v>231</v>
      </c>
      <c r="E115" s="27">
        <v>3</v>
      </c>
      <c r="F115" s="27" t="s">
        <v>192</v>
      </c>
      <c r="G115" s="27" t="s">
        <v>107</v>
      </c>
      <c r="H115" s="27">
        <v>94</v>
      </c>
      <c r="I115" s="32">
        <v>1</v>
      </c>
      <c r="J115" s="27"/>
      <c r="K115" s="27" t="s">
        <v>43</v>
      </c>
      <c r="L115" s="27" t="s">
        <v>352</v>
      </c>
      <c r="M115" s="27"/>
      <c r="N115" s="27" t="s">
        <v>296</v>
      </c>
      <c r="O115" s="27">
        <v>6</v>
      </c>
      <c r="P115" s="33" t="s">
        <v>297</v>
      </c>
      <c r="Q115" s="27" t="s">
        <v>363</v>
      </c>
      <c r="R115" s="35">
        <v>80</v>
      </c>
      <c r="S115" s="27">
        <v>80</v>
      </c>
      <c r="T115" s="27" t="s">
        <v>1138</v>
      </c>
      <c r="U115" s="27" t="s">
        <v>913</v>
      </c>
      <c r="V115" s="28" t="s">
        <v>1139</v>
      </c>
      <c r="W115" s="29" t="s">
        <v>1140</v>
      </c>
      <c r="X115" s="27" t="s">
        <v>174</v>
      </c>
      <c r="Y115" s="36"/>
      <c r="Z115" s="36" t="s">
        <v>891</v>
      </c>
      <c r="AA115" s="37">
        <v>1</v>
      </c>
      <c r="AB115" s="37" t="str">
        <f t="shared" si="1"/>
        <v>Logistics</v>
      </c>
      <c r="AC115" s="27" t="s">
        <v>688</v>
      </c>
    </row>
    <row r="116" spans="1:29" s="37" customFormat="1" ht="31.5" hidden="1" customHeight="1">
      <c r="A116" s="27">
        <v>108</v>
      </c>
      <c r="B116" s="27" t="s">
        <v>71</v>
      </c>
      <c r="C116" s="27" t="s">
        <v>74</v>
      </c>
      <c r="D116" s="27" t="s">
        <v>74</v>
      </c>
      <c r="E116" s="27">
        <v>3</v>
      </c>
      <c r="F116" s="27" t="s">
        <v>168</v>
      </c>
      <c r="G116" s="27" t="s">
        <v>57</v>
      </c>
      <c r="H116" s="27">
        <v>23</v>
      </c>
      <c r="I116" s="32">
        <v>1</v>
      </c>
      <c r="J116" s="27" t="s">
        <v>70</v>
      </c>
      <c r="K116" s="27" t="s">
        <v>75</v>
      </c>
      <c r="L116" s="27" t="s">
        <v>352</v>
      </c>
      <c r="M116" s="27"/>
      <c r="N116" s="27" t="s">
        <v>296</v>
      </c>
      <c r="O116" s="27">
        <v>5</v>
      </c>
      <c r="P116" s="33" t="s">
        <v>298</v>
      </c>
      <c r="Q116" s="27" t="s">
        <v>356</v>
      </c>
      <c r="R116" s="32">
        <v>85</v>
      </c>
      <c r="S116" s="27">
        <v>14</v>
      </c>
      <c r="T116" s="27" t="s">
        <v>666</v>
      </c>
      <c r="U116" s="27" t="s">
        <v>977</v>
      </c>
      <c r="V116" s="28" t="s">
        <v>1141</v>
      </c>
      <c r="W116" s="29" t="s">
        <v>1142</v>
      </c>
      <c r="X116" s="27" t="s">
        <v>170</v>
      </c>
      <c r="Y116" s="36"/>
      <c r="Z116" s="36" t="s">
        <v>891</v>
      </c>
      <c r="AA116" s="37">
        <v>1</v>
      </c>
      <c r="AB116" s="37" t="str">
        <f t="shared" si="1"/>
        <v>Lợi ích kinh tế và quan hệ phân phối</v>
      </c>
      <c r="AC116" s="27" t="s">
        <v>666</v>
      </c>
    </row>
    <row r="117" spans="1:29" s="37" customFormat="1" ht="31.5" hidden="1" customHeight="1">
      <c r="A117" s="27">
        <v>109</v>
      </c>
      <c r="B117" s="27" t="s">
        <v>280</v>
      </c>
      <c r="C117" s="27" t="s">
        <v>279</v>
      </c>
      <c r="D117" s="27" t="s">
        <v>279</v>
      </c>
      <c r="E117" s="27">
        <v>3</v>
      </c>
      <c r="F117" s="27" t="s">
        <v>199</v>
      </c>
      <c r="G117" s="27" t="s">
        <v>206</v>
      </c>
      <c r="H117" s="27">
        <v>47</v>
      </c>
      <c r="I117" s="32">
        <v>1</v>
      </c>
      <c r="J117" s="27"/>
      <c r="K117" s="27"/>
      <c r="L117" s="27"/>
      <c r="M117" s="27"/>
      <c r="N117" s="27" t="s">
        <v>296</v>
      </c>
      <c r="O117" s="27">
        <v>2</v>
      </c>
      <c r="P117" s="33" t="s">
        <v>297</v>
      </c>
      <c r="Q117" s="33" t="s">
        <v>337</v>
      </c>
      <c r="R117" s="35">
        <v>70</v>
      </c>
      <c r="S117" s="27">
        <v>47</v>
      </c>
      <c r="T117" s="27" t="s">
        <v>830</v>
      </c>
      <c r="U117" s="27" t="s">
        <v>1143</v>
      </c>
      <c r="V117" s="28" t="s">
        <v>1144</v>
      </c>
      <c r="W117" s="29" t="s">
        <v>1145</v>
      </c>
      <c r="X117" s="27" t="s">
        <v>216</v>
      </c>
      <c r="Y117" s="36" t="s">
        <v>586</v>
      </c>
      <c r="Z117" s="36" t="s">
        <v>891</v>
      </c>
      <c r="AA117" s="37">
        <v>1</v>
      </c>
      <c r="AB117" s="37" t="str">
        <f t="shared" si="1"/>
        <v>Luật doanh nghiệp***</v>
      </c>
      <c r="AC117" s="27" t="s">
        <v>830</v>
      </c>
    </row>
    <row r="118" spans="1:29" s="37" customFormat="1" ht="28.5" hidden="1" customHeight="1">
      <c r="A118" s="27">
        <v>110</v>
      </c>
      <c r="B118" s="27" t="s">
        <v>58</v>
      </c>
      <c r="C118" s="27" t="s">
        <v>59</v>
      </c>
      <c r="D118" s="27" t="s">
        <v>439</v>
      </c>
      <c r="E118" s="27">
        <v>2</v>
      </c>
      <c r="F118" s="27" t="s">
        <v>240</v>
      </c>
      <c r="G118" s="27" t="s">
        <v>68</v>
      </c>
      <c r="H118" s="27">
        <v>84</v>
      </c>
      <c r="I118" s="32">
        <v>8</v>
      </c>
      <c r="J118" s="27"/>
      <c r="K118" s="27" t="s">
        <v>60</v>
      </c>
      <c r="L118" s="27" t="s">
        <v>352</v>
      </c>
      <c r="M118" s="27"/>
      <c r="N118" s="27" t="s">
        <v>186</v>
      </c>
      <c r="O118" s="27">
        <v>2</v>
      </c>
      <c r="P118" s="33" t="s">
        <v>338</v>
      </c>
      <c r="Q118" s="27" t="s">
        <v>358</v>
      </c>
      <c r="R118" s="32">
        <v>85</v>
      </c>
      <c r="S118" s="27">
        <v>85</v>
      </c>
      <c r="T118" s="27" t="s">
        <v>757</v>
      </c>
      <c r="U118" s="27" t="s">
        <v>1146</v>
      </c>
      <c r="V118" s="28" t="s">
        <v>1147</v>
      </c>
      <c r="W118" s="29" t="s">
        <v>1148</v>
      </c>
      <c r="X118" s="27" t="s">
        <v>145</v>
      </c>
      <c r="Y118" s="36"/>
      <c r="Z118" s="36" t="s">
        <v>891</v>
      </c>
      <c r="AA118" s="37">
        <v>1</v>
      </c>
      <c r="AB118" s="37" t="str">
        <f t="shared" si="1"/>
        <v>Luật kinh tế</v>
      </c>
      <c r="AC118" s="27" t="s">
        <v>757</v>
      </c>
    </row>
    <row r="119" spans="1:29" s="37" customFormat="1" ht="28.5" hidden="1" customHeight="1">
      <c r="A119" s="27">
        <v>111</v>
      </c>
      <c r="B119" s="27" t="s">
        <v>58</v>
      </c>
      <c r="C119" s="27" t="s">
        <v>59</v>
      </c>
      <c r="D119" s="27" t="s">
        <v>440</v>
      </c>
      <c r="E119" s="27">
        <v>2</v>
      </c>
      <c r="F119" s="27" t="s">
        <v>250</v>
      </c>
      <c r="G119" s="27" t="s">
        <v>300</v>
      </c>
      <c r="H119" s="27">
        <v>47</v>
      </c>
      <c r="I119" s="32">
        <v>8</v>
      </c>
      <c r="J119" s="27"/>
      <c r="K119" s="27" t="s">
        <v>60</v>
      </c>
      <c r="L119" s="27" t="s">
        <v>352</v>
      </c>
      <c r="M119" s="27"/>
      <c r="N119" s="27" t="s">
        <v>186</v>
      </c>
      <c r="O119" s="27">
        <v>2</v>
      </c>
      <c r="P119" s="33" t="s">
        <v>302</v>
      </c>
      <c r="Q119" s="33" t="s">
        <v>182</v>
      </c>
      <c r="R119" s="35">
        <v>60</v>
      </c>
      <c r="S119" s="27">
        <v>42</v>
      </c>
      <c r="T119" s="27" t="s">
        <v>758</v>
      </c>
      <c r="U119" s="27" t="s">
        <v>1146</v>
      </c>
      <c r="V119" s="28" t="s">
        <v>1149</v>
      </c>
      <c r="W119" s="29" t="s">
        <v>1150</v>
      </c>
      <c r="X119" s="27" t="s">
        <v>145</v>
      </c>
      <c r="Y119" s="36" t="s">
        <v>586</v>
      </c>
      <c r="Z119" s="36" t="s">
        <v>891</v>
      </c>
      <c r="AA119" s="37">
        <v>1</v>
      </c>
      <c r="AB119" s="37" t="str">
        <f t="shared" si="1"/>
        <v>Luật kinh tế</v>
      </c>
      <c r="AC119" s="27" t="s">
        <v>758</v>
      </c>
    </row>
    <row r="120" spans="1:29" s="37" customFormat="1" ht="28.5" hidden="1" customHeight="1">
      <c r="A120" s="27">
        <v>112</v>
      </c>
      <c r="B120" s="27" t="s">
        <v>58</v>
      </c>
      <c r="C120" s="27" t="s">
        <v>59</v>
      </c>
      <c r="D120" s="27" t="s">
        <v>441</v>
      </c>
      <c r="E120" s="27">
        <v>2</v>
      </c>
      <c r="F120" s="27" t="s">
        <v>240</v>
      </c>
      <c r="G120" s="27" t="s">
        <v>107</v>
      </c>
      <c r="H120" s="27">
        <v>121</v>
      </c>
      <c r="I120" s="32">
        <v>8</v>
      </c>
      <c r="J120" s="27"/>
      <c r="K120" s="27" t="s">
        <v>60</v>
      </c>
      <c r="L120" s="27" t="s">
        <v>352</v>
      </c>
      <c r="M120" s="27"/>
      <c r="N120" s="27" t="s">
        <v>296</v>
      </c>
      <c r="O120" s="27">
        <v>2</v>
      </c>
      <c r="P120" s="33" t="s">
        <v>304</v>
      </c>
      <c r="Q120" s="27" t="s">
        <v>357</v>
      </c>
      <c r="R120" s="35">
        <v>100</v>
      </c>
      <c r="S120" s="27">
        <v>100</v>
      </c>
      <c r="T120" s="27" t="s">
        <v>758</v>
      </c>
      <c r="U120" s="27" t="s">
        <v>1146</v>
      </c>
      <c r="V120" s="28" t="s">
        <v>1149</v>
      </c>
      <c r="W120" s="29" t="s">
        <v>1150</v>
      </c>
      <c r="X120" s="27" t="s">
        <v>145</v>
      </c>
      <c r="Y120" s="36"/>
      <c r="Z120" s="36" t="s">
        <v>891</v>
      </c>
      <c r="AA120" s="37">
        <v>1</v>
      </c>
      <c r="AB120" s="37" t="str">
        <f t="shared" si="1"/>
        <v>Luật kinh tế</v>
      </c>
      <c r="AC120" s="27" t="s">
        <v>758</v>
      </c>
    </row>
    <row r="121" spans="1:29" s="37" customFormat="1" ht="28.5" hidden="1" customHeight="1">
      <c r="A121" s="27">
        <v>113</v>
      </c>
      <c r="B121" s="27" t="s">
        <v>58</v>
      </c>
      <c r="C121" s="27" t="s">
        <v>59</v>
      </c>
      <c r="D121" s="27" t="s">
        <v>442</v>
      </c>
      <c r="E121" s="27">
        <v>2</v>
      </c>
      <c r="F121" s="27" t="s">
        <v>250</v>
      </c>
      <c r="G121" s="27" t="s">
        <v>299</v>
      </c>
      <c r="H121" s="27">
        <v>45</v>
      </c>
      <c r="I121" s="32">
        <v>8</v>
      </c>
      <c r="J121" s="27"/>
      <c r="K121" s="27" t="s">
        <v>60</v>
      </c>
      <c r="L121" s="27" t="s">
        <v>352</v>
      </c>
      <c r="M121" s="27"/>
      <c r="N121" s="27" t="s">
        <v>186</v>
      </c>
      <c r="O121" s="27">
        <v>3</v>
      </c>
      <c r="P121" s="33" t="s">
        <v>302</v>
      </c>
      <c r="Q121" s="33" t="s">
        <v>184</v>
      </c>
      <c r="R121" s="35">
        <v>60</v>
      </c>
      <c r="S121" s="27">
        <v>48</v>
      </c>
      <c r="T121" s="27" t="s">
        <v>757</v>
      </c>
      <c r="U121" s="27" t="s">
        <v>1146</v>
      </c>
      <c r="V121" s="28" t="s">
        <v>1147</v>
      </c>
      <c r="W121" s="29" t="s">
        <v>1148</v>
      </c>
      <c r="X121" s="27" t="s">
        <v>145</v>
      </c>
      <c r="Y121" s="36" t="s">
        <v>586</v>
      </c>
      <c r="Z121" s="36" t="s">
        <v>891</v>
      </c>
      <c r="AA121" s="37">
        <v>1</v>
      </c>
      <c r="AB121" s="37" t="str">
        <f t="shared" si="1"/>
        <v>Luật kinh tế</v>
      </c>
      <c r="AC121" s="27" t="s">
        <v>757</v>
      </c>
    </row>
    <row r="122" spans="1:29" s="37" customFormat="1" ht="28.5" hidden="1" customHeight="1">
      <c r="A122" s="27">
        <v>114</v>
      </c>
      <c r="B122" s="27" t="s">
        <v>58</v>
      </c>
      <c r="C122" s="27" t="s">
        <v>59</v>
      </c>
      <c r="D122" s="27" t="s">
        <v>443</v>
      </c>
      <c r="E122" s="27">
        <v>2</v>
      </c>
      <c r="F122" s="27" t="s">
        <v>199</v>
      </c>
      <c r="G122" s="27" t="s">
        <v>69</v>
      </c>
      <c r="H122" s="27">
        <v>112</v>
      </c>
      <c r="I122" s="32">
        <v>8</v>
      </c>
      <c r="J122" s="27"/>
      <c r="K122" s="27" t="s">
        <v>60</v>
      </c>
      <c r="L122" s="27" t="s">
        <v>352</v>
      </c>
      <c r="M122" s="27"/>
      <c r="N122" s="27" t="s">
        <v>296</v>
      </c>
      <c r="O122" s="27">
        <v>3</v>
      </c>
      <c r="P122" s="33" t="s">
        <v>304</v>
      </c>
      <c r="Q122" s="27" t="s">
        <v>364</v>
      </c>
      <c r="R122" s="35">
        <v>80</v>
      </c>
      <c r="S122" s="27">
        <v>79</v>
      </c>
      <c r="T122" s="27" t="s">
        <v>759</v>
      </c>
      <c r="U122" s="27" t="s">
        <v>1146</v>
      </c>
      <c r="V122" s="28" t="s">
        <v>1151</v>
      </c>
      <c r="W122" s="29" t="s">
        <v>1152</v>
      </c>
      <c r="X122" s="27" t="s">
        <v>145</v>
      </c>
      <c r="Y122" s="36"/>
      <c r="Z122" s="36" t="s">
        <v>891</v>
      </c>
      <c r="AA122" s="37">
        <v>1</v>
      </c>
      <c r="AB122" s="37" t="str">
        <f t="shared" si="1"/>
        <v>Luật kinh tế</v>
      </c>
      <c r="AC122" s="27" t="s">
        <v>759</v>
      </c>
    </row>
    <row r="123" spans="1:29" s="37" customFormat="1" ht="28.5" hidden="1" customHeight="1">
      <c r="A123" s="27">
        <v>115</v>
      </c>
      <c r="B123" s="27" t="s">
        <v>58</v>
      </c>
      <c r="C123" s="27" t="s">
        <v>59</v>
      </c>
      <c r="D123" s="27" t="s">
        <v>444</v>
      </c>
      <c r="E123" s="27">
        <v>2</v>
      </c>
      <c r="F123" s="27" t="s">
        <v>250</v>
      </c>
      <c r="G123" s="27" t="s">
        <v>128</v>
      </c>
      <c r="H123" s="33">
        <v>26</v>
      </c>
      <c r="I123" s="32">
        <v>8</v>
      </c>
      <c r="J123" s="27"/>
      <c r="K123" s="27" t="s">
        <v>60</v>
      </c>
      <c r="L123" s="27" t="s">
        <v>352</v>
      </c>
      <c r="M123" s="27"/>
      <c r="N123" s="27" t="s">
        <v>296</v>
      </c>
      <c r="O123" s="27">
        <v>4</v>
      </c>
      <c r="P123" s="33" t="s">
        <v>304</v>
      </c>
      <c r="Q123" s="33" t="s">
        <v>305</v>
      </c>
      <c r="R123" s="35">
        <v>40</v>
      </c>
      <c r="S123" s="27">
        <v>21</v>
      </c>
      <c r="T123" s="27" t="s">
        <v>759</v>
      </c>
      <c r="U123" s="27" t="s">
        <v>1146</v>
      </c>
      <c r="V123" s="28" t="s">
        <v>1151</v>
      </c>
      <c r="W123" s="29" t="s">
        <v>1152</v>
      </c>
      <c r="X123" s="27" t="s">
        <v>145</v>
      </c>
      <c r="Y123" s="36" t="s">
        <v>586</v>
      </c>
      <c r="Z123" s="36" t="s">
        <v>891</v>
      </c>
      <c r="AA123" s="37">
        <v>1</v>
      </c>
      <c r="AB123" s="37" t="str">
        <f t="shared" si="1"/>
        <v>Luật kinh tế</v>
      </c>
      <c r="AC123" s="27" t="s">
        <v>759</v>
      </c>
    </row>
    <row r="124" spans="1:29" s="37" customFormat="1" ht="28.5" hidden="1" customHeight="1">
      <c r="A124" s="27">
        <v>116</v>
      </c>
      <c r="B124" s="27" t="s">
        <v>58</v>
      </c>
      <c r="C124" s="27" t="s">
        <v>59</v>
      </c>
      <c r="D124" s="27" t="s">
        <v>445</v>
      </c>
      <c r="E124" s="27">
        <v>2</v>
      </c>
      <c r="F124" s="27" t="s">
        <v>240</v>
      </c>
      <c r="G124" s="27" t="s">
        <v>654</v>
      </c>
      <c r="H124" s="27" t="s">
        <v>655</v>
      </c>
      <c r="I124" s="32">
        <v>8</v>
      </c>
      <c r="J124" s="27"/>
      <c r="K124" s="27" t="s">
        <v>60</v>
      </c>
      <c r="L124" s="27" t="s">
        <v>352</v>
      </c>
      <c r="M124" s="27"/>
      <c r="N124" s="27" t="s">
        <v>296</v>
      </c>
      <c r="O124" s="27">
        <v>5</v>
      </c>
      <c r="P124" s="33" t="s">
        <v>304</v>
      </c>
      <c r="Q124" s="27" t="s">
        <v>358</v>
      </c>
      <c r="R124" s="32">
        <v>85</v>
      </c>
      <c r="S124" s="27">
        <v>85</v>
      </c>
      <c r="T124" s="27" t="s">
        <v>758</v>
      </c>
      <c r="U124" s="27" t="s">
        <v>1146</v>
      </c>
      <c r="V124" s="28" t="s">
        <v>1149</v>
      </c>
      <c r="W124" s="29" t="s">
        <v>1150</v>
      </c>
      <c r="X124" s="27" t="s">
        <v>145</v>
      </c>
      <c r="Y124" s="36"/>
      <c r="Z124" s="36" t="s">
        <v>891</v>
      </c>
      <c r="AA124" s="37">
        <v>1</v>
      </c>
      <c r="AB124" s="37" t="str">
        <f t="shared" si="1"/>
        <v>Luật kinh tế</v>
      </c>
      <c r="AC124" s="27" t="s">
        <v>758</v>
      </c>
    </row>
    <row r="125" spans="1:29" s="37" customFormat="1" ht="28.5" hidden="1" customHeight="1">
      <c r="A125" s="27">
        <v>117</v>
      </c>
      <c r="B125" s="27" t="s">
        <v>58</v>
      </c>
      <c r="C125" s="27" t="s">
        <v>59</v>
      </c>
      <c r="D125" s="27" t="s">
        <v>446</v>
      </c>
      <c r="E125" s="27">
        <v>2</v>
      </c>
      <c r="F125" s="27" t="s">
        <v>240</v>
      </c>
      <c r="G125" s="27" t="s">
        <v>57</v>
      </c>
      <c r="H125" s="27">
        <v>98</v>
      </c>
      <c r="I125" s="32">
        <v>8</v>
      </c>
      <c r="J125" s="27"/>
      <c r="K125" s="27" t="s">
        <v>60</v>
      </c>
      <c r="L125" s="27" t="s">
        <v>352</v>
      </c>
      <c r="M125" s="27"/>
      <c r="N125" s="27" t="s">
        <v>186</v>
      </c>
      <c r="O125" s="27">
        <v>6</v>
      </c>
      <c r="P125" s="33" t="s">
        <v>302</v>
      </c>
      <c r="Q125" s="27" t="s">
        <v>357</v>
      </c>
      <c r="R125" s="35">
        <v>100</v>
      </c>
      <c r="S125" s="27">
        <v>100</v>
      </c>
      <c r="T125" s="27" t="s">
        <v>760</v>
      </c>
      <c r="U125" s="27" t="s">
        <v>1146</v>
      </c>
      <c r="V125" s="28" t="s">
        <v>1153</v>
      </c>
      <c r="W125" s="29" t="s">
        <v>1154</v>
      </c>
      <c r="X125" s="27" t="s">
        <v>145</v>
      </c>
      <c r="Y125" s="36"/>
      <c r="Z125" s="36" t="s">
        <v>891</v>
      </c>
      <c r="AA125" s="37">
        <v>1</v>
      </c>
      <c r="AB125" s="37" t="str">
        <f t="shared" si="1"/>
        <v>Luật kinh tế</v>
      </c>
      <c r="AC125" s="27" t="s">
        <v>760</v>
      </c>
    </row>
    <row r="126" spans="1:29" s="37" customFormat="1" ht="28.5" hidden="1" customHeight="1">
      <c r="A126" s="27">
        <v>118</v>
      </c>
      <c r="B126" s="27" t="s">
        <v>58</v>
      </c>
      <c r="C126" s="27" t="s">
        <v>211</v>
      </c>
      <c r="D126" s="27" t="s">
        <v>211</v>
      </c>
      <c r="E126" s="27">
        <v>3</v>
      </c>
      <c r="F126" s="27" t="s">
        <v>250</v>
      </c>
      <c r="G126" s="27" t="s">
        <v>132</v>
      </c>
      <c r="H126" s="27">
        <v>89</v>
      </c>
      <c r="I126" s="32">
        <v>1</v>
      </c>
      <c r="J126" s="27"/>
      <c r="K126" s="27" t="s">
        <v>60</v>
      </c>
      <c r="L126" s="27" t="s">
        <v>352</v>
      </c>
      <c r="M126" s="27"/>
      <c r="N126" s="33" t="s">
        <v>186</v>
      </c>
      <c r="O126" s="27">
        <v>4</v>
      </c>
      <c r="P126" s="33" t="s">
        <v>336</v>
      </c>
      <c r="Q126" s="27" t="s">
        <v>356</v>
      </c>
      <c r="R126" s="32">
        <v>85</v>
      </c>
      <c r="S126" s="27">
        <v>85</v>
      </c>
      <c r="T126" s="27" t="s">
        <v>760</v>
      </c>
      <c r="U126" s="27" t="s">
        <v>1146</v>
      </c>
      <c r="V126" s="28" t="s">
        <v>1153</v>
      </c>
      <c r="W126" s="29" t="s">
        <v>1154</v>
      </c>
      <c r="X126" s="27" t="s">
        <v>145</v>
      </c>
      <c r="Y126" s="36"/>
      <c r="Z126" s="36" t="s">
        <v>891</v>
      </c>
      <c r="AA126" s="37">
        <v>1</v>
      </c>
      <c r="AB126" s="37" t="str">
        <f t="shared" si="1"/>
        <v>Luật kinh tế</v>
      </c>
      <c r="AC126" s="27" t="s">
        <v>760</v>
      </c>
    </row>
    <row r="127" spans="1:29" s="37" customFormat="1" ht="31.5" hidden="1" customHeight="1">
      <c r="A127" s="27">
        <v>119</v>
      </c>
      <c r="B127" s="27" t="s">
        <v>93</v>
      </c>
      <c r="C127" s="27" t="s">
        <v>92</v>
      </c>
      <c r="D127" s="27" t="s">
        <v>92</v>
      </c>
      <c r="E127" s="27">
        <v>3</v>
      </c>
      <c r="F127" s="27"/>
      <c r="G127" s="27" t="s">
        <v>68</v>
      </c>
      <c r="H127" s="27">
        <v>21</v>
      </c>
      <c r="I127" s="32">
        <v>1</v>
      </c>
      <c r="J127" s="27"/>
      <c r="K127" s="27" t="s">
        <v>48</v>
      </c>
      <c r="L127" s="27"/>
      <c r="M127" s="27"/>
      <c r="N127" s="33" t="s">
        <v>296</v>
      </c>
      <c r="O127" s="27">
        <v>2</v>
      </c>
      <c r="P127" s="33" t="s">
        <v>298</v>
      </c>
      <c r="Q127" s="27" t="s">
        <v>348</v>
      </c>
      <c r="R127" s="32">
        <v>60</v>
      </c>
      <c r="S127" s="27">
        <v>27</v>
      </c>
      <c r="T127" s="27" t="s">
        <v>1155</v>
      </c>
      <c r="U127" s="27" t="s">
        <v>1156</v>
      </c>
      <c r="V127" s="28" t="s">
        <v>1157</v>
      </c>
      <c r="W127" s="29" t="s">
        <v>1158</v>
      </c>
      <c r="X127" s="27" t="s">
        <v>173</v>
      </c>
      <c r="Y127" s="36"/>
      <c r="Z127" s="36" t="s">
        <v>891</v>
      </c>
      <c r="AA127" s="37">
        <v>1</v>
      </c>
      <c r="AB127" s="37" t="str">
        <f t="shared" si="1"/>
        <v>Lựa chọn công cộng</v>
      </c>
      <c r="AC127" s="27" t="s">
        <v>864</v>
      </c>
    </row>
    <row r="128" spans="1:29" s="37" customFormat="1" ht="31.5" hidden="1" customHeight="1">
      <c r="A128" s="27">
        <v>120</v>
      </c>
      <c r="B128" s="27" t="s">
        <v>222</v>
      </c>
      <c r="C128" s="27" t="s">
        <v>227</v>
      </c>
      <c r="D128" s="27" t="s">
        <v>227</v>
      </c>
      <c r="E128" s="27">
        <v>3</v>
      </c>
      <c r="F128" s="27" t="s">
        <v>169</v>
      </c>
      <c r="G128" s="27" t="s">
        <v>69</v>
      </c>
      <c r="H128" s="27">
        <v>19</v>
      </c>
      <c r="I128" s="32">
        <v>1</v>
      </c>
      <c r="J128" s="27"/>
      <c r="K128" s="27"/>
      <c r="L128" s="27"/>
      <c r="M128" s="27"/>
      <c r="N128" s="33" t="s">
        <v>296</v>
      </c>
      <c r="O128" s="27">
        <v>3</v>
      </c>
      <c r="P128" s="33" t="s">
        <v>298</v>
      </c>
      <c r="Q128" s="27" t="s">
        <v>358</v>
      </c>
      <c r="R128" s="32">
        <v>85</v>
      </c>
      <c r="S128" s="27">
        <v>75</v>
      </c>
      <c r="T128" s="27" t="s">
        <v>1159</v>
      </c>
      <c r="U128" s="27" t="s">
        <v>1160</v>
      </c>
      <c r="V128" s="28" t="s">
        <v>1161</v>
      </c>
      <c r="W128" s="29" t="s">
        <v>1162</v>
      </c>
      <c r="X128" s="27" t="s">
        <v>216</v>
      </c>
      <c r="Y128" s="36"/>
      <c r="Z128" s="36" t="s">
        <v>891</v>
      </c>
      <c r="AA128" s="37">
        <v>1</v>
      </c>
      <c r="AB128" s="37" t="str">
        <f t="shared" si="1"/>
        <v>Marketing điện tử</v>
      </c>
      <c r="AC128" s="27" t="s">
        <v>729</v>
      </c>
    </row>
    <row r="129" spans="1:29" s="37" customFormat="1" ht="31.5" hidden="1" customHeight="1">
      <c r="A129" s="27">
        <v>121</v>
      </c>
      <c r="B129" s="27" t="s">
        <v>109</v>
      </c>
      <c r="C129" s="27" t="s">
        <v>111</v>
      </c>
      <c r="D129" s="27" t="s">
        <v>447</v>
      </c>
      <c r="E129" s="27">
        <v>3</v>
      </c>
      <c r="F129" s="27" t="s">
        <v>169</v>
      </c>
      <c r="G129" s="27" t="s">
        <v>118</v>
      </c>
      <c r="H129" s="27">
        <v>16</v>
      </c>
      <c r="I129" s="32">
        <v>2</v>
      </c>
      <c r="J129" s="27"/>
      <c r="K129" s="27" t="s">
        <v>53</v>
      </c>
      <c r="L129" s="27" t="s">
        <v>352</v>
      </c>
      <c r="M129" s="27"/>
      <c r="N129" s="27" t="s">
        <v>186</v>
      </c>
      <c r="O129" s="27">
        <v>4</v>
      </c>
      <c r="P129" s="33" t="s">
        <v>336</v>
      </c>
      <c r="Q129" s="27" t="s">
        <v>335</v>
      </c>
      <c r="R129" s="35">
        <v>70</v>
      </c>
      <c r="S129" s="27">
        <v>30</v>
      </c>
      <c r="T129" s="27" t="s">
        <v>730</v>
      </c>
      <c r="U129" s="27" t="s">
        <v>918</v>
      </c>
      <c r="V129" s="28" t="s">
        <v>1163</v>
      </c>
      <c r="W129" s="29" t="s">
        <v>1164</v>
      </c>
      <c r="X129" s="27" t="s">
        <v>216</v>
      </c>
      <c r="Y129" s="36"/>
      <c r="Z129" s="36" t="s">
        <v>891</v>
      </c>
      <c r="AA129" s="37">
        <v>1</v>
      </c>
      <c r="AB129" s="37" t="str">
        <f t="shared" si="1"/>
        <v>Marketing quốc tế</v>
      </c>
      <c r="AC129" s="27" t="s">
        <v>730</v>
      </c>
    </row>
    <row r="130" spans="1:29" s="37" customFormat="1" ht="31.5" hidden="1" customHeight="1">
      <c r="A130" s="27">
        <v>122</v>
      </c>
      <c r="B130" s="27" t="s">
        <v>109</v>
      </c>
      <c r="C130" s="27" t="s">
        <v>111</v>
      </c>
      <c r="D130" s="27" t="s">
        <v>448</v>
      </c>
      <c r="E130" s="27">
        <v>3</v>
      </c>
      <c r="F130" s="27" t="s">
        <v>169</v>
      </c>
      <c r="G130" s="27" t="s">
        <v>107</v>
      </c>
      <c r="H130" s="27">
        <v>34</v>
      </c>
      <c r="I130" s="32">
        <v>2</v>
      </c>
      <c r="J130" s="27"/>
      <c r="K130" s="27" t="s">
        <v>53</v>
      </c>
      <c r="L130" s="27" t="s">
        <v>352</v>
      </c>
      <c r="M130" s="27"/>
      <c r="N130" s="27" t="s">
        <v>186</v>
      </c>
      <c r="O130" s="27">
        <v>5</v>
      </c>
      <c r="P130" s="33" t="s">
        <v>336</v>
      </c>
      <c r="Q130" s="27" t="s">
        <v>358</v>
      </c>
      <c r="R130" s="32">
        <v>85</v>
      </c>
      <c r="S130" s="27">
        <v>21</v>
      </c>
      <c r="T130" s="27" t="s">
        <v>730</v>
      </c>
      <c r="U130" s="27" t="s">
        <v>918</v>
      </c>
      <c r="V130" s="28" t="s">
        <v>1163</v>
      </c>
      <c r="W130" s="29" t="s">
        <v>1165</v>
      </c>
      <c r="X130" s="27" t="s">
        <v>216</v>
      </c>
      <c r="Y130" s="36"/>
      <c r="Z130" s="36" t="s">
        <v>891</v>
      </c>
      <c r="AA130" s="37">
        <v>1</v>
      </c>
      <c r="AB130" s="37" t="str">
        <f t="shared" si="1"/>
        <v>Marketing quốc tế</v>
      </c>
      <c r="AC130" s="27" t="s">
        <v>730</v>
      </c>
    </row>
    <row r="131" spans="1:29" s="37" customFormat="1" ht="28.5" hidden="1" customHeight="1">
      <c r="A131" s="27">
        <v>123</v>
      </c>
      <c r="B131" s="27" t="s">
        <v>276</v>
      </c>
      <c r="C131" s="27" t="s">
        <v>125</v>
      </c>
      <c r="D131" s="27" t="s">
        <v>125</v>
      </c>
      <c r="E131" s="27">
        <v>3</v>
      </c>
      <c r="F131" s="27" t="s">
        <v>169</v>
      </c>
      <c r="G131" s="27" t="s">
        <v>67</v>
      </c>
      <c r="H131" s="27">
        <v>14</v>
      </c>
      <c r="I131" s="32">
        <v>1</v>
      </c>
      <c r="J131" s="27"/>
      <c r="K131" s="27" t="s">
        <v>33</v>
      </c>
      <c r="L131" s="27"/>
      <c r="M131" s="27"/>
      <c r="N131" s="27" t="s">
        <v>186</v>
      </c>
      <c r="O131" s="27">
        <v>5</v>
      </c>
      <c r="P131" s="33" t="s">
        <v>336</v>
      </c>
      <c r="Q131" s="27" t="s">
        <v>335</v>
      </c>
      <c r="R131" s="32">
        <v>70</v>
      </c>
      <c r="S131" s="27">
        <v>14</v>
      </c>
      <c r="T131" s="27" t="s">
        <v>802</v>
      </c>
      <c r="U131" s="27" t="s">
        <v>910</v>
      </c>
      <c r="V131" s="28" t="s">
        <v>1024</v>
      </c>
      <c r="W131" s="29" t="s">
        <v>1025</v>
      </c>
      <c r="X131" s="27" t="s">
        <v>175</v>
      </c>
      <c r="Y131" s="36"/>
      <c r="Z131" s="36" t="s">
        <v>891</v>
      </c>
      <c r="AA131" s="37">
        <v>1</v>
      </c>
      <c r="AB131" s="37" t="str">
        <f t="shared" si="1"/>
        <v>Ngân hàng quốc tế</v>
      </c>
      <c r="AC131" s="27" t="s">
        <v>802</v>
      </c>
    </row>
    <row r="132" spans="1:29" s="37" customFormat="1" ht="28.5" hidden="1" customHeight="1">
      <c r="A132" s="27">
        <v>124</v>
      </c>
      <c r="B132" s="27" t="s">
        <v>276</v>
      </c>
      <c r="C132" s="27" t="s">
        <v>285</v>
      </c>
      <c r="D132" s="27" t="s">
        <v>285</v>
      </c>
      <c r="E132" s="27">
        <v>3</v>
      </c>
      <c r="F132" s="27" t="s">
        <v>169</v>
      </c>
      <c r="G132" s="27" t="s">
        <v>128</v>
      </c>
      <c r="H132" s="27">
        <v>8</v>
      </c>
      <c r="I132" s="32">
        <v>1</v>
      </c>
      <c r="J132" s="27"/>
      <c r="K132" s="27" t="s">
        <v>210</v>
      </c>
      <c r="L132" s="27" t="s">
        <v>353</v>
      </c>
      <c r="M132" s="27" t="s">
        <v>355</v>
      </c>
      <c r="N132" s="27" t="s">
        <v>186</v>
      </c>
      <c r="O132" s="27">
        <v>6</v>
      </c>
      <c r="P132" s="33" t="s">
        <v>301</v>
      </c>
      <c r="Q132" s="27" t="s">
        <v>335</v>
      </c>
      <c r="R132" s="35">
        <v>50</v>
      </c>
      <c r="S132" s="27">
        <v>8</v>
      </c>
      <c r="T132" s="27" t="s">
        <v>817</v>
      </c>
      <c r="U132" s="27" t="s">
        <v>908</v>
      </c>
      <c r="V132" s="28"/>
      <c r="W132" s="29" t="s">
        <v>1166</v>
      </c>
      <c r="X132" s="27" t="s">
        <v>175</v>
      </c>
      <c r="Y132" s="36" t="s">
        <v>586</v>
      </c>
      <c r="Z132" s="36" t="s">
        <v>891</v>
      </c>
      <c r="AA132" s="37">
        <v>1</v>
      </c>
      <c r="AB132" s="37" t="str">
        <f t="shared" si="1"/>
        <v>Ngân hàng quốc tế</v>
      </c>
      <c r="AC132" s="27" t="s">
        <v>817</v>
      </c>
    </row>
    <row r="133" spans="1:29" s="37" customFormat="1" ht="38.25" hidden="1" customHeight="1">
      <c r="A133" s="27">
        <v>125</v>
      </c>
      <c r="B133" s="27" t="s">
        <v>272</v>
      </c>
      <c r="C133" s="27" t="s">
        <v>286</v>
      </c>
      <c r="D133" s="27" t="s">
        <v>1460</v>
      </c>
      <c r="E133" s="27">
        <v>3</v>
      </c>
      <c r="F133" s="27" t="s">
        <v>168</v>
      </c>
      <c r="G133" s="27" t="s">
        <v>180</v>
      </c>
      <c r="H133" s="27">
        <v>15</v>
      </c>
      <c r="I133" s="32">
        <v>1</v>
      </c>
      <c r="J133" s="27"/>
      <c r="K133" s="27"/>
      <c r="L133" s="27"/>
      <c r="M133" s="27"/>
      <c r="N133" s="27" t="s">
        <v>296</v>
      </c>
      <c r="O133" s="27">
        <v>3</v>
      </c>
      <c r="P133" s="33" t="s">
        <v>297</v>
      </c>
      <c r="Q133" s="33" t="s">
        <v>182</v>
      </c>
      <c r="R133" s="35">
        <v>50</v>
      </c>
      <c r="S133" s="27">
        <v>16</v>
      </c>
      <c r="T133" s="27" t="s">
        <v>872</v>
      </c>
      <c r="U133" s="27" t="s">
        <v>918</v>
      </c>
      <c r="V133" s="28" t="s">
        <v>1167</v>
      </c>
      <c r="W133" s="29" t="s">
        <v>1168</v>
      </c>
      <c r="X133" s="27" t="s">
        <v>216</v>
      </c>
      <c r="Y133" s="36"/>
      <c r="Z133" s="36" t="s">
        <v>891</v>
      </c>
      <c r="AA133" s="37">
        <v>1</v>
      </c>
      <c r="AB133" s="37" t="str">
        <f t="shared" si="1"/>
        <v>Nghiệp chủ***</v>
      </c>
      <c r="AC133" s="27" t="s">
        <v>872</v>
      </c>
    </row>
    <row r="134" spans="1:29" s="37" customFormat="1" ht="31.5" hidden="1" customHeight="1">
      <c r="A134" s="27">
        <v>126</v>
      </c>
      <c r="B134" s="27" t="s">
        <v>49</v>
      </c>
      <c r="C134" s="27" t="s">
        <v>30</v>
      </c>
      <c r="D134" s="27" t="s">
        <v>449</v>
      </c>
      <c r="E134" s="27">
        <v>3</v>
      </c>
      <c r="F134" s="27" t="s">
        <v>240</v>
      </c>
      <c r="G134" s="27" t="s">
        <v>69</v>
      </c>
      <c r="H134" s="27">
        <v>80</v>
      </c>
      <c r="I134" s="32">
        <v>3</v>
      </c>
      <c r="J134" s="27"/>
      <c r="K134" s="27"/>
      <c r="L134" s="27"/>
      <c r="M134" s="27"/>
      <c r="N134" s="27" t="s">
        <v>296</v>
      </c>
      <c r="O134" s="27">
        <v>2</v>
      </c>
      <c r="P134" s="33" t="s">
        <v>297</v>
      </c>
      <c r="Q134" s="27" t="s">
        <v>356</v>
      </c>
      <c r="R134" s="32">
        <v>85</v>
      </c>
      <c r="S134" s="27">
        <v>77</v>
      </c>
      <c r="T134" s="27" t="s">
        <v>1169</v>
      </c>
      <c r="U134" s="27" t="s">
        <v>937</v>
      </c>
      <c r="V134" s="28" t="s">
        <v>1170</v>
      </c>
      <c r="W134" s="29" t="s">
        <v>1171</v>
      </c>
      <c r="X134" s="27" t="s">
        <v>260</v>
      </c>
      <c r="Y134" s="36"/>
      <c r="Z134" s="36" t="s">
        <v>891</v>
      </c>
      <c r="AA134" s="37">
        <v>1</v>
      </c>
      <c r="AB134" s="37" t="str">
        <f t="shared" si="1"/>
        <v>Nguyên lý kế toán</v>
      </c>
      <c r="AC134" s="27" t="s">
        <v>819</v>
      </c>
    </row>
    <row r="135" spans="1:29" s="37" customFormat="1" ht="31.5" customHeight="1">
      <c r="A135" s="27">
        <v>127</v>
      </c>
      <c r="B135" s="27" t="s">
        <v>49</v>
      </c>
      <c r="C135" s="27" t="s">
        <v>30</v>
      </c>
      <c r="D135" s="27" t="s">
        <v>450</v>
      </c>
      <c r="E135" s="27">
        <v>3</v>
      </c>
      <c r="F135" s="27" t="s">
        <v>262</v>
      </c>
      <c r="G135" s="27" t="s">
        <v>610</v>
      </c>
      <c r="H135" s="27"/>
      <c r="I135" s="32">
        <v>3</v>
      </c>
      <c r="J135" s="27"/>
      <c r="K135" s="27"/>
      <c r="L135" s="27"/>
      <c r="M135" s="27"/>
      <c r="N135" s="27" t="s">
        <v>186</v>
      </c>
      <c r="O135" s="27">
        <v>3</v>
      </c>
      <c r="P135" s="33" t="s">
        <v>301</v>
      </c>
      <c r="Q135" s="27" t="s">
        <v>343</v>
      </c>
      <c r="R135" s="35">
        <v>100</v>
      </c>
      <c r="S135" s="27">
        <v>43</v>
      </c>
      <c r="T135" s="27" t="s">
        <v>968</v>
      </c>
      <c r="U135" s="27" t="s">
        <v>937</v>
      </c>
      <c r="V135" s="28" t="s">
        <v>969</v>
      </c>
      <c r="W135" s="29" t="s">
        <v>970</v>
      </c>
      <c r="X135" s="27" t="s">
        <v>260</v>
      </c>
      <c r="Y135" s="36"/>
      <c r="Z135" s="36" t="s">
        <v>891</v>
      </c>
      <c r="AA135" s="37">
        <v>1</v>
      </c>
      <c r="AB135" s="37" t="str">
        <f t="shared" si="1"/>
        <v>Nguyên lý kế toán</v>
      </c>
      <c r="AC135" s="27" t="s">
        <v>756</v>
      </c>
    </row>
    <row r="136" spans="1:29" s="37" customFormat="1" ht="31.5" hidden="1" customHeight="1">
      <c r="A136" s="27">
        <v>128</v>
      </c>
      <c r="B136" s="27" t="s">
        <v>49</v>
      </c>
      <c r="C136" s="27" t="s">
        <v>30</v>
      </c>
      <c r="D136" s="27" t="s">
        <v>451</v>
      </c>
      <c r="E136" s="27">
        <v>3</v>
      </c>
      <c r="F136" s="27" t="s">
        <v>250</v>
      </c>
      <c r="G136" s="27" t="s">
        <v>206</v>
      </c>
      <c r="H136" s="27">
        <v>51</v>
      </c>
      <c r="I136" s="32">
        <v>3</v>
      </c>
      <c r="J136" s="27"/>
      <c r="K136" s="27"/>
      <c r="L136" s="27"/>
      <c r="M136" s="27"/>
      <c r="N136" s="27" t="s">
        <v>296</v>
      </c>
      <c r="O136" s="27">
        <v>6</v>
      </c>
      <c r="P136" s="33" t="s">
        <v>297</v>
      </c>
      <c r="Q136" s="33" t="s">
        <v>184</v>
      </c>
      <c r="R136" s="35">
        <v>60</v>
      </c>
      <c r="S136" s="27">
        <v>47</v>
      </c>
      <c r="T136" s="27" t="s">
        <v>936</v>
      </c>
      <c r="U136" s="27" t="s">
        <v>1172</v>
      </c>
      <c r="V136" s="28" t="s">
        <v>1173</v>
      </c>
      <c r="W136" s="29" t="s">
        <v>1174</v>
      </c>
      <c r="X136" s="27" t="s">
        <v>731</v>
      </c>
      <c r="Y136" s="36" t="s">
        <v>586</v>
      </c>
      <c r="Z136" s="36" t="s">
        <v>891</v>
      </c>
      <c r="AA136" s="37">
        <v>1</v>
      </c>
      <c r="AB136" s="37" t="str">
        <f t="shared" si="1"/>
        <v>Nguyên lý kế toán</v>
      </c>
      <c r="AC136" s="27" t="s">
        <v>747</v>
      </c>
    </row>
    <row r="137" spans="1:29" s="37" customFormat="1" ht="38.25" customHeight="1">
      <c r="A137" s="27">
        <v>129</v>
      </c>
      <c r="B137" s="27" t="s">
        <v>51</v>
      </c>
      <c r="C137" s="27" t="s">
        <v>53</v>
      </c>
      <c r="D137" s="27" t="s">
        <v>452</v>
      </c>
      <c r="E137" s="27">
        <v>3</v>
      </c>
      <c r="F137" s="27" t="s">
        <v>262</v>
      </c>
      <c r="G137" s="27" t="s">
        <v>610</v>
      </c>
      <c r="H137" s="27"/>
      <c r="I137" s="32">
        <v>5</v>
      </c>
      <c r="J137" s="27"/>
      <c r="K137" s="27"/>
      <c r="L137" s="27"/>
      <c r="M137" s="27"/>
      <c r="N137" s="33" t="s">
        <v>296</v>
      </c>
      <c r="O137" s="27">
        <v>4</v>
      </c>
      <c r="P137" s="33" t="s">
        <v>298</v>
      </c>
      <c r="Q137" s="27" t="s">
        <v>357</v>
      </c>
      <c r="R137" s="35">
        <v>100</v>
      </c>
      <c r="S137" s="27">
        <v>48</v>
      </c>
      <c r="T137" s="27" t="s">
        <v>732</v>
      </c>
      <c r="U137" s="27" t="s">
        <v>918</v>
      </c>
      <c r="V137" s="28" t="s">
        <v>1175</v>
      </c>
      <c r="W137" s="29" t="s">
        <v>1176</v>
      </c>
      <c r="X137" s="27" t="s">
        <v>216</v>
      </c>
      <c r="Y137" s="36"/>
      <c r="Z137" s="36" t="s">
        <v>891</v>
      </c>
      <c r="AA137" s="37">
        <v>1</v>
      </c>
      <c r="AB137" s="37" t="str">
        <f t="shared" si="1"/>
        <v>Nguyên lý marketing</v>
      </c>
      <c r="AC137" s="27" t="s">
        <v>732</v>
      </c>
    </row>
    <row r="138" spans="1:29" s="37" customFormat="1" ht="28.5" hidden="1" customHeight="1">
      <c r="A138" s="27">
        <v>130</v>
      </c>
      <c r="B138" s="27" t="s">
        <v>51</v>
      </c>
      <c r="C138" s="27" t="s">
        <v>53</v>
      </c>
      <c r="D138" s="27" t="s">
        <v>453</v>
      </c>
      <c r="E138" s="27">
        <v>3</v>
      </c>
      <c r="F138" s="27" t="s">
        <v>250</v>
      </c>
      <c r="G138" s="27" t="s">
        <v>300</v>
      </c>
      <c r="H138" s="27">
        <v>47</v>
      </c>
      <c r="I138" s="32">
        <v>5</v>
      </c>
      <c r="J138" s="27"/>
      <c r="K138" s="27"/>
      <c r="L138" s="27"/>
      <c r="M138" s="27"/>
      <c r="N138" s="27" t="s">
        <v>186</v>
      </c>
      <c r="O138" s="27">
        <v>5</v>
      </c>
      <c r="P138" s="33" t="s">
        <v>301</v>
      </c>
      <c r="Q138" s="33" t="s">
        <v>182</v>
      </c>
      <c r="R138" s="35">
        <v>60</v>
      </c>
      <c r="S138" s="27">
        <v>60</v>
      </c>
      <c r="T138" s="27" t="s">
        <v>732</v>
      </c>
      <c r="U138" s="27" t="s">
        <v>918</v>
      </c>
      <c r="V138" s="28" t="s">
        <v>1175</v>
      </c>
      <c r="W138" s="29" t="s">
        <v>1176</v>
      </c>
      <c r="X138" s="27" t="s">
        <v>216</v>
      </c>
      <c r="Y138" s="36" t="s">
        <v>586</v>
      </c>
      <c r="Z138" s="36" t="s">
        <v>891</v>
      </c>
      <c r="AA138" s="37">
        <v>1</v>
      </c>
      <c r="AB138" s="37" t="str">
        <f t="shared" ref="AB138:AB201" si="2">B138</f>
        <v>Nguyên lý marketing</v>
      </c>
      <c r="AC138" s="27" t="s">
        <v>732</v>
      </c>
    </row>
    <row r="139" spans="1:29" s="37" customFormat="1" ht="28.5" hidden="1" customHeight="1">
      <c r="A139" s="27">
        <v>131</v>
      </c>
      <c r="B139" s="27" t="s">
        <v>51</v>
      </c>
      <c r="C139" s="27" t="s">
        <v>53</v>
      </c>
      <c r="D139" s="27" t="s">
        <v>454</v>
      </c>
      <c r="E139" s="27">
        <v>3</v>
      </c>
      <c r="F139" s="27" t="s">
        <v>250</v>
      </c>
      <c r="G139" s="27" t="s">
        <v>128</v>
      </c>
      <c r="H139" s="33">
        <v>26</v>
      </c>
      <c r="I139" s="32">
        <v>5</v>
      </c>
      <c r="J139" s="27"/>
      <c r="K139" s="27"/>
      <c r="L139" s="27"/>
      <c r="M139" s="27"/>
      <c r="N139" s="27" t="s">
        <v>296</v>
      </c>
      <c r="O139" s="27">
        <v>6</v>
      </c>
      <c r="P139" s="33" t="s">
        <v>297</v>
      </c>
      <c r="Q139" s="33" t="s">
        <v>305</v>
      </c>
      <c r="R139" s="35">
        <v>40</v>
      </c>
      <c r="S139" s="27">
        <v>37</v>
      </c>
      <c r="T139" s="27" t="s">
        <v>733</v>
      </c>
      <c r="U139" s="27" t="s">
        <v>918</v>
      </c>
      <c r="V139" s="28" t="s">
        <v>1177</v>
      </c>
      <c r="W139" s="29" t="s">
        <v>1178</v>
      </c>
      <c r="X139" s="27" t="s">
        <v>216</v>
      </c>
      <c r="Y139" s="36" t="s">
        <v>586</v>
      </c>
      <c r="Z139" s="36" t="s">
        <v>891</v>
      </c>
      <c r="AA139" s="37">
        <v>1</v>
      </c>
      <c r="AB139" s="37" t="str">
        <f t="shared" si="2"/>
        <v>Nguyên lý marketing</v>
      </c>
      <c r="AC139" s="27" t="s">
        <v>733</v>
      </c>
    </row>
    <row r="140" spans="1:29" s="37" customFormat="1" ht="28.5" hidden="1" customHeight="1">
      <c r="A140" s="27">
        <v>132</v>
      </c>
      <c r="B140" s="27" t="s">
        <v>50</v>
      </c>
      <c r="C140" s="27" t="s">
        <v>52</v>
      </c>
      <c r="D140" s="27" t="s">
        <v>455</v>
      </c>
      <c r="E140" s="27">
        <v>3</v>
      </c>
      <c r="F140" s="27" t="s">
        <v>613</v>
      </c>
      <c r="G140" s="27" t="s">
        <v>614</v>
      </c>
      <c r="H140" s="27">
        <v>89</v>
      </c>
      <c r="I140" s="32">
        <v>3</v>
      </c>
      <c r="J140" s="27"/>
      <c r="K140" s="27"/>
      <c r="L140" s="27"/>
      <c r="M140" s="27"/>
      <c r="N140" s="40" t="s">
        <v>186</v>
      </c>
      <c r="O140" s="27">
        <v>3</v>
      </c>
      <c r="P140" s="33" t="s">
        <v>336</v>
      </c>
      <c r="Q140" s="27" t="s">
        <v>356</v>
      </c>
      <c r="R140" s="32">
        <v>85</v>
      </c>
      <c r="S140" s="27">
        <v>86</v>
      </c>
      <c r="T140" s="27" t="s">
        <v>734</v>
      </c>
      <c r="U140" s="27" t="s">
        <v>918</v>
      </c>
      <c r="V140" s="28" t="s">
        <v>1119</v>
      </c>
      <c r="W140" s="29" t="s">
        <v>1120</v>
      </c>
      <c r="X140" s="27" t="s">
        <v>216</v>
      </c>
      <c r="Y140" s="36"/>
      <c r="Z140" s="36" t="s">
        <v>891</v>
      </c>
      <c r="AA140" s="37">
        <v>1</v>
      </c>
      <c r="AB140" s="37" t="str">
        <f t="shared" si="2"/>
        <v>Nguyên lý quản trị kinh doanh</v>
      </c>
      <c r="AC140" s="27" t="s">
        <v>734</v>
      </c>
    </row>
    <row r="141" spans="1:29" s="37" customFormat="1" ht="51.75" hidden="1" customHeight="1">
      <c r="A141" s="27">
        <v>133</v>
      </c>
      <c r="B141" s="27" t="s">
        <v>50</v>
      </c>
      <c r="C141" s="27" t="s">
        <v>30</v>
      </c>
      <c r="D141" s="27" t="s">
        <v>456</v>
      </c>
      <c r="E141" s="27">
        <v>3</v>
      </c>
      <c r="F141" s="27" t="s">
        <v>262</v>
      </c>
      <c r="G141" s="27" t="s">
        <v>346</v>
      </c>
      <c r="H141" s="27" t="s">
        <v>341</v>
      </c>
      <c r="I141" s="32">
        <v>3</v>
      </c>
      <c r="J141" s="27"/>
      <c r="K141" s="27"/>
      <c r="L141" s="27"/>
      <c r="M141" s="27"/>
      <c r="N141" s="27" t="s">
        <v>296</v>
      </c>
      <c r="O141" s="27">
        <v>4</v>
      </c>
      <c r="P141" s="33" t="s">
        <v>297</v>
      </c>
      <c r="Q141" s="27" t="s">
        <v>342</v>
      </c>
      <c r="R141" s="35">
        <v>100</v>
      </c>
      <c r="S141" s="27">
        <v>89</v>
      </c>
      <c r="T141" s="27" t="s">
        <v>1121</v>
      </c>
      <c r="U141" s="27" t="s">
        <v>1116</v>
      </c>
      <c r="V141" s="28" t="s">
        <v>1117</v>
      </c>
      <c r="W141" s="29" t="s">
        <v>1118</v>
      </c>
      <c r="X141" s="27" t="s">
        <v>216</v>
      </c>
      <c r="Y141" s="36"/>
      <c r="Z141" s="36" t="s">
        <v>889</v>
      </c>
      <c r="AA141" s="37">
        <v>1</v>
      </c>
      <c r="AB141" s="37" t="str">
        <f t="shared" si="2"/>
        <v>Nguyên lý quản trị kinh doanh</v>
      </c>
      <c r="AC141" s="27" t="s">
        <v>725</v>
      </c>
    </row>
    <row r="142" spans="1:29" s="37" customFormat="1" ht="31.5" hidden="1" customHeight="1">
      <c r="A142" s="27">
        <v>134</v>
      </c>
      <c r="B142" s="27" t="s">
        <v>50</v>
      </c>
      <c r="C142" s="27" t="s">
        <v>30</v>
      </c>
      <c r="D142" s="27" t="s">
        <v>457</v>
      </c>
      <c r="E142" s="27">
        <v>3</v>
      </c>
      <c r="F142" s="27" t="s">
        <v>262</v>
      </c>
      <c r="G142" s="27" t="s">
        <v>347</v>
      </c>
      <c r="H142" s="27" t="s">
        <v>341</v>
      </c>
      <c r="I142" s="32">
        <v>3</v>
      </c>
      <c r="J142" s="27"/>
      <c r="K142" s="27"/>
      <c r="L142" s="27"/>
      <c r="M142" s="27"/>
      <c r="N142" s="27" t="s">
        <v>296</v>
      </c>
      <c r="O142" s="27">
        <v>5</v>
      </c>
      <c r="P142" s="33" t="s">
        <v>297</v>
      </c>
      <c r="Q142" s="27" t="s">
        <v>343</v>
      </c>
      <c r="R142" s="35">
        <v>100</v>
      </c>
      <c r="S142" s="27">
        <v>89</v>
      </c>
      <c r="T142" s="27" t="s">
        <v>873</v>
      </c>
      <c r="U142" s="27" t="s">
        <v>1160</v>
      </c>
      <c r="V142" s="28" t="s">
        <v>1179</v>
      </c>
      <c r="W142" s="29" t="s">
        <v>1180</v>
      </c>
      <c r="X142" s="27" t="s">
        <v>216</v>
      </c>
      <c r="Y142" s="36"/>
      <c r="Z142" s="36" t="s">
        <v>889</v>
      </c>
      <c r="AA142" s="37">
        <v>1</v>
      </c>
      <c r="AB142" s="37" t="str">
        <f t="shared" si="2"/>
        <v>Nguyên lý quản trị kinh doanh</v>
      </c>
      <c r="AC142" s="27" t="s">
        <v>873</v>
      </c>
    </row>
    <row r="143" spans="1:29" s="37" customFormat="1" ht="31.5" hidden="1" customHeight="1">
      <c r="A143" s="27">
        <v>135</v>
      </c>
      <c r="B143" s="27" t="s">
        <v>38</v>
      </c>
      <c r="C143" s="27" t="s">
        <v>39</v>
      </c>
      <c r="D143" s="27" t="s">
        <v>458</v>
      </c>
      <c r="E143" s="27">
        <v>3</v>
      </c>
      <c r="F143" s="27" t="s">
        <v>250</v>
      </c>
      <c r="G143" s="27" t="s">
        <v>132</v>
      </c>
      <c r="H143" s="27">
        <v>89</v>
      </c>
      <c r="I143" s="32">
        <v>11</v>
      </c>
      <c r="J143" s="27"/>
      <c r="K143" s="27" t="s">
        <v>40</v>
      </c>
      <c r="L143" s="27" t="s">
        <v>352</v>
      </c>
      <c r="M143" s="27"/>
      <c r="N143" s="27" t="s">
        <v>186</v>
      </c>
      <c r="O143" s="27">
        <v>2</v>
      </c>
      <c r="P143" s="33" t="s">
        <v>301</v>
      </c>
      <c r="Q143" s="27" t="s">
        <v>356</v>
      </c>
      <c r="R143" s="32">
        <v>85</v>
      </c>
      <c r="S143" s="27">
        <v>86</v>
      </c>
      <c r="T143" s="27" t="s">
        <v>1181</v>
      </c>
      <c r="U143" s="27" t="s">
        <v>933</v>
      </c>
      <c r="V143" s="28" t="s">
        <v>1182</v>
      </c>
      <c r="W143" s="29" t="s">
        <v>1183</v>
      </c>
      <c r="X143" s="27" t="s">
        <v>173</v>
      </c>
      <c r="Y143" s="36"/>
      <c r="Z143" s="36" t="s">
        <v>891</v>
      </c>
      <c r="AA143" s="37">
        <v>1</v>
      </c>
      <c r="AB143" s="37" t="str">
        <f t="shared" si="2"/>
        <v>Nguyên lý thống kê kinh tế</v>
      </c>
      <c r="AC143" s="27" t="s">
        <v>835</v>
      </c>
    </row>
    <row r="144" spans="1:29" s="37" customFormat="1" ht="31.5" hidden="1" customHeight="1">
      <c r="A144" s="27">
        <v>136</v>
      </c>
      <c r="B144" s="27" t="s">
        <v>38</v>
      </c>
      <c r="C144" s="27" t="s">
        <v>39</v>
      </c>
      <c r="D144" s="27" t="s">
        <v>459</v>
      </c>
      <c r="E144" s="27">
        <v>3</v>
      </c>
      <c r="F144" s="27" t="s">
        <v>250</v>
      </c>
      <c r="G144" s="27" t="s">
        <v>128</v>
      </c>
      <c r="H144" s="33">
        <v>26</v>
      </c>
      <c r="I144" s="32">
        <v>11</v>
      </c>
      <c r="J144" s="27"/>
      <c r="K144" s="27" t="s">
        <v>40</v>
      </c>
      <c r="L144" s="27" t="s">
        <v>352</v>
      </c>
      <c r="M144" s="27"/>
      <c r="N144" s="27" t="s">
        <v>296</v>
      </c>
      <c r="O144" s="27">
        <v>2</v>
      </c>
      <c r="P144" s="33" t="s">
        <v>297</v>
      </c>
      <c r="Q144" s="33" t="s">
        <v>305</v>
      </c>
      <c r="R144" s="35">
        <v>40</v>
      </c>
      <c r="S144" s="27">
        <v>24</v>
      </c>
      <c r="T144" s="27" t="s">
        <v>1184</v>
      </c>
      <c r="U144" s="27" t="s">
        <v>933</v>
      </c>
      <c r="V144" s="28" t="s">
        <v>1185</v>
      </c>
      <c r="W144" s="29" t="s">
        <v>1186</v>
      </c>
      <c r="X144" s="27" t="s">
        <v>173</v>
      </c>
      <c r="Y144" s="36" t="s">
        <v>586</v>
      </c>
      <c r="Z144" s="36" t="s">
        <v>891</v>
      </c>
      <c r="AA144" s="37">
        <v>1</v>
      </c>
      <c r="AB144" s="37" t="str">
        <f t="shared" si="2"/>
        <v>Nguyên lý thống kê kinh tế</v>
      </c>
      <c r="AC144" s="27" t="s">
        <v>836</v>
      </c>
    </row>
    <row r="145" spans="1:29" s="37" customFormat="1" ht="31.5" hidden="1" customHeight="1">
      <c r="A145" s="27">
        <v>137</v>
      </c>
      <c r="B145" s="27" t="s">
        <v>38</v>
      </c>
      <c r="C145" s="27" t="s">
        <v>39</v>
      </c>
      <c r="D145" s="27" t="s">
        <v>460</v>
      </c>
      <c r="E145" s="27">
        <v>3</v>
      </c>
      <c r="F145" s="27" t="s">
        <v>240</v>
      </c>
      <c r="G145" s="27" t="s">
        <v>615</v>
      </c>
      <c r="H145" s="27" t="s">
        <v>616</v>
      </c>
      <c r="I145" s="32">
        <v>11</v>
      </c>
      <c r="J145" s="27"/>
      <c r="K145" s="27" t="s">
        <v>40</v>
      </c>
      <c r="L145" s="27" t="s">
        <v>352</v>
      </c>
      <c r="M145" s="27"/>
      <c r="N145" s="27" t="s">
        <v>186</v>
      </c>
      <c r="O145" s="27">
        <v>3</v>
      </c>
      <c r="P145" s="33" t="s">
        <v>301</v>
      </c>
      <c r="Q145" s="27" t="s">
        <v>357</v>
      </c>
      <c r="R145" s="35">
        <v>100</v>
      </c>
      <c r="S145" s="27">
        <v>101</v>
      </c>
      <c r="T145" s="27" t="s">
        <v>1187</v>
      </c>
      <c r="U145" s="27" t="s">
        <v>1188</v>
      </c>
      <c r="V145" s="28" t="s">
        <v>1189</v>
      </c>
      <c r="W145" s="29" t="s">
        <v>1190</v>
      </c>
      <c r="X145" s="27" t="s">
        <v>173</v>
      </c>
      <c r="Y145" s="36"/>
      <c r="Z145" s="36" t="s">
        <v>891</v>
      </c>
      <c r="AA145" s="37">
        <v>1</v>
      </c>
      <c r="AB145" s="37" t="str">
        <f t="shared" si="2"/>
        <v>Nguyên lý thống kê kinh tế</v>
      </c>
      <c r="AC145" s="27" t="s">
        <v>837</v>
      </c>
    </row>
    <row r="146" spans="1:29" s="37" customFormat="1" ht="31.5" hidden="1" customHeight="1">
      <c r="A146" s="27">
        <v>138</v>
      </c>
      <c r="B146" s="27" t="s">
        <v>38</v>
      </c>
      <c r="C146" s="27" t="s">
        <v>39</v>
      </c>
      <c r="D146" s="27" t="s">
        <v>461</v>
      </c>
      <c r="E146" s="27">
        <v>3</v>
      </c>
      <c r="F146" s="27" t="s">
        <v>250</v>
      </c>
      <c r="G146" s="27" t="s">
        <v>206</v>
      </c>
      <c r="H146" s="27">
        <v>51</v>
      </c>
      <c r="I146" s="32">
        <v>11</v>
      </c>
      <c r="J146" s="27"/>
      <c r="K146" s="27" t="s">
        <v>40</v>
      </c>
      <c r="L146" s="27" t="s">
        <v>352</v>
      </c>
      <c r="M146" s="27"/>
      <c r="N146" s="27" t="s">
        <v>296</v>
      </c>
      <c r="O146" s="27">
        <v>3</v>
      </c>
      <c r="P146" s="33" t="s">
        <v>297</v>
      </c>
      <c r="Q146" s="33" t="s">
        <v>184</v>
      </c>
      <c r="R146" s="35">
        <v>60</v>
      </c>
      <c r="S146" s="27">
        <v>51</v>
      </c>
      <c r="T146" s="27" t="s">
        <v>1191</v>
      </c>
      <c r="U146" s="27" t="s">
        <v>1188</v>
      </c>
      <c r="V146" s="28" t="s">
        <v>1189</v>
      </c>
      <c r="W146" s="29" t="s">
        <v>1190</v>
      </c>
      <c r="X146" s="27" t="s">
        <v>173</v>
      </c>
      <c r="Y146" s="36" t="s">
        <v>586</v>
      </c>
      <c r="Z146" s="36" t="s">
        <v>891</v>
      </c>
      <c r="AA146" s="37">
        <v>1</v>
      </c>
      <c r="AB146" s="37" t="str">
        <f t="shared" si="2"/>
        <v>Nguyên lý thống kê kinh tế</v>
      </c>
      <c r="AC146" s="27" t="s">
        <v>838</v>
      </c>
    </row>
    <row r="147" spans="1:29" s="37" customFormat="1" ht="31.5" hidden="1" customHeight="1">
      <c r="A147" s="27">
        <v>139</v>
      </c>
      <c r="B147" s="27" t="s">
        <v>38</v>
      </c>
      <c r="C147" s="27" t="s">
        <v>39</v>
      </c>
      <c r="D147" s="27" t="s">
        <v>462</v>
      </c>
      <c r="E147" s="27">
        <v>3</v>
      </c>
      <c r="F147" s="27" t="s">
        <v>250</v>
      </c>
      <c r="G147" s="27" t="s">
        <v>300</v>
      </c>
      <c r="H147" s="27">
        <v>47</v>
      </c>
      <c r="I147" s="32">
        <v>11</v>
      </c>
      <c r="J147" s="27"/>
      <c r="K147" s="27" t="s">
        <v>40</v>
      </c>
      <c r="L147" s="27" t="s">
        <v>352</v>
      </c>
      <c r="M147" s="27"/>
      <c r="N147" s="27" t="s">
        <v>186</v>
      </c>
      <c r="O147" s="27">
        <v>4</v>
      </c>
      <c r="P147" s="33" t="s">
        <v>301</v>
      </c>
      <c r="Q147" s="33" t="s">
        <v>182</v>
      </c>
      <c r="R147" s="35">
        <v>60</v>
      </c>
      <c r="S147" s="27">
        <v>45</v>
      </c>
      <c r="T147" s="27" t="s">
        <v>1192</v>
      </c>
      <c r="U147" s="27" t="s">
        <v>1188</v>
      </c>
      <c r="V147" s="28" t="s">
        <v>1189</v>
      </c>
      <c r="W147" s="29" t="s">
        <v>1190</v>
      </c>
      <c r="X147" s="27" t="s">
        <v>173</v>
      </c>
      <c r="Y147" s="36" t="s">
        <v>586</v>
      </c>
      <c r="Z147" s="36" t="s">
        <v>891</v>
      </c>
      <c r="AA147" s="37">
        <v>1</v>
      </c>
      <c r="AB147" s="37" t="str">
        <f t="shared" si="2"/>
        <v>Nguyên lý thống kê kinh tế</v>
      </c>
      <c r="AC147" s="27" t="s">
        <v>839</v>
      </c>
    </row>
    <row r="148" spans="1:29" s="37" customFormat="1" ht="31.5" hidden="1" customHeight="1">
      <c r="A148" s="27">
        <v>140</v>
      </c>
      <c r="B148" s="27" t="s">
        <v>38</v>
      </c>
      <c r="C148" s="27" t="s">
        <v>39</v>
      </c>
      <c r="D148" s="27" t="s">
        <v>463</v>
      </c>
      <c r="E148" s="27">
        <v>3</v>
      </c>
      <c r="F148" s="27" t="s">
        <v>240</v>
      </c>
      <c r="G148" s="27" t="s">
        <v>617</v>
      </c>
      <c r="H148" s="27" t="s">
        <v>618</v>
      </c>
      <c r="I148" s="32">
        <v>11</v>
      </c>
      <c r="J148" s="27"/>
      <c r="K148" s="27" t="s">
        <v>40</v>
      </c>
      <c r="L148" s="27" t="s">
        <v>352</v>
      </c>
      <c r="M148" s="27"/>
      <c r="N148" s="27" t="s">
        <v>296</v>
      </c>
      <c r="O148" s="27">
        <v>4</v>
      </c>
      <c r="P148" s="33" t="s">
        <v>297</v>
      </c>
      <c r="Q148" s="27" t="s">
        <v>357</v>
      </c>
      <c r="R148" s="35">
        <v>100</v>
      </c>
      <c r="S148" s="27">
        <v>102</v>
      </c>
      <c r="T148" s="27" t="s">
        <v>1192</v>
      </c>
      <c r="U148" s="27" t="s">
        <v>1188</v>
      </c>
      <c r="V148" s="28" t="s">
        <v>1189</v>
      </c>
      <c r="W148" s="29" t="s">
        <v>1190</v>
      </c>
      <c r="X148" s="27" t="s">
        <v>173</v>
      </c>
      <c r="Y148" s="36"/>
      <c r="Z148" s="36" t="s">
        <v>891</v>
      </c>
      <c r="AA148" s="37">
        <v>1</v>
      </c>
      <c r="AB148" s="37" t="str">
        <f t="shared" si="2"/>
        <v>Nguyên lý thống kê kinh tế</v>
      </c>
      <c r="AC148" s="27" t="s">
        <v>839</v>
      </c>
    </row>
    <row r="149" spans="1:29" s="37" customFormat="1" ht="38.25" hidden="1" customHeight="1">
      <c r="A149" s="27">
        <v>141</v>
      </c>
      <c r="B149" s="27" t="s">
        <v>38</v>
      </c>
      <c r="C149" s="27" t="s">
        <v>39</v>
      </c>
      <c r="D149" s="27" t="s">
        <v>464</v>
      </c>
      <c r="E149" s="27">
        <v>3</v>
      </c>
      <c r="F149" s="27" t="s">
        <v>250</v>
      </c>
      <c r="G149" s="27" t="s">
        <v>299</v>
      </c>
      <c r="H149" s="27">
        <v>45</v>
      </c>
      <c r="I149" s="32">
        <v>11</v>
      </c>
      <c r="J149" s="27"/>
      <c r="K149" s="27" t="s">
        <v>40</v>
      </c>
      <c r="L149" s="27" t="s">
        <v>352</v>
      </c>
      <c r="M149" s="27"/>
      <c r="N149" s="27" t="s">
        <v>186</v>
      </c>
      <c r="O149" s="27">
        <v>5</v>
      </c>
      <c r="P149" s="33" t="s">
        <v>301</v>
      </c>
      <c r="Q149" s="33" t="s">
        <v>184</v>
      </c>
      <c r="R149" s="35">
        <v>60</v>
      </c>
      <c r="S149" s="27">
        <v>33</v>
      </c>
      <c r="T149" s="27" t="s">
        <v>1191</v>
      </c>
      <c r="U149" s="27" t="s">
        <v>1188</v>
      </c>
      <c r="V149" s="28" t="s">
        <v>1189</v>
      </c>
      <c r="W149" s="29" t="s">
        <v>1190</v>
      </c>
      <c r="X149" s="27" t="s">
        <v>173</v>
      </c>
      <c r="Y149" s="36" t="s">
        <v>586</v>
      </c>
      <c r="Z149" s="36" t="s">
        <v>891</v>
      </c>
      <c r="AA149" s="37">
        <v>1</v>
      </c>
      <c r="AB149" s="37" t="str">
        <f t="shared" si="2"/>
        <v>Nguyên lý thống kê kinh tế</v>
      </c>
      <c r="AC149" s="27" t="s">
        <v>838</v>
      </c>
    </row>
    <row r="150" spans="1:29" s="37" customFormat="1" ht="45" hidden="1" customHeight="1">
      <c r="A150" s="27">
        <v>142</v>
      </c>
      <c r="B150" s="27" t="s">
        <v>38</v>
      </c>
      <c r="C150" s="27" t="s">
        <v>39</v>
      </c>
      <c r="D150" s="27" t="s">
        <v>465</v>
      </c>
      <c r="E150" s="27">
        <v>3</v>
      </c>
      <c r="F150" s="27" t="s">
        <v>240</v>
      </c>
      <c r="G150" s="27" t="s">
        <v>69</v>
      </c>
      <c r="H150" s="27">
        <v>80</v>
      </c>
      <c r="I150" s="32">
        <v>11</v>
      </c>
      <c r="J150" s="27"/>
      <c r="K150" s="27" t="s">
        <v>40</v>
      </c>
      <c r="L150" s="27" t="s">
        <v>352</v>
      </c>
      <c r="M150" s="27"/>
      <c r="N150" s="27" t="s">
        <v>296</v>
      </c>
      <c r="O150" s="27">
        <v>5</v>
      </c>
      <c r="P150" s="33" t="s">
        <v>297</v>
      </c>
      <c r="Q150" s="27" t="s">
        <v>356</v>
      </c>
      <c r="R150" s="32">
        <v>85</v>
      </c>
      <c r="S150" s="27">
        <v>85</v>
      </c>
      <c r="T150" s="27" t="s">
        <v>1193</v>
      </c>
      <c r="U150" s="27" t="s">
        <v>933</v>
      </c>
      <c r="V150" s="28" t="s">
        <v>1194</v>
      </c>
      <c r="W150" s="29" t="s">
        <v>1195</v>
      </c>
      <c r="X150" s="27" t="s">
        <v>173</v>
      </c>
      <c r="Y150" s="36"/>
      <c r="Z150" s="36" t="s">
        <v>891</v>
      </c>
      <c r="AA150" s="37">
        <v>1</v>
      </c>
      <c r="AB150" s="37" t="str">
        <f t="shared" si="2"/>
        <v>Nguyên lý thống kê kinh tế</v>
      </c>
      <c r="AC150" s="27" t="s">
        <v>840</v>
      </c>
    </row>
    <row r="151" spans="1:29" s="37" customFormat="1" ht="31.5" hidden="1" customHeight="1">
      <c r="A151" s="27">
        <v>143</v>
      </c>
      <c r="B151" s="27" t="s">
        <v>38</v>
      </c>
      <c r="C151" s="27" t="s">
        <v>39</v>
      </c>
      <c r="D151" s="27" t="s">
        <v>466</v>
      </c>
      <c r="E151" s="27">
        <v>3</v>
      </c>
      <c r="F151" s="27" t="s">
        <v>619</v>
      </c>
      <c r="G151" s="27" t="s">
        <v>620</v>
      </c>
      <c r="H151" s="27">
        <v>84</v>
      </c>
      <c r="I151" s="32">
        <v>11</v>
      </c>
      <c r="J151" s="27"/>
      <c r="K151" s="27" t="s">
        <v>40</v>
      </c>
      <c r="L151" s="27" t="s">
        <v>352</v>
      </c>
      <c r="M151" s="27"/>
      <c r="N151" s="27" t="s">
        <v>186</v>
      </c>
      <c r="O151" s="27">
        <v>6</v>
      </c>
      <c r="P151" s="33" t="s">
        <v>301</v>
      </c>
      <c r="Q151" s="27" t="s">
        <v>358</v>
      </c>
      <c r="R151" s="32">
        <v>85</v>
      </c>
      <c r="S151" s="27">
        <v>70</v>
      </c>
      <c r="T151" s="27" t="s">
        <v>1196</v>
      </c>
      <c r="U151" s="27" t="s">
        <v>1197</v>
      </c>
      <c r="V151" s="28" t="s">
        <v>1198</v>
      </c>
      <c r="W151" s="29" t="s">
        <v>1199</v>
      </c>
      <c r="X151" s="27" t="s">
        <v>173</v>
      </c>
      <c r="Y151" s="36"/>
      <c r="Z151" s="36" t="s">
        <v>891</v>
      </c>
      <c r="AA151" s="37">
        <v>1</v>
      </c>
      <c r="AB151" s="37" t="str">
        <f t="shared" si="2"/>
        <v>Nguyên lý thống kê kinh tế</v>
      </c>
      <c r="AC151" s="27" t="s">
        <v>841</v>
      </c>
    </row>
    <row r="152" spans="1:29" s="37" customFormat="1" ht="47.25" hidden="1" customHeight="1">
      <c r="A152" s="27">
        <v>144</v>
      </c>
      <c r="B152" s="27" t="s">
        <v>38</v>
      </c>
      <c r="C152" s="27" t="s">
        <v>39</v>
      </c>
      <c r="D152" s="27" t="s">
        <v>467</v>
      </c>
      <c r="E152" s="27">
        <v>3</v>
      </c>
      <c r="F152" s="27" t="s">
        <v>240</v>
      </c>
      <c r="G152" s="27" t="s">
        <v>105</v>
      </c>
      <c r="H152" s="27">
        <v>3</v>
      </c>
      <c r="I152" s="32">
        <v>11</v>
      </c>
      <c r="J152" s="27"/>
      <c r="K152" s="27" t="s">
        <v>40</v>
      </c>
      <c r="L152" s="27" t="s">
        <v>352</v>
      </c>
      <c r="M152" s="27"/>
      <c r="N152" s="27" t="s">
        <v>186</v>
      </c>
      <c r="O152" s="27">
        <v>6</v>
      </c>
      <c r="P152" s="33" t="s">
        <v>301</v>
      </c>
      <c r="Q152" s="27" t="s">
        <v>358</v>
      </c>
      <c r="R152" s="32">
        <v>85</v>
      </c>
      <c r="S152" s="27">
        <v>87</v>
      </c>
      <c r="T152" s="27" t="s">
        <v>1200</v>
      </c>
      <c r="U152" s="27" t="s">
        <v>1006</v>
      </c>
      <c r="V152" s="28" t="s">
        <v>1201</v>
      </c>
      <c r="W152" s="29" t="s">
        <v>1202</v>
      </c>
      <c r="X152" s="27" t="s">
        <v>173</v>
      </c>
      <c r="Y152" s="36"/>
      <c r="Z152" s="36" t="s">
        <v>891</v>
      </c>
      <c r="AA152" s="37">
        <v>1</v>
      </c>
      <c r="AB152" s="37" t="str">
        <f t="shared" si="2"/>
        <v>Nguyên lý thống kê kinh tế</v>
      </c>
      <c r="AC152" s="27" t="s">
        <v>842</v>
      </c>
    </row>
    <row r="153" spans="1:29" s="37" customFormat="1" ht="31.5" hidden="1" customHeight="1">
      <c r="A153" s="27">
        <v>145</v>
      </c>
      <c r="B153" s="27" t="s">
        <v>38</v>
      </c>
      <c r="C153" s="27" t="s">
        <v>39</v>
      </c>
      <c r="D153" s="27" t="s">
        <v>468</v>
      </c>
      <c r="E153" s="27">
        <v>3</v>
      </c>
      <c r="F153" s="27" t="s">
        <v>240</v>
      </c>
      <c r="G153" s="27" t="s">
        <v>621</v>
      </c>
      <c r="H153" s="27" t="s">
        <v>622</v>
      </c>
      <c r="I153" s="32">
        <v>11</v>
      </c>
      <c r="J153" s="27"/>
      <c r="K153" s="27" t="s">
        <v>40</v>
      </c>
      <c r="L153" s="27" t="s">
        <v>352</v>
      </c>
      <c r="M153" s="27"/>
      <c r="N153" s="27" t="s">
        <v>296</v>
      </c>
      <c r="O153" s="27">
        <v>6</v>
      </c>
      <c r="P153" s="33" t="s">
        <v>297</v>
      </c>
      <c r="Q153" s="27" t="s">
        <v>358</v>
      </c>
      <c r="R153" s="32">
        <v>85</v>
      </c>
      <c r="S153" s="27">
        <v>88</v>
      </c>
      <c r="T153" s="27" t="s">
        <v>1203</v>
      </c>
      <c r="U153" s="27" t="s">
        <v>933</v>
      </c>
      <c r="V153" s="28" t="s">
        <v>1204</v>
      </c>
      <c r="W153" s="29" t="s">
        <v>1205</v>
      </c>
      <c r="X153" s="27" t="s">
        <v>173</v>
      </c>
      <c r="Y153" s="36"/>
      <c r="Z153" s="36" t="s">
        <v>891</v>
      </c>
      <c r="AA153" s="37">
        <v>1</v>
      </c>
      <c r="AB153" s="37" t="str">
        <f t="shared" si="2"/>
        <v>Nguyên lý thống kê kinh tế</v>
      </c>
      <c r="AC153" s="27" t="s">
        <v>843</v>
      </c>
    </row>
    <row r="154" spans="1:29" s="37" customFormat="1" ht="31.5" hidden="1" customHeight="1">
      <c r="A154" s="27">
        <v>146</v>
      </c>
      <c r="B154" s="27" t="s">
        <v>91</v>
      </c>
      <c r="C154" s="27" t="s">
        <v>60</v>
      </c>
      <c r="D154" s="27" t="s">
        <v>469</v>
      </c>
      <c r="E154" s="27">
        <v>2</v>
      </c>
      <c r="F154" s="27" t="s">
        <v>262</v>
      </c>
      <c r="G154" s="27" t="s">
        <v>344</v>
      </c>
      <c r="H154" s="27" t="s">
        <v>341</v>
      </c>
      <c r="I154" s="32">
        <v>8</v>
      </c>
      <c r="J154" s="27"/>
      <c r="K154" s="27"/>
      <c r="L154" s="27"/>
      <c r="M154" s="27"/>
      <c r="N154" s="27" t="s">
        <v>186</v>
      </c>
      <c r="O154" s="27">
        <v>2</v>
      </c>
      <c r="P154" s="33" t="s">
        <v>338</v>
      </c>
      <c r="Q154" s="27" t="s">
        <v>342</v>
      </c>
      <c r="R154" s="35">
        <v>100</v>
      </c>
      <c r="S154" s="27">
        <v>105</v>
      </c>
      <c r="T154" s="27" t="s">
        <v>761</v>
      </c>
      <c r="U154" s="27" t="s">
        <v>1146</v>
      </c>
      <c r="V154" s="28" t="s">
        <v>1206</v>
      </c>
      <c r="W154" s="29" t="s">
        <v>1207</v>
      </c>
      <c r="X154" s="27" t="s">
        <v>145</v>
      </c>
      <c r="Y154" s="36"/>
      <c r="Z154" s="36" t="s">
        <v>889</v>
      </c>
      <c r="AA154" s="37">
        <v>1</v>
      </c>
      <c r="AB154" s="37" t="str">
        <f t="shared" si="2"/>
        <v>Nhà nước và pháp luật đại cương</v>
      </c>
      <c r="AC154" s="27" t="s">
        <v>761</v>
      </c>
    </row>
    <row r="155" spans="1:29" s="37" customFormat="1" ht="28.5" hidden="1" customHeight="1">
      <c r="A155" s="27">
        <v>147</v>
      </c>
      <c r="B155" s="27" t="s">
        <v>91</v>
      </c>
      <c r="C155" s="27" t="s">
        <v>60</v>
      </c>
      <c r="D155" s="27" t="s">
        <v>470</v>
      </c>
      <c r="E155" s="27">
        <v>2</v>
      </c>
      <c r="F155" s="27" t="s">
        <v>262</v>
      </c>
      <c r="G155" s="27" t="s">
        <v>345</v>
      </c>
      <c r="H155" s="27" t="s">
        <v>341</v>
      </c>
      <c r="I155" s="32">
        <v>8</v>
      </c>
      <c r="J155" s="27"/>
      <c r="K155" s="27"/>
      <c r="L155" s="27"/>
      <c r="M155" s="27"/>
      <c r="N155" s="27" t="s">
        <v>186</v>
      </c>
      <c r="O155" s="27">
        <v>2</v>
      </c>
      <c r="P155" s="33" t="s">
        <v>302</v>
      </c>
      <c r="Q155" s="27" t="s">
        <v>343</v>
      </c>
      <c r="R155" s="35">
        <v>100</v>
      </c>
      <c r="S155" s="27">
        <v>103</v>
      </c>
      <c r="T155" s="27" t="s">
        <v>761</v>
      </c>
      <c r="U155" s="27" t="s">
        <v>1146</v>
      </c>
      <c r="V155" s="28" t="s">
        <v>1206</v>
      </c>
      <c r="W155" s="29" t="s">
        <v>1207</v>
      </c>
      <c r="X155" s="27" t="s">
        <v>145</v>
      </c>
      <c r="Y155" s="36"/>
      <c r="Z155" s="36" t="s">
        <v>889</v>
      </c>
      <c r="AA155" s="37">
        <v>1</v>
      </c>
      <c r="AB155" s="37" t="str">
        <f t="shared" si="2"/>
        <v>Nhà nước và pháp luật đại cương</v>
      </c>
      <c r="AC155" s="27" t="s">
        <v>761</v>
      </c>
    </row>
    <row r="156" spans="1:29" s="37" customFormat="1" ht="28.5" hidden="1" customHeight="1">
      <c r="A156" s="27">
        <v>148</v>
      </c>
      <c r="B156" s="27" t="s">
        <v>91</v>
      </c>
      <c r="C156" s="27" t="s">
        <v>60</v>
      </c>
      <c r="D156" s="27" t="s">
        <v>471</v>
      </c>
      <c r="E156" s="27">
        <v>2</v>
      </c>
      <c r="F156" s="27" t="s">
        <v>262</v>
      </c>
      <c r="G156" s="27" t="s">
        <v>346</v>
      </c>
      <c r="H156" s="27" t="s">
        <v>341</v>
      </c>
      <c r="I156" s="32">
        <v>8</v>
      </c>
      <c r="J156" s="27"/>
      <c r="K156" s="27"/>
      <c r="L156" s="27"/>
      <c r="M156" s="27"/>
      <c r="N156" s="27" t="s">
        <v>296</v>
      </c>
      <c r="O156" s="27">
        <v>3</v>
      </c>
      <c r="P156" s="33" t="s">
        <v>339</v>
      </c>
      <c r="Q156" s="27" t="s">
        <v>342</v>
      </c>
      <c r="R156" s="35">
        <v>100</v>
      </c>
      <c r="S156" s="27">
        <v>96</v>
      </c>
      <c r="T156" s="27" t="s">
        <v>762</v>
      </c>
      <c r="U156" s="27" t="s">
        <v>1146</v>
      </c>
      <c r="V156" s="28" t="s">
        <v>1208</v>
      </c>
      <c r="W156" s="29" t="s">
        <v>1207</v>
      </c>
      <c r="X156" s="27" t="s">
        <v>145</v>
      </c>
      <c r="Y156" s="36"/>
      <c r="Z156" s="36" t="s">
        <v>889</v>
      </c>
      <c r="AA156" s="37">
        <v>1</v>
      </c>
      <c r="AB156" s="37" t="str">
        <f t="shared" si="2"/>
        <v>Nhà nước và pháp luật đại cương</v>
      </c>
      <c r="AC156" s="27" t="s">
        <v>762</v>
      </c>
    </row>
    <row r="157" spans="1:29" s="37" customFormat="1" ht="28.5" hidden="1" customHeight="1">
      <c r="A157" s="27">
        <v>149</v>
      </c>
      <c r="B157" s="27" t="s">
        <v>91</v>
      </c>
      <c r="C157" s="27" t="s">
        <v>60</v>
      </c>
      <c r="D157" s="27" t="s">
        <v>472</v>
      </c>
      <c r="E157" s="27">
        <v>2</v>
      </c>
      <c r="F157" s="27" t="s">
        <v>261</v>
      </c>
      <c r="G157" s="27" t="s">
        <v>373</v>
      </c>
      <c r="H157" s="27" t="s">
        <v>372</v>
      </c>
      <c r="I157" s="32">
        <v>8</v>
      </c>
      <c r="J157" s="27"/>
      <c r="K157" s="27"/>
      <c r="L157" s="27"/>
      <c r="M157" s="27"/>
      <c r="N157" s="27" t="s">
        <v>296</v>
      </c>
      <c r="O157" s="27">
        <v>3</v>
      </c>
      <c r="P157" s="33" t="s">
        <v>304</v>
      </c>
      <c r="Q157" s="27" t="s">
        <v>332</v>
      </c>
      <c r="R157" s="35">
        <v>60</v>
      </c>
      <c r="S157" s="27">
        <v>36</v>
      </c>
      <c r="T157" s="27" t="s">
        <v>762</v>
      </c>
      <c r="U157" s="27" t="s">
        <v>1146</v>
      </c>
      <c r="V157" s="28" t="s">
        <v>1208</v>
      </c>
      <c r="W157" s="29" t="s">
        <v>1207</v>
      </c>
      <c r="X157" s="27" t="s">
        <v>145</v>
      </c>
      <c r="Y157" s="36" t="s">
        <v>586</v>
      </c>
      <c r="Z157" s="36" t="s">
        <v>889</v>
      </c>
      <c r="AA157" s="37">
        <v>1</v>
      </c>
      <c r="AB157" s="37" t="str">
        <f t="shared" si="2"/>
        <v>Nhà nước và pháp luật đại cương</v>
      </c>
      <c r="AC157" s="27" t="s">
        <v>762</v>
      </c>
    </row>
    <row r="158" spans="1:29" s="37" customFormat="1" ht="28.5" hidden="1" customHeight="1">
      <c r="A158" s="27">
        <v>150</v>
      </c>
      <c r="B158" s="27" t="s">
        <v>91</v>
      </c>
      <c r="C158" s="27" t="s">
        <v>60</v>
      </c>
      <c r="D158" s="27" t="s">
        <v>473</v>
      </c>
      <c r="E158" s="27">
        <v>2</v>
      </c>
      <c r="F158" s="27" t="s">
        <v>262</v>
      </c>
      <c r="G158" s="27" t="s">
        <v>347</v>
      </c>
      <c r="H158" s="27" t="s">
        <v>341</v>
      </c>
      <c r="I158" s="32">
        <v>8</v>
      </c>
      <c r="J158" s="27"/>
      <c r="K158" s="27"/>
      <c r="L158" s="27"/>
      <c r="M158" s="27"/>
      <c r="N158" s="27" t="s">
        <v>296</v>
      </c>
      <c r="O158" s="27">
        <v>3</v>
      </c>
      <c r="P158" s="33" t="s">
        <v>304</v>
      </c>
      <c r="Q158" s="27" t="s">
        <v>343</v>
      </c>
      <c r="R158" s="35">
        <v>100</v>
      </c>
      <c r="S158" s="27">
        <v>98</v>
      </c>
      <c r="T158" s="27" t="s">
        <v>763</v>
      </c>
      <c r="U158" s="27" t="s">
        <v>1146</v>
      </c>
      <c r="V158" s="28" t="s">
        <v>1209</v>
      </c>
      <c r="W158" s="29" t="s">
        <v>1207</v>
      </c>
      <c r="X158" s="27" t="s">
        <v>145</v>
      </c>
      <c r="Y158" s="36"/>
      <c r="Z158" s="36" t="s">
        <v>889</v>
      </c>
      <c r="AA158" s="37">
        <v>1</v>
      </c>
      <c r="AB158" s="37" t="str">
        <f t="shared" si="2"/>
        <v>Nhà nước và pháp luật đại cương</v>
      </c>
      <c r="AC158" s="27" t="s">
        <v>763</v>
      </c>
    </row>
    <row r="159" spans="1:29" s="37" customFormat="1" ht="28.5" hidden="1" customHeight="1">
      <c r="A159" s="27">
        <v>151</v>
      </c>
      <c r="B159" s="27" t="s">
        <v>91</v>
      </c>
      <c r="C159" s="27" t="s">
        <v>101</v>
      </c>
      <c r="D159" s="27" t="s">
        <v>474</v>
      </c>
      <c r="E159" s="27">
        <v>2</v>
      </c>
      <c r="F159" s="27" t="s">
        <v>261</v>
      </c>
      <c r="G159" s="27" t="s">
        <v>371</v>
      </c>
      <c r="H159" s="27" t="s">
        <v>372</v>
      </c>
      <c r="I159" s="32">
        <v>8</v>
      </c>
      <c r="J159" s="27"/>
      <c r="K159" s="27"/>
      <c r="L159" s="27"/>
      <c r="M159" s="27"/>
      <c r="N159" s="27" t="s">
        <v>296</v>
      </c>
      <c r="O159" s="27">
        <v>4</v>
      </c>
      <c r="P159" s="33" t="s">
        <v>304</v>
      </c>
      <c r="Q159" s="27" t="s">
        <v>315</v>
      </c>
      <c r="R159" s="35">
        <v>60</v>
      </c>
      <c r="S159" s="27">
        <v>37</v>
      </c>
      <c r="T159" s="27" t="s">
        <v>764</v>
      </c>
      <c r="U159" s="27" t="s">
        <v>1146</v>
      </c>
      <c r="V159" s="28" t="s">
        <v>1210</v>
      </c>
      <c r="W159" s="29" t="s">
        <v>1207</v>
      </c>
      <c r="X159" s="27" t="s">
        <v>145</v>
      </c>
      <c r="Y159" s="36" t="s">
        <v>586</v>
      </c>
      <c r="Z159" s="36" t="s">
        <v>889</v>
      </c>
      <c r="AA159" s="37">
        <v>1</v>
      </c>
      <c r="AB159" s="37" t="str">
        <f t="shared" si="2"/>
        <v>Nhà nước và pháp luật đại cương</v>
      </c>
      <c r="AC159" s="27" t="s">
        <v>764</v>
      </c>
    </row>
    <row r="160" spans="1:29" s="37" customFormat="1" ht="28.5" hidden="1" customHeight="1">
      <c r="A160" s="27">
        <v>152</v>
      </c>
      <c r="B160" s="27" t="s">
        <v>91</v>
      </c>
      <c r="C160" s="27" t="s">
        <v>101</v>
      </c>
      <c r="D160" s="27" t="s">
        <v>475</v>
      </c>
      <c r="E160" s="27">
        <v>2</v>
      </c>
      <c r="F160" s="27" t="s">
        <v>261</v>
      </c>
      <c r="G160" s="27" t="s">
        <v>370</v>
      </c>
      <c r="H160" s="27" t="s">
        <v>372</v>
      </c>
      <c r="I160" s="32">
        <v>8</v>
      </c>
      <c r="J160" s="27"/>
      <c r="K160" s="27"/>
      <c r="L160" s="27"/>
      <c r="M160" s="27"/>
      <c r="N160" s="27" t="s">
        <v>296</v>
      </c>
      <c r="O160" s="27">
        <v>5</v>
      </c>
      <c r="P160" s="33" t="s">
        <v>304</v>
      </c>
      <c r="Q160" s="27" t="s">
        <v>314</v>
      </c>
      <c r="R160" s="35">
        <v>60</v>
      </c>
      <c r="S160" s="27">
        <v>37</v>
      </c>
      <c r="T160" s="27" t="s">
        <v>765</v>
      </c>
      <c r="U160" s="27" t="s">
        <v>1146</v>
      </c>
      <c r="V160" s="28" t="s">
        <v>1211</v>
      </c>
      <c r="W160" s="29" t="s">
        <v>1207</v>
      </c>
      <c r="X160" s="27" t="s">
        <v>145</v>
      </c>
      <c r="Y160" s="36" t="s">
        <v>586</v>
      </c>
      <c r="Z160" s="36" t="s">
        <v>889</v>
      </c>
      <c r="AA160" s="37">
        <v>1</v>
      </c>
      <c r="AB160" s="37" t="str">
        <f t="shared" si="2"/>
        <v>Nhà nước và pháp luật đại cương</v>
      </c>
      <c r="AC160" s="27" t="s">
        <v>765</v>
      </c>
    </row>
    <row r="161" spans="1:29" s="37" customFormat="1" ht="38.25" customHeight="1">
      <c r="A161" s="27">
        <v>153</v>
      </c>
      <c r="B161" s="27" t="s">
        <v>91</v>
      </c>
      <c r="C161" s="27" t="s">
        <v>60</v>
      </c>
      <c r="D161" s="27" t="s">
        <v>476</v>
      </c>
      <c r="E161" s="27">
        <v>2</v>
      </c>
      <c r="F161" s="27" t="s">
        <v>261</v>
      </c>
      <c r="G161" s="27" t="s">
        <v>656</v>
      </c>
      <c r="H161" s="27"/>
      <c r="I161" s="32">
        <v>8</v>
      </c>
      <c r="J161" s="27"/>
      <c r="K161" s="27"/>
      <c r="L161" s="27"/>
      <c r="M161" s="27"/>
      <c r="N161" s="27" t="s">
        <v>296</v>
      </c>
      <c r="O161" s="27">
        <v>6</v>
      </c>
      <c r="P161" s="33" t="s">
        <v>304</v>
      </c>
      <c r="Q161" s="27" t="s">
        <v>356</v>
      </c>
      <c r="R161" s="32">
        <v>85</v>
      </c>
      <c r="S161" s="27">
        <v>55</v>
      </c>
      <c r="T161" s="27" t="s">
        <v>766</v>
      </c>
      <c r="U161" s="27" t="s">
        <v>1146</v>
      </c>
      <c r="V161" s="28" t="s">
        <v>1212</v>
      </c>
      <c r="W161" s="29" t="s">
        <v>1207</v>
      </c>
      <c r="X161" s="27" t="s">
        <v>145</v>
      </c>
      <c r="Y161" s="36"/>
      <c r="Z161" s="36" t="s">
        <v>891</v>
      </c>
      <c r="AA161" s="37">
        <v>1</v>
      </c>
      <c r="AB161" s="37" t="str">
        <f t="shared" si="2"/>
        <v>Nhà nước và pháp luật đại cương</v>
      </c>
      <c r="AC161" s="27" t="s">
        <v>766</v>
      </c>
    </row>
    <row r="162" spans="1:29" s="37" customFormat="1" ht="31.5" hidden="1" customHeight="1">
      <c r="A162" s="27">
        <v>154</v>
      </c>
      <c r="B162" s="27" t="s">
        <v>20</v>
      </c>
      <c r="C162" s="27" t="s">
        <v>21</v>
      </c>
      <c r="D162" s="27" t="s">
        <v>901</v>
      </c>
      <c r="E162" s="27">
        <v>3</v>
      </c>
      <c r="F162" s="27" t="s">
        <v>199</v>
      </c>
      <c r="G162" s="27" t="s">
        <v>132</v>
      </c>
      <c r="H162" s="27">
        <v>140</v>
      </c>
      <c r="I162" s="32">
        <v>1</v>
      </c>
      <c r="J162" s="27"/>
      <c r="K162" s="27" t="s">
        <v>867</v>
      </c>
      <c r="L162" s="27" t="s">
        <v>30</v>
      </c>
      <c r="M162" s="27" t="s">
        <v>355</v>
      </c>
      <c r="N162" s="27" t="s">
        <v>186</v>
      </c>
      <c r="O162" s="33">
        <v>6</v>
      </c>
      <c r="P162" s="33" t="s">
        <v>301</v>
      </c>
      <c r="Q162" s="27" t="s">
        <v>363</v>
      </c>
      <c r="R162" s="35">
        <v>80</v>
      </c>
      <c r="S162" s="27">
        <v>80</v>
      </c>
      <c r="T162" s="27" t="s">
        <v>936</v>
      </c>
      <c r="U162" s="27" t="s">
        <v>937</v>
      </c>
      <c r="V162" s="28" t="s">
        <v>938</v>
      </c>
      <c r="W162" s="29" t="s">
        <v>939</v>
      </c>
      <c r="X162" s="27" t="s">
        <v>260</v>
      </c>
      <c r="Y162" s="36"/>
      <c r="Z162" s="36" t="s">
        <v>891</v>
      </c>
      <c r="AA162" s="37">
        <v>1</v>
      </c>
      <c r="AB162" s="37" t="str">
        <f t="shared" si="2"/>
        <v>Kiểm toán căn bản</v>
      </c>
      <c r="AC162" s="27" t="s">
        <v>747</v>
      </c>
    </row>
    <row r="163" spans="1:29" s="37" customFormat="1" ht="31.5" hidden="1" customHeight="1">
      <c r="A163" s="27">
        <v>155</v>
      </c>
      <c r="B163" s="27" t="s">
        <v>239</v>
      </c>
      <c r="C163" s="27" t="s">
        <v>84</v>
      </c>
      <c r="D163" s="27" t="s">
        <v>477</v>
      </c>
      <c r="E163" s="27">
        <v>2</v>
      </c>
      <c r="F163" s="27" t="s">
        <v>262</v>
      </c>
      <c r="G163" s="27" t="s">
        <v>346</v>
      </c>
      <c r="H163" s="27" t="s">
        <v>341</v>
      </c>
      <c r="I163" s="32">
        <v>7</v>
      </c>
      <c r="J163" s="27"/>
      <c r="K163" s="27"/>
      <c r="L163" s="27"/>
      <c r="M163" s="27"/>
      <c r="N163" s="27" t="s">
        <v>296</v>
      </c>
      <c r="O163" s="27">
        <v>2</v>
      </c>
      <c r="P163" s="33" t="s">
        <v>339</v>
      </c>
      <c r="Q163" s="27" t="s">
        <v>342</v>
      </c>
      <c r="R163" s="35">
        <v>100</v>
      </c>
      <c r="S163" s="27">
        <v>89</v>
      </c>
      <c r="T163" s="27" t="s">
        <v>1213</v>
      </c>
      <c r="U163" s="27" t="s">
        <v>1135</v>
      </c>
      <c r="V163" s="28" t="s">
        <v>1214</v>
      </c>
      <c r="W163" s="29" t="s">
        <v>1215</v>
      </c>
      <c r="X163" s="27" t="s">
        <v>144</v>
      </c>
      <c r="Y163" s="36"/>
      <c r="Z163" s="36" t="s">
        <v>889</v>
      </c>
      <c r="AA163" s="37">
        <v>1</v>
      </c>
      <c r="AB163" s="37" t="str">
        <f t="shared" si="2"/>
        <v>Những nguyên lý cơ bản của chủ nghĩa Mác-Lênin 1</v>
      </c>
      <c r="AC163" s="27" t="s">
        <v>797</v>
      </c>
    </row>
    <row r="164" spans="1:29" s="37" customFormat="1" ht="31.5" hidden="1" customHeight="1">
      <c r="A164" s="27">
        <v>156</v>
      </c>
      <c r="B164" s="27" t="s">
        <v>239</v>
      </c>
      <c r="C164" s="27" t="s">
        <v>84</v>
      </c>
      <c r="D164" s="27" t="s">
        <v>478</v>
      </c>
      <c r="E164" s="27">
        <v>2</v>
      </c>
      <c r="F164" s="27" t="s">
        <v>262</v>
      </c>
      <c r="G164" s="27" t="s">
        <v>347</v>
      </c>
      <c r="H164" s="27" t="s">
        <v>341</v>
      </c>
      <c r="I164" s="32">
        <v>7</v>
      </c>
      <c r="J164" s="27"/>
      <c r="K164" s="27"/>
      <c r="L164" s="27"/>
      <c r="M164" s="27"/>
      <c r="N164" s="27" t="s">
        <v>296</v>
      </c>
      <c r="O164" s="27">
        <v>2</v>
      </c>
      <c r="P164" s="33" t="s">
        <v>304</v>
      </c>
      <c r="Q164" s="27" t="s">
        <v>343</v>
      </c>
      <c r="R164" s="35">
        <v>100</v>
      </c>
      <c r="S164" s="27">
        <v>88</v>
      </c>
      <c r="T164" s="27" t="s">
        <v>1213</v>
      </c>
      <c r="U164" s="27" t="s">
        <v>1135</v>
      </c>
      <c r="V164" s="28" t="s">
        <v>1214</v>
      </c>
      <c r="W164" s="29" t="s">
        <v>1215</v>
      </c>
      <c r="X164" s="27" t="s">
        <v>144</v>
      </c>
      <c r="Y164" s="36"/>
      <c r="Z164" s="36" t="s">
        <v>889</v>
      </c>
      <c r="AA164" s="37">
        <v>1</v>
      </c>
      <c r="AB164" s="37" t="str">
        <f t="shared" si="2"/>
        <v>Những nguyên lý cơ bản của chủ nghĩa Mác-Lênin 1</v>
      </c>
      <c r="AC164" s="27" t="s">
        <v>797</v>
      </c>
    </row>
    <row r="165" spans="1:29" s="37" customFormat="1" ht="31.5" hidden="1" customHeight="1">
      <c r="A165" s="27">
        <v>157</v>
      </c>
      <c r="B165" s="27" t="s">
        <v>239</v>
      </c>
      <c r="C165" s="27" t="s">
        <v>84</v>
      </c>
      <c r="D165" s="27" t="s">
        <v>479</v>
      </c>
      <c r="E165" s="27">
        <v>2</v>
      </c>
      <c r="F165" s="27" t="s">
        <v>262</v>
      </c>
      <c r="G165" s="27" t="s">
        <v>344</v>
      </c>
      <c r="H165" s="27" t="s">
        <v>341</v>
      </c>
      <c r="I165" s="32">
        <v>7</v>
      </c>
      <c r="J165" s="27"/>
      <c r="K165" s="27"/>
      <c r="L165" s="27"/>
      <c r="M165" s="27"/>
      <c r="N165" s="27" t="s">
        <v>186</v>
      </c>
      <c r="O165" s="27">
        <v>5</v>
      </c>
      <c r="P165" s="33" t="s">
        <v>338</v>
      </c>
      <c r="Q165" s="27" t="s">
        <v>342</v>
      </c>
      <c r="R165" s="35">
        <v>100</v>
      </c>
      <c r="S165" s="27">
        <v>95</v>
      </c>
      <c r="T165" s="27" t="s">
        <v>1213</v>
      </c>
      <c r="U165" s="27" t="s">
        <v>1135</v>
      </c>
      <c r="V165" s="28" t="s">
        <v>1214</v>
      </c>
      <c r="W165" s="29" t="s">
        <v>1215</v>
      </c>
      <c r="X165" s="27" t="s">
        <v>144</v>
      </c>
      <c r="Y165" s="36"/>
      <c r="Z165" s="36" t="s">
        <v>889</v>
      </c>
      <c r="AA165" s="37">
        <v>1</v>
      </c>
      <c r="AB165" s="37" t="str">
        <f t="shared" si="2"/>
        <v>Những nguyên lý cơ bản của chủ nghĩa Mác-Lênin 1</v>
      </c>
      <c r="AC165" s="27" t="s">
        <v>797</v>
      </c>
    </row>
    <row r="166" spans="1:29" s="37" customFormat="1" ht="31.5" hidden="1" customHeight="1">
      <c r="A166" s="27">
        <v>158</v>
      </c>
      <c r="B166" s="27" t="s">
        <v>239</v>
      </c>
      <c r="C166" s="27" t="s">
        <v>84</v>
      </c>
      <c r="D166" s="27" t="s">
        <v>480</v>
      </c>
      <c r="E166" s="27">
        <v>2</v>
      </c>
      <c r="F166" s="27" t="s">
        <v>250</v>
      </c>
      <c r="G166" s="27" t="s">
        <v>300</v>
      </c>
      <c r="H166" s="27">
        <v>47</v>
      </c>
      <c r="I166" s="32">
        <v>7</v>
      </c>
      <c r="J166" s="27"/>
      <c r="K166" s="27"/>
      <c r="L166" s="27"/>
      <c r="M166" s="27"/>
      <c r="N166" s="27" t="s">
        <v>186</v>
      </c>
      <c r="O166" s="27">
        <v>5</v>
      </c>
      <c r="P166" s="33" t="s">
        <v>302</v>
      </c>
      <c r="Q166" s="33" t="s">
        <v>182</v>
      </c>
      <c r="R166" s="35">
        <v>60</v>
      </c>
      <c r="S166" s="27">
        <v>60</v>
      </c>
      <c r="T166" s="27" t="s">
        <v>1216</v>
      </c>
      <c r="U166" s="27" t="s">
        <v>1135</v>
      </c>
      <c r="V166" s="28" t="s">
        <v>1217</v>
      </c>
      <c r="W166" s="29" t="s">
        <v>1218</v>
      </c>
      <c r="X166" s="27" t="s">
        <v>144</v>
      </c>
      <c r="Y166" s="36" t="s">
        <v>586</v>
      </c>
      <c r="Z166" s="36" t="s">
        <v>891</v>
      </c>
      <c r="AA166" s="37">
        <v>1</v>
      </c>
      <c r="AB166" s="37" t="str">
        <f t="shared" si="2"/>
        <v>Những nguyên lý cơ bản của chủ nghĩa Mác-Lênin 1</v>
      </c>
      <c r="AC166" s="27" t="s">
        <v>798</v>
      </c>
    </row>
    <row r="167" spans="1:29" s="37" customFormat="1" ht="31.5" hidden="1" customHeight="1">
      <c r="A167" s="27">
        <v>159</v>
      </c>
      <c r="B167" s="27" t="s">
        <v>239</v>
      </c>
      <c r="C167" s="27" t="s">
        <v>84</v>
      </c>
      <c r="D167" s="27" t="s">
        <v>481</v>
      </c>
      <c r="E167" s="27">
        <v>2</v>
      </c>
      <c r="F167" s="27" t="s">
        <v>250</v>
      </c>
      <c r="G167" s="27" t="s">
        <v>206</v>
      </c>
      <c r="H167" s="27">
        <v>51</v>
      </c>
      <c r="I167" s="32">
        <v>7</v>
      </c>
      <c r="J167" s="27"/>
      <c r="K167" s="27"/>
      <c r="L167" s="27"/>
      <c r="M167" s="27"/>
      <c r="N167" s="27" t="s">
        <v>296</v>
      </c>
      <c r="O167" s="27">
        <v>5</v>
      </c>
      <c r="P167" s="33" t="s">
        <v>304</v>
      </c>
      <c r="Q167" s="33" t="s">
        <v>184</v>
      </c>
      <c r="R167" s="35">
        <v>60</v>
      </c>
      <c r="S167" s="27">
        <v>53</v>
      </c>
      <c r="T167" s="27" t="s">
        <v>798</v>
      </c>
      <c r="U167" s="27" t="s">
        <v>1135</v>
      </c>
      <c r="V167" s="28" t="s">
        <v>1219</v>
      </c>
      <c r="W167" s="29" t="s">
        <v>1220</v>
      </c>
      <c r="X167" s="27" t="s">
        <v>144</v>
      </c>
      <c r="Y167" s="36" t="s">
        <v>586</v>
      </c>
      <c r="Z167" s="36" t="s">
        <v>891</v>
      </c>
      <c r="AA167" s="37">
        <v>1</v>
      </c>
      <c r="AB167" s="37" t="str">
        <f t="shared" si="2"/>
        <v>Những nguyên lý cơ bản của chủ nghĩa Mác-Lênin 1</v>
      </c>
      <c r="AC167" s="27" t="s">
        <v>798</v>
      </c>
    </row>
    <row r="168" spans="1:29" s="37" customFormat="1" ht="31.5" hidden="1" customHeight="1">
      <c r="A168" s="27">
        <v>160</v>
      </c>
      <c r="B168" s="27" t="s">
        <v>239</v>
      </c>
      <c r="C168" s="27" t="s">
        <v>84</v>
      </c>
      <c r="D168" s="27" t="s">
        <v>482</v>
      </c>
      <c r="E168" s="27">
        <v>2</v>
      </c>
      <c r="F168" s="27" t="s">
        <v>262</v>
      </c>
      <c r="G168" s="27" t="s">
        <v>345</v>
      </c>
      <c r="H168" s="27" t="s">
        <v>341</v>
      </c>
      <c r="I168" s="32">
        <v>7</v>
      </c>
      <c r="J168" s="27"/>
      <c r="K168" s="27"/>
      <c r="L168" s="27"/>
      <c r="M168" s="27"/>
      <c r="N168" s="27" t="s">
        <v>186</v>
      </c>
      <c r="O168" s="27">
        <v>6</v>
      </c>
      <c r="P168" s="33" t="s">
        <v>338</v>
      </c>
      <c r="Q168" s="27" t="s">
        <v>343</v>
      </c>
      <c r="R168" s="35">
        <v>100</v>
      </c>
      <c r="S168" s="27">
        <v>93</v>
      </c>
      <c r="T168" s="27" t="s">
        <v>1221</v>
      </c>
      <c r="U168" s="27" t="s">
        <v>1135</v>
      </c>
      <c r="V168" s="28" t="s">
        <v>1222</v>
      </c>
      <c r="W168" s="29" t="s">
        <v>1223</v>
      </c>
      <c r="X168" s="27" t="s">
        <v>144</v>
      </c>
      <c r="Y168" s="36"/>
      <c r="Z168" s="36" t="s">
        <v>889</v>
      </c>
      <c r="AA168" s="37">
        <v>1</v>
      </c>
      <c r="AB168" s="37" t="str">
        <f t="shared" si="2"/>
        <v>Những nguyên lý cơ bản của chủ nghĩa Mác-Lênin 1</v>
      </c>
      <c r="AC168" s="27" t="s">
        <v>798</v>
      </c>
    </row>
    <row r="169" spans="1:29" s="37" customFormat="1" ht="38.25" hidden="1" customHeight="1">
      <c r="A169" s="27">
        <v>161</v>
      </c>
      <c r="B169" s="27" t="s">
        <v>239</v>
      </c>
      <c r="C169" s="27" t="s">
        <v>84</v>
      </c>
      <c r="D169" s="27" t="s">
        <v>483</v>
      </c>
      <c r="E169" s="27">
        <v>2</v>
      </c>
      <c r="F169" s="27" t="s">
        <v>250</v>
      </c>
      <c r="G169" s="27" t="s">
        <v>299</v>
      </c>
      <c r="H169" s="27">
        <v>45</v>
      </c>
      <c r="I169" s="32">
        <v>7</v>
      </c>
      <c r="J169" s="27"/>
      <c r="K169" s="27"/>
      <c r="L169" s="27"/>
      <c r="M169" s="27"/>
      <c r="N169" s="27" t="s">
        <v>186</v>
      </c>
      <c r="O169" s="27">
        <v>6</v>
      </c>
      <c r="P169" s="33" t="s">
        <v>302</v>
      </c>
      <c r="Q169" s="33" t="s">
        <v>184</v>
      </c>
      <c r="R169" s="35">
        <v>60</v>
      </c>
      <c r="S169" s="27">
        <v>36</v>
      </c>
      <c r="T169" s="27" t="s">
        <v>1224</v>
      </c>
      <c r="U169" s="27" t="s">
        <v>1135</v>
      </c>
      <c r="V169" s="28" t="s">
        <v>1225</v>
      </c>
      <c r="W169" s="29" t="s">
        <v>1226</v>
      </c>
      <c r="X169" s="27" t="s">
        <v>144</v>
      </c>
      <c r="Y169" s="36" t="s">
        <v>586</v>
      </c>
      <c r="Z169" s="36" t="s">
        <v>891</v>
      </c>
      <c r="AA169" s="37">
        <v>1</v>
      </c>
      <c r="AB169" s="37" t="str">
        <f t="shared" si="2"/>
        <v>Những nguyên lý cơ bản của chủ nghĩa Mác-Lênin 1</v>
      </c>
      <c r="AC169" s="27" t="s">
        <v>797</v>
      </c>
    </row>
    <row r="170" spans="1:29" s="37" customFormat="1" ht="38.25" hidden="1" customHeight="1">
      <c r="A170" s="27">
        <v>162</v>
      </c>
      <c r="B170" s="27" t="s">
        <v>239</v>
      </c>
      <c r="C170" s="27" t="s">
        <v>84</v>
      </c>
      <c r="D170" s="27" t="s">
        <v>1446</v>
      </c>
      <c r="E170" s="27">
        <v>2</v>
      </c>
      <c r="F170" s="27" t="s">
        <v>250</v>
      </c>
      <c r="G170" s="27" t="s">
        <v>299</v>
      </c>
      <c r="H170" s="27"/>
      <c r="I170" s="32">
        <v>7</v>
      </c>
      <c r="J170" s="27"/>
      <c r="K170" s="27"/>
      <c r="L170" s="27"/>
      <c r="M170" s="27"/>
      <c r="N170" s="27" t="s">
        <v>296</v>
      </c>
      <c r="O170" s="27">
        <v>5</v>
      </c>
      <c r="P170" s="38" t="s">
        <v>339</v>
      </c>
      <c r="Q170" s="33" t="s">
        <v>305</v>
      </c>
      <c r="R170" s="35">
        <v>60</v>
      </c>
      <c r="S170" s="27">
        <v>22</v>
      </c>
      <c r="T170" s="27"/>
      <c r="U170" s="27"/>
      <c r="V170" s="28"/>
      <c r="W170" s="29" t="s">
        <v>1226</v>
      </c>
      <c r="X170" s="27" t="s">
        <v>144</v>
      </c>
      <c r="Y170" s="36" t="s">
        <v>1447</v>
      </c>
      <c r="Z170" s="36" t="s">
        <v>891</v>
      </c>
      <c r="AA170" s="37">
        <v>1</v>
      </c>
      <c r="AB170" s="37" t="str">
        <f t="shared" si="2"/>
        <v>Những nguyên lý cơ bản của chủ nghĩa Mác-Lênin 1</v>
      </c>
      <c r="AC170" s="27" t="s">
        <v>797</v>
      </c>
    </row>
    <row r="171" spans="1:29" s="37" customFormat="1" ht="28.5" hidden="1" customHeight="1">
      <c r="A171" s="27">
        <v>163</v>
      </c>
      <c r="B171" s="27" t="s">
        <v>72</v>
      </c>
      <c r="C171" s="27" t="s">
        <v>73</v>
      </c>
      <c r="D171" s="27" t="s">
        <v>73</v>
      </c>
      <c r="E171" s="27">
        <v>3</v>
      </c>
      <c r="F171" s="27" t="s">
        <v>168</v>
      </c>
      <c r="G171" s="27" t="s">
        <v>57</v>
      </c>
      <c r="H171" s="27">
        <v>23</v>
      </c>
      <c r="I171" s="32">
        <v>1</v>
      </c>
      <c r="J171" s="27" t="s">
        <v>70</v>
      </c>
      <c r="K171" s="27" t="s">
        <v>75</v>
      </c>
      <c r="L171" s="27" t="s">
        <v>352</v>
      </c>
      <c r="M171" s="27"/>
      <c r="N171" s="27" t="s">
        <v>186</v>
      </c>
      <c r="O171" s="27">
        <v>2</v>
      </c>
      <c r="P171" s="33" t="s">
        <v>336</v>
      </c>
      <c r="Q171" s="27" t="s">
        <v>364</v>
      </c>
      <c r="R171" s="35">
        <v>80</v>
      </c>
      <c r="S171" s="27">
        <v>79</v>
      </c>
      <c r="T171" s="27" t="s">
        <v>667</v>
      </c>
      <c r="U171" s="27" t="s">
        <v>977</v>
      </c>
      <c r="V171" s="28" t="s">
        <v>1227</v>
      </c>
      <c r="W171" s="29" t="s">
        <v>1228</v>
      </c>
      <c r="X171" s="27" t="s">
        <v>170</v>
      </c>
      <c r="Y171" s="36"/>
      <c r="Z171" s="36" t="s">
        <v>891</v>
      </c>
      <c r="AA171" s="37">
        <v>1</v>
      </c>
      <c r="AB171" s="37" t="str">
        <f t="shared" si="2"/>
        <v>Những vấn đề kinh tế chính trị ở Việt Nam</v>
      </c>
      <c r="AC171" s="27" t="s">
        <v>667</v>
      </c>
    </row>
    <row r="172" spans="1:29" s="37" customFormat="1" ht="31.5" hidden="1" customHeight="1">
      <c r="A172" s="27">
        <v>164</v>
      </c>
      <c r="B172" s="27" t="s">
        <v>114</v>
      </c>
      <c r="C172" s="27" t="s">
        <v>115</v>
      </c>
      <c r="D172" s="27" t="s">
        <v>115</v>
      </c>
      <c r="E172" s="27">
        <v>3</v>
      </c>
      <c r="F172" s="27" t="s">
        <v>192</v>
      </c>
      <c r="G172" s="27" t="s">
        <v>68</v>
      </c>
      <c r="H172" s="27">
        <v>78</v>
      </c>
      <c r="I172" s="32">
        <v>1</v>
      </c>
      <c r="J172" s="27"/>
      <c r="K172" s="27" t="s">
        <v>43</v>
      </c>
      <c r="L172" s="27" t="s">
        <v>352</v>
      </c>
      <c r="M172" s="27"/>
      <c r="N172" s="27" t="s">
        <v>186</v>
      </c>
      <c r="O172" s="27">
        <v>3</v>
      </c>
      <c r="P172" s="33" t="s">
        <v>301</v>
      </c>
      <c r="Q172" s="27" t="s">
        <v>365</v>
      </c>
      <c r="R172" s="35">
        <v>80</v>
      </c>
      <c r="S172" s="27">
        <v>80</v>
      </c>
      <c r="T172" s="27" t="s">
        <v>856</v>
      </c>
      <c r="U172" s="27" t="s">
        <v>1229</v>
      </c>
      <c r="V172" s="28" t="s">
        <v>1230</v>
      </c>
      <c r="W172" s="29" t="s">
        <v>1231</v>
      </c>
      <c r="X172" s="27" t="s">
        <v>173</v>
      </c>
      <c r="Y172" s="36"/>
      <c r="Z172" s="36" t="s">
        <v>891</v>
      </c>
      <c r="AA172" s="37">
        <v>1</v>
      </c>
      <c r="AB172" s="37" t="str">
        <f t="shared" si="2"/>
        <v>Phân tích chi phí và lợi ích</v>
      </c>
      <c r="AC172" s="27" t="s">
        <v>856</v>
      </c>
    </row>
    <row r="173" spans="1:29" s="37" customFormat="1" ht="31.5" hidden="1" customHeight="1">
      <c r="A173" s="27">
        <v>165</v>
      </c>
      <c r="B173" s="27" t="s">
        <v>20</v>
      </c>
      <c r="C173" s="27"/>
      <c r="D173" s="27" t="s">
        <v>902</v>
      </c>
      <c r="E173" s="27">
        <v>3</v>
      </c>
      <c r="F173" s="27"/>
      <c r="G173" s="27"/>
      <c r="H173" s="27"/>
      <c r="I173" s="32"/>
      <c r="J173" s="27"/>
      <c r="K173" s="27"/>
      <c r="L173" s="27"/>
      <c r="M173" s="27"/>
      <c r="N173" s="27" t="s">
        <v>186</v>
      </c>
      <c r="O173" s="27">
        <v>2</v>
      </c>
      <c r="P173" s="33" t="s">
        <v>301</v>
      </c>
      <c r="Q173" s="33" t="s">
        <v>357</v>
      </c>
      <c r="R173" s="32">
        <v>100</v>
      </c>
      <c r="S173" s="27">
        <v>92</v>
      </c>
      <c r="T173" s="27" t="s">
        <v>1433</v>
      </c>
      <c r="U173" s="27"/>
      <c r="V173" s="28"/>
      <c r="W173" s="29"/>
      <c r="X173" s="27"/>
      <c r="Y173" s="36"/>
      <c r="Z173" s="36" t="s">
        <v>891</v>
      </c>
      <c r="AA173" s="37">
        <v>1</v>
      </c>
      <c r="AB173" s="37" t="str">
        <f t="shared" si="2"/>
        <v>Kiểm toán căn bản</v>
      </c>
      <c r="AC173" s="27"/>
    </row>
    <row r="174" spans="1:29" s="37" customFormat="1" ht="32.25" hidden="1" customHeight="1">
      <c r="A174" s="27">
        <v>166</v>
      </c>
      <c r="B174" s="27" t="s">
        <v>248</v>
      </c>
      <c r="C174" s="27" t="s">
        <v>249</v>
      </c>
      <c r="D174" s="27" t="s">
        <v>249</v>
      </c>
      <c r="E174" s="27">
        <v>3</v>
      </c>
      <c r="F174" s="27"/>
      <c r="G174" s="27" t="s">
        <v>68</v>
      </c>
      <c r="H174" s="27">
        <v>22</v>
      </c>
      <c r="I174" s="32">
        <v>1</v>
      </c>
      <c r="J174" s="27"/>
      <c r="K174" s="27" t="s">
        <v>62</v>
      </c>
      <c r="L174" s="27"/>
      <c r="M174" s="27"/>
      <c r="N174" s="27" t="s">
        <v>186</v>
      </c>
      <c r="O174" s="27">
        <v>3</v>
      </c>
      <c r="P174" s="33" t="s">
        <v>336</v>
      </c>
      <c r="Q174" s="27" t="s">
        <v>348</v>
      </c>
      <c r="R174" s="35">
        <v>60</v>
      </c>
      <c r="S174" s="27">
        <v>22</v>
      </c>
      <c r="T174" s="27" t="s">
        <v>1232</v>
      </c>
      <c r="U174" s="27" t="s">
        <v>1233</v>
      </c>
      <c r="V174" s="28" t="s">
        <v>1234</v>
      </c>
      <c r="W174" s="29" t="s">
        <v>1235</v>
      </c>
      <c r="X174" s="27" t="s">
        <v>173</v>
      </c>
      <c r="Y174" s="36"/>
      <c r="Z174" s="36" t="s">
        <v>891</v>
      </c>
      <c r="AA174" s="37">
        <v>1</v>
      </c>
      <c r="AB174" s="37" t="str">
        <f t="shared" si="2"/>
        <v>Phân tích năng suất hiệu quả</v>
      </c>
      <c r="AC174" s="27" t="s">
        <v>844</v>
      </c>
    </row>
    <row r="175" spans="1:29" s="37" customFormat="1" ht="45.75" hidden="1" customHeight="1">
      <c r="A175" s="27">
        <v>167</v>
      </c>
      <c r="B175" s="27" t="s">
        <v>134</v>
      </c>
      <c r="C175" s="27" t="s">
        <v>133</v>
      </c>
      <c r="D175" s="27" t="s">
        <v>484</v>
      </c>
      <c r="E175" s="27">
        <v>3</v>
      </c>
      <c r="F175" s="27" t="s">
        <v>623</v>
      </c>
      <c r="G175" s="27" t="s">
        <v>624</v>
      </c>
      <c r="H175" s="27" t="s">
        <v>625</v>
      </c>
      <c r="I175" s="32">
        <v>3</v>
      </c>
      <c r="J175" s="27"/>
      <c r="K175" s="27" t="s">
        <v>868</v>
      </c>
      <c r="L175" s="27" t="s">
        <v>30</v>
      </c>
      <c r="M175" s="27" t="s">
        <v>355</v>
      </c>
      <c r="N175" s="27" t="s">
        <v>296</v>
      </c>
      <c r="O175" s="27">
        <v>3</v>
      </c>
      <c r="P175" s="33" t="s">
        <v>297</v>
      </c>
      <c r="Q175" s="27" t="s">
        <v>365</v>
      </c>
      <c r="R175" s="35">
        <v>80</v>
      </c>
      <c r="S175" s="27">
        <v>80</v>
      </c>
      <c r="T175" s="27" t="s">
        <v>1236</v>
      </c>
      <c r="U175" s="27" t="s">
        <v>910</v>
      </c>
      <c r="V175" s="28" t="s">
        <v>1237</v>
      </c>
      <c r="W175" s="29" t="s">
        <v>1238</v>
      </c>
      <c r="X175" s="27" t="s">
        <v>175</v>
      </c>
      <c r="Y175" s="36"/>
      <c r="Z175" s="36" t="s">
        <v>891</v>
      </c>
      <c r="AA175" s="37">
        <v>1</v>
      </c>
      <c r="AB175" s="37" t="str">
        <f t="shared" si="2"/>
        <v>Phân tích tài chính</v>
      </c>
      <c r="AC175" s="27" t="s">
        <v>811</v>
      </c>
    </row>
    <row r="176" spans="1:29" s="37" customFormat="1" ht="31.5" hidden="1" customHeight="1">
      <c r="A176" s="27">
        <v>168</v>
      </c>
      <c r="B176" s="27" t="s">
        <v>134</v>
      </c>
      <c r="C176" s="27" t="s">
        <v>133</v>
      </c>
      <c r="D176" s="27" t="s">
        <v>485</v>
      </c>
      <c r="E176" s="27">
        <v>3</v>
      </c>
      <c r="F176" s="27" t="s">
        <v>199</v>
      </c>
      <c r="G176" s="27" t="s">
        <v>132</v>
      </c>
      <c r="H176" s="27">
        <v>140</v>
      </c>
      <c r="I176" s="32">
        <v>3</v>
      </c>
      <c r="J176" s="27"/>
      <c r="K176" s="27" t="s">
        <v>590</v>
      </c>
      <c r="L176" s="27" t="s">
        <v>352</v>
      </c>
      <c r="M176" s="27" t="s">
        <v>355</v>
      </c>
      <c r="N176" s="27" t="s">
        <v>186</v>
      </c>
      <c r="O176" s="33">
        <v>5</v>
      </c>
      <c r="P176" s="33" t="s">
        <v>301</v>
      </c>
      <c r="Q176" s="27" t="s">
        <v>363</v>
      </c>
      <c r="R176" s="35">
        <v>80</v>
      </c>
      <c r="S176" s="27">
        <v>80</v>
      </c>
      <c r="T176" s="27" t="s">
        <v>1239</v>
      </c>
      <c r="U176" s="27" t="s">
        <v>910</v>
      </c>
      <c r="V176" s="28" t="s">
        <v>1240</v>
      </c>
      <c r="W176" s="29" t="s">
        <v>1241</v>
      </c>
      <c r="X176" s="27" t="s">
        <v>175</v>
      </c>
      <c r="Y176" s="36"/>
      <c r="Z176" s="36" t="s">
        <v>891</v>
      </c>
      <c r="AA176" s="37">
        <v>1</v>
      </c>
      <c r="AB176" s="37" t="str">
        <f t="shared" si="2"/>
        <v>Phân tích tài chính</v>
      </c>
      <c r="AC176" s="27" t="s">
        <v>812</v>
      </c>
    </row>
    <row r="177" spans="1:29" s="37" customFormat="1" ht="31.5" hidden="1" customHeight="1">
      <c r="A177" s="27">
        <v>169</v>
      </c>
      <c r="B177" s="27" t="s">
        <v>134</v>
      </c>
      <c r="C177" s="27" t="s">
        <v>133</v>
      </c>
      <c r="D177" s="27" t="s">
        <v>486</v>
      </c>
      <c r="E177" s="27">
        <v>3</v>
      </c>
      <c r="F177" s="27" t="s">
        <v>192</v>
      </c>
      <c r="G177" s="27" t="s">
        <v>128</v>
      </c>
      <c r="H177" s="27">
        <v>19</v>
      </c>
      <c r="I177" s="32">
        <v>3</v>
      </c>
      <c r="J177" s="27"/>
      <c r="K177" s="27" t="s">
        <v>590</v>
      </c>
      <c r="L177" s="27" t="s">
        <v>352</v>
      </c>
      <c r="M177" s="27" t="s">
        <v>355</v>
      </c>
      <c r="N177" s="27" t="s">
        <v>296</v>
      </c>
      <c r="O177" s="27">
        <v>6</v>
      </c>
      <c r="P177" s="33" t="s">
        <v>297</v>
      </c>
      <c r="Q177" s="34" t="s">
        <v>335</v>
      </c>
      <c r="R177" s="35">
        <v>70</v>
      </c>
      <c r="S177" s="27">
        <v>62</v>
      </c>
      <c r="T177" s="27" t="s">
        <v>1242</v>
      </c>
      <c r="U177" s="27" t="s">
        <v>910</v>
      </c>
      <c r="V177" s="28" t="s">
        <v>1243</v>
      </c>
      <c r="W177" s="29" t="s">
        <v>1244</v>
      </c>
      <c r="X177" s="27" t="s">
        <v>175</v>
      </c>
      <c r="Y177" s="36"/>
      <c r="Z177" s="36" t="s">
        <v>891</v>
      </c>
      <c r="AA177" s="37">
        <v>1</v>
      </c>
      <c r="AB177" s="37" t="str">
        <f t="shared" si="2"/>
        <v>Phân tích tài chính</v>
      </c>
      <c r="AC177" s="27" t="s">
        <v>807</v>
      </c>
    </row>
    <row r="178" spans="1:29" s="37" customFormat="1" ht="48" hidden="1" customHeight="1">
      <c r="A178" s="27">
        <v>170</v>
      </c>
      <c r="B178" s="27" t="s">
        <v>166</v>
      </c>
      <c r="C178" s="27" t="s">
        <v>162</v>
      </c>
      <c r="D178" s="27" t="s">
        <v>162</v>
      </c>
      <c r="E178" s="27">
        <v>3</v>
      </c>
      <c r="F178" s="27" t="s">
        <v>199</v>
      </c>
      <c r="G178" s="27" t="s">
        <v>67</v>
      </c>
      <c r="H178" s="27">
        <v>106</v>
      </c>
      <c r="I178" s="32">
        <v>1</v>
      </c>
      <c r="J178" s="27"/>
      <c r="K178" s="27" t="s">
        <v>869</v>
      </c>
      <c r="L178" s="27" t="s">
        <v>60</v>
      </c>
      <c r="M178" s="27" t="s">
        <v>355</v>
      </c>
      <c r="N178" s="27" t="s">
        <v>296</v>
      </c>
      <c r="O178" s="27">
        <v>6</v>
      </c>
      <c r="P178" s="33" t="s">
        <v>297</v>
      </c>
      <c r="Q178" s="27" t="s">
        <v>365</v>
      </c>
      <c r="R178" s="35">
        <v>80</v>
      </c>
      <c r="S178" s="27">
        <v>64</v>
      </c>
      <c r="T178" s="27" t="s">
        <v>830</v>
      </c>
      <c r="U178" s="27" t="s">
        <v>933</v>
      </c>
      <c r="V178" s="28" t="s">
        <v>1020</v>
      </c>
      <c r="W178" s="29" t="s">
        <v>1021</v>
      </c>
      <c r="X178" s="27" t="s">
        <v>175</v>
      </c>
      <c r="Y178" s="36"/>
      <c r="Z178" s="36" t="s">
        <v>891</v>
      </c>
      <c r="AA178" s="37">
        <v>1</v>
      </c>
      <c r="AB178" s="37" t="str">
        <f t="shared" si="2"/>
        <v>Pháp luật tài chính ngân hàng</v>
      </c>
      <c r="AC178" s="39" t="s">
        <v>830</v>
      </c>
    </row>
    <row r="179" spans="1:29" s="37" customFormat="1" ht="31.5" hidden="1" customHeight="1">
      <c r="A179" s="27">
        <v>171</v>
      </c>
      <c r="B179" s="27" t="s">
        <v>152</v>
      </c>
      <c r="C179" s="27" t="s">
        <v>196</v>
      </c>
      <c r="D179" s="27" t="s">
        <v>196</v>
      </c>
      <c r="E179" s="27">
        <v>3</v>
      </c>
      <c r="F179" s="27" t="s">
        <v>168</v>
      </c>
      <c r="G179" s="27" t="s">
        <v>68</v>
      </c>
      <c r="H179" s="27">
        <v>25</v>
      </c>
      <c r="I179" s="32">
        <v>1</v>
      </c>
      <c r="J179" s="27" t="s">
        <v>263</v>
      </c>
      <c r="K179" s="27" t="s">
        <v>870</v>
      </c>
      <c r="L179" s="27" t="s">
        <v>81</v>
      </c>
      <c r="M179" s="27" t="s">
        <v>355</v>
      </c>
      <c r="N179" s="27" t="s">
        <v>186</v>
      </c>
      <c r="O179" s="27">
        <v>3</v>
      </c>
      <c r="P179" s="33" t="s">
        <v>336</v>
      </c>
      <c r="Q179" s="27" t="s">
        <v>365</v>
      </c>
      <c r="R179" s="35">
        <v>80</v>
      </c>
      <c r="S179" s="27">
        <v>38</v>
      </c>
      <c r="T179" s="27" t="s">
        <v>822</v>
      </c>
      <c r="U179" s="27" t="s">
        <v>933</v>
      </c>
      <c r="V179" s="28" t="s">
        <v>934</v>
      </c>
      <c r="W179" s="29" t="s">
        <v>935</v>
      </c>
      <c r="X179" s="27" t="s">
        <v>173</v>
      </c>
      <c r="Y179" s="36"/>
      <c r="Z179" s="36" t="s">
        <v>891</v>
      </c>
      <c r="AA179" s="37">
        <v>1</v>
      </c>
      <c r="AB179" s="37" t="str">
        <f t="shared" si="2"/>
        <v>Phát triển bền vững</v>
      </c>
      <c r="AC179" s="27" t="s">
        <v>822</v>
      </c>
    </row>
    <row r="180" spans="1:29" s="37" customFormat="1" ht="46.5" hidden="1" customHeight="1">
      <c r="A180" s="27">
        <v>172</v>
      </c>
      <c r="B180" s="27" t="s">
        <v>41</v>
      </c>
      <c r="C180" s="27" t="s">
        <v>42</v>
      </c>
      <c r="D180" s="27" t="s">
        <v>487</v>
      </c>
      <c r="E180" s="27">
        <v>3</v>
      </c>
      <c r="F180" s="27" t="s">
        <v>240</v>
      </c>
      <c r="G180" s="27" t="s">
        <v>68</v>
      </c>
      <c r="H180" s="27">
        <v>84</v>
      </c>
      <c r="I180" s="32">
        <v>8</v>
      </c>
      <c r="J180" s="27"/>
      <c r="K180" s="27" t="s">
        <v>589</v>
      </c>
      <c r="L180" s="27" t="s">
        <v>352</v>
      </c>
      <c r="M180" s="27"/>
      <c r="N180" s="27" t="s">
        <v>186</v>
      </c>
      <c r="O180" s="27">
        <v>2</v>
      </c>
      <c r="P180" s="33" t="s">
        <v>336</v>
      </c>
      <c r="Q180" s="27" t="s">
        <v>358</v>
      </c>
      <c r="R180" s="32">
        <v>85</v>
      </c>
      <c r="S180" s="27">
        <v>77</v>
      </c>
      <c r="T180" s="27" t="s">
        <v>1245</v>
      </c>
      <c r="U180" s="27" t="s">
        <v>933</v>
      </c>
      <c r="V180" s="28" t="s">
        <v>1194</v>
      </c>
      <c r="W180" s="29" t="s">
        <v>1195</v>
      </c>
      <c r="X180" s="27" t="s">
        <v>173</v>
      </c>
      <c r="Y180" s="36"/>
      <c r="Z180" s="36" t="s">
        <v>891</v>
      </c>
      <c r="AA180" s="37">
        <v>1</v>
      </c>
      <c r="AB180" s="37" t="str">
        <f t="shared" si="2"/>
        <v>Phương pháp nghiên cứu kinh tế</v>
      </c>
      <c r="AC180" s="30" t="s">
        <v>845</v>
      </c>
    </row>
    <row r="181" spans="1:29" s="37" customFormat="1" ht="46.5" hidden="1" customHeight="1">
      <c r="A181" s="27">
        <v>173</v>
      </c>
      <c r="B181" s="27" t="s">
        <v>41</v>
      </c>
      <c r="C181" s="27" t="s">
        <v>42</v>
      </c>
      <c r="D181" s="27" t="s">
        <v>488</v>
      </c>
      <c r="E181" s="27">
        <v>3</v>
      </c>
      <c r="F181" s="27" t="s">
        <v>240</v>
      </c>
      <c r="G181" s="27" t="s">
        <v>107</v>
      </c>
      <c r="H181" s="27">
        <v>121</v>
      </c>
      <c r="I181" s="32">
        <v>8</v>
      </c>
      <c r="J181" s="27"/>
      <c r="K181" s="27" t="s">
        <v>589</v>
      </c>
      <c r="L181" s="27" t="s">
        <v>352</v>
      </c>
      <c r="M181" s="27"/>
      <c r="N181" s="27" t="s">
        <v>296</v>
      </c>
      <c r="O181" s="27">
        <v>2</v>
      </c>
      <c r="P181" s="33" t="s">
        <v>297</v>
      </c>
      <c r="Q181" s="27" t="s">
        <v>357</v>
      </c>
      <c r="R181" s="35">
        <v>100</v>
      </c>
      <c r="S181" s="27">
        <v>99</v>
      </c>
      <c r="T181" s="27" t="s">
        <v>1246</v>
      </c>
      <c r="U181" s="27" t="s">
        <v>933</v>
      </c>
      <c r="V181" s="28" t="s">
        <v>1247</v>
      </c>
      <c r="W181" s="29" t="s">
        <v>1248</v>
      </c>
      <c r="X181" s="27" t="s">
        <v>173</v>
      </c>
      <c r="Y181" s="36"/>
      <c r="Z181" s="36" t="s">
        <v>891</v>
      </c>
      <c r="AA181" s="37">
        <v>1</v>
      </c>
      <c r="AB181" s="37" t="str">
        <f t="shared" si="2"/>
        <v>Phương pháp nghiên cứu kinh tế</v>
      </c>
      <c r="AC181" s="30" t="s">
        <v>846</v>
      </c>
    </row>
    <row r="182" spans="1:29" s="37" customFormat="1" ht="54" hidden="1" customHeight="1">
      <c r="A182" s="27">
        <v>174</v>
      </c>
      <c r="B182" s="27" t="s">
        <v>41</v>
      </c>
      <c r="C182" s="27" t="s">
        <v>42</v>
      </c>
      <c r="D182" s="27" t="s">
        <v>489</v>
      </c>
      <c r="E182" s="27">
        <v>3</v>
      </c>
      <c r="F182" s="27" t="s">
        <v>250</v>
      </c>
      <c r="G182" s="27" t="s">
        <v>300</v>
      </c>
      <c r="H182" s="27">
        <v>47</v>
      </c>
      <c r="I182" s="32">
        <v>8</v>
      </c>
      <c r="J182" s="27"/>
      <c r="K182" s="27" t="s">
        <v>589</v>
      </c>
      <c r="L182" s="27" t="s">
        <v>354</v>
      </c>
      <c r="M182" s="27" t="s">
        <v>355</v>
      </c>
      <c r="N182" s="27" t="s">
        <v>186</v>
      </c>
      <c r="O182" s="27">
        <v>3</v>
      </c>
      <c r="P182" s="33" t="s">
        <v>301</v>
      </c>
      <c r="Q182" s="33" t="s">
        <v>182</v>
      </c>
      <c r="R182" s="35">
        <v>60</v>
      </c>
      <c r="S182" s="27">
        <v>43</v>
      </c>
      <c r="T182" s="27" t="s">
        <v>1245</v>
      </c>
      <c r="U182" s="27" t="s">
        <v>933</v>
      </c>
      <c r="V182" s="28" t="s">
        <v>1194</v>
      </c>
      <c r="W182" s="29" t="s">
        <v>1195</v>
      </c>
      <c r="X182" s="27" t="s">
        <v>173</v>
      </c>
      <c r="Y182" s="36" t="s">
        <v>586</v>
      </c>
      <c r="Z182" s="36" t="s">
        <v>891</v>
      </c>
      <c r="AA182" s="37">
        <v>1</v>
      </c>
      <c r="AB182" s="37" t="str">
        <f t="shared" si="2"/>
        <v>Phương pháp nghiên cứu kinh tế</v>
      </c>
      <c r="AC182" s="30" t="s">
        <v>845</v>
      </c>
    </row>
    <row r="183" spans="1:29" s="37" customFormat="1" ht="34.5" hidden="1" customHeight="1">
      <c r="A183" s="27">
        <v>175</v>
      </c>
      <c r="B183" s="27" t="s">
        <v>41</v>
      </c>
      <c r="C183" s="27" t="s">
        <v>42</v>
      </c>
      <c r="D183" s="27" t="s">
        <v>490</v>
      </c>
      <c r="E183" s="27">
        <v>3</v>
      </c>
      <c r="F183" s="27" t="s">
        <v>240</v>
      </c>
      <c r="G183" s="27" t="s">
        <v>67</v>
      </c>
      <c r="H183" s="27">
        <v>66</v>
      </c>
      <c r="I183" s="32">
        <v>8</v>
      </c>
      <c r="J183" s="27"/>
      <c r="K183" s="27" t="s">
        <v>589</v>
      </c>
      <c r="L183" s="27" t="s">
        <v>352</v>
      </c>
      <c r="M183" s="27"/>
      <c r="N183" s="27" t="s">
        <v>296</v>
      </c>
      <c r="O183" s="27">
        <v>3</v>
      </c>
      <c r="P183" s="33" t="s">
        <v>297</v>
      </c>
      <c r="Q183" s="27" t="s">
        <v>358</v>
      </c>
      <c r="R183" s="32">
        <v>85</v>
      </c>
      <c r="S183" s="27">
        <v>61</v>
      </c>
      <c r="T183" s="27" t="s">
        <v>1249</v>
      </c>
      <c r="U183" s="27" t="s">
        <v>1250</v>
      </c>
      <c r="V183" s="28" t="s">
        <v>1251</v>
      </c>
      <c r="W183" s="29" t="s">
        <v>1252</v>
      </c>
      <c r="X183" s="27" t="s">
        <v>173</v>
      </c>
      <c r="Y183" s="36"/>
      <c r="Z183" s="36" t="s">
        <v>891</v>
      </c>
      <c r="AA183" s="37">
        <v>1</v>
      </c>
      <c r="AB183" s="37" t="str">
        <f t="shared" si="2"/>
        <v>Phương pháp nghiên cứu kinh tế</v>
      </c>
      <c r="AC183" s="27" t="s">
        <v>847</v>
      </c>
    </row>
    <row r="184" spans="1:29" s="37" customFormat="1" ht="48.75" hidden="1" customHeight="1">
      <c r="A184" s="27">
        <v>176</v>
      </c>
      <c r="B184" s="27" t="s">
        <v>41</v>
      </c>
      <c r="C184" s="27" t="s">
        <v>42</v>
      </c>
      <c r="D184" s="27" t="s">
        <v>491</v>
      </c>
      <c r="E184" s="27">
        <v>3</v>
      </c>
      <c r="F184" s="27" t="s">
        <v>250</v>
      </c>
      <c r="G184" s="27" t="s">
        <v>299</v>
      </c>
      <c r="H184" s="27">
        <v>45</v>
      </c>
      <c r="I184" s="32">
        <v>8</v>
      </c>
      <c r="J184" s="27"/>
      <c r="K184" s="27" t="s">
        <v>589</v>
      </c>
      <c r="L184" s="27" t="s">
        <v>354</v>
      </c>
      <c r="M184" s="27" t="s">
        <v>355</v>
      </c>
      <c r="N184" s="27" t="s">
        <v>186</v>
      </c>
      <c r="O184" s="27">
        <v>4</v>
      </c>
      <c r="P184" s="33" t="s">
        <v>301</v>
      </c>
      <c r="Q184" s="33" t="s">
        <v>184</v>
      </c>
      <c r="R184" s="35">
        <v>60</v>
      </c>
      <c r="S184" s="27">
        <v>39</v>
      </c>
      <c r="T184" s="27" t="s">
        <v>1246</v>
      </c>
      <c r="U184" s="27" t="s">
        <v>1253</v>
      </c>
      <c r="V184" s="28" t="s">
        <v>1254</v>
      </c>
      <c r="W184" s="29" t="s">
        <v>1255</v>
      </c>
      <c r="X184" s="27" t="s">
        <v>173</v>
      </c>
      <c r="Y184" s="36" t="s">
        <v>586</v>
      </c>
      <c r="Z184" s="36" t="s">
        <v>891</v>
      </c>
      <c r="AA184" s="37">
        <v>1</v>
      </c>
      <c r="AB184" s="37" t="str">
        <f t="shared" si="2"/>
        <v>Phương pháp nghiên cứu kinh tế</v>
      </c>
      <c r="AC184" s="30" t="s">
        <v>846</v>
      </c>
    </row>
    <row r="185" spans="1:29" s="37" customFormat="1" ht="47.25" hidden="1" customHeight="1">
      <c r="A185" s="27">
        <v>177</v>
      </c>
      <c r="B185" s="27" t="s">
        <v>41</v>
      </c>
      <c r="C185" s="27" t="s">
        <v>42</v>
      </c>
      <c r="D185" s="27" t="s">
        <v>492</v>
      </c>
      <c r="E185" s="27">
        <v>3</v>
      </c>
      <c r="F185" s="27" t="s">
        <v>250</v>
      </c>
      <c r="G185" s="27" t="s">
        <v>128</v>
      </c>
      <c r="H185" s="33">
        <v>26</v>
      </c>
      <c r="I185" s="32">
        <v>8</v>
      </c>
      <c r="J185" s="27"/>
      <c r="K185" s="27" t="s">
        <v>589</v>
      </c>
      <c r="L185" s="27" t="s">
        <v>43</v>
      </c>
      <c r="M185" s="27" t="s">
        <v>355</v>
      </c>
      <c r="N185" s="27" t="s">
        <v>296</v>
      </c>
      <c r="O185" s="27">
        <v>4</v>
      </c>
      <c r="P185" s="33" t="s">
        <v>297</v>
      </c>
      <c r="Q185" s="33" t="s">
        <v>305</v>
      </c>
      <c r="R185" s="35">
        <v>40</v>
      </c>
      <c r="S185" s="27">
        <v>23</v>
      </c>
      <c r="T185" s="27" t="s">
        <v>1256</v>
      </c>
      <c r="U185" s="27" t="s">
        <v>1257</v>
      </c>
      <c r="V185" s="28" t="s">
        <v>1258</v>
      </c>
      <c r="W185" s="29" t="s">
        <v>1259</v>
      </c>
      <c r="X185" s="27" t="s">
        <v>173</v>
      </c>
      <c r="Y185" s="36" t="s">
        <v>586</v>
      </c>
      <c r="Z185" s="36" t="s">
        <v>891</v>
      </c>
      <c r="AA185" s="37">
        <v>1</v>
      </c>
      <c r="AB185" s="37" t="str">
        <f t="shared" si="2"/>
        <v>Phương pháp nghiên cứu kinh tế</v>
      </c>
      <c r="AC185" s="27" t="s">
        <v>848</v>
      </c>
    </row>
    <row r="186" spans="1:29" s="37" customFormat="1" ht="33" hidden="1" customHeight="1">
      <c r="A186" s="27">
        <v>178</v>
      </c>
      <c r="B186" s="27" t="s">
        <v>41</v>
      </c>
      <c r="C186" s="27" t="s">
        <v>42</v>
      </c>
      <c r="D186" s="27" t="s">
        <v>493</v>
      </c>
      <c r="E186" s="27">
        <v>3</v>
      </c>
      <c r="F186" s="27" t="s">
        <v>240</v>
      </c>
      <c r="G186" s="27" t="s">
        <v>57</v>
      </c>
      <c r="H186" s="27">
        <v>98</v>
      </c>
      <c r="I186" s="32">
        <v>8</v>
      </c>
      <c r="J186" s="27"/>
      <c r="K186" s="27" t="s">
        <v>589</v>
      </c>
      <c r="L186" s="27" t="s">
        <v>352</v>
      </c>
      <c r="M186" s="27"/>
      <c r="N186" s="27" t="s">
        <v>186</v>
      </c>
      <c r="O186" s="27">
        <v>6</v>
      </c>
      <c r="P186" s="33" t="s">
        <v>301</v>
      </c>
      <c r="Q186" s="27" t="s">
        <v>357</v>
      </c>
      <c r="R186" s="35">
        <v>100</v>
      </c>
      <c r="S186" s="27">
        <v>100</v>
      </c>
      <c r="T186" s="27" t="s">
        <v>1260</v>
      </c>
      <c r="U186" s="27" t="s">
        <v>1250</v>
      </c>
      <c r="V186" s="28" t="s">
        <v>1261</v>
      </c>
      <c r="W186" s="29" t="s">
        <v>1262</v>
      </c>
      <c r="X186" s="27" t="s">
        <v>173</v>
      </c>
      <c r="Y186" s="36"/>
      <c r="Z186" s="36" t="s">
        <v>891</v>
      </c>
      <c r="AA186" s="37">
        <v>1</v>
      </c>
      <c r="AB186" s="37" t="str">
        <f t="shared" si="2"/>
        <v>Phương pháp nghiên cứu kinh tế</v>
      </c>
      <c r="AC186" s="31" t="s">
        <v>849</v>
      </c>
    </row>
    <row r="187" spans="1:29" s="37" customFormat="1" ht="51" customHeight="1">
      <c r="A187" s="27">
        <v>179</v>
      </c>
      <c r="B187" s="27" t="s">
        <v>41</v>
      </c>
      <c r="C187" s="27" t="s">
        <v>42</v>
      </c>
      <c r="D187" s="27" t="s">
        <v>494</v>
      </c>
      <c r="E187" s="27">
        <v>3</v>
      </c>
      <c r="F187" s="27" t="s">
        <v>250</v>
      </c>
      <c r="G187" s="27" t="s">
        <v>626</v>
      </c>
      <c r="H187" s="27" t="s">
        <v>627</v>
      </c>
      <c r="I187" s="32">
        <v>8</v>
      </c>
      <c r="J187" s="27"/>
      <c r="K187" s="27" t="s">
        <v>589</v>
      </c>
      <c r="L187" s="27" t="s">
        <v>352</v>
      </c>
      <c r="M187" s="27"/>
      <c r="N187" s="27" t="s">
        <v>186</v>
      </c>
      <c r="O187" s="27">
        <v>6</v>
      </c>
      <c r="P187" s="33" t="s">
        <v>336</v>
      </c>
      <c r="Q187" s="27" t="s">
        <v>358</v>
      </c>
      <c r="R187" s="35">
        <v>85</v>
      </c>
      <c r="S187" s="27">
        <v>81</v>
      </c>
      <c r="T187" s="27" t="s">
        <v>1263</v>
      </c>
      <c r="U187" s="27" t="s">
        <v>1257</v>
      </c>
      <c r="V187" s="28" t="s">
        <v>1264</v>
      </c>
      <c r="W187" s="29" t="s">
        <v>1265</v>
      </c>
      <c r="X187" s="27" t="s">
        <v>173</v>
      </c>
      <c r="Y187" s="36"/>
      <c r="Z187" s="36" t="s">
        <v>891</v>
      </c>
      <c r="AA187" s="37">
        <v>1</v>
      </c>
      <c r="AB187" s="37" t="str">
        <f t="shared" si="2"/>
        <v>Phương pháp nghiên cứu kinh tế</v>
      </c>
      <c r="AC187" s="31" t="s">
        <v>850</v>
      </c>
    </row>
    <row r="188" spans="1:29" s="37" customFormat="1" ht="31.5" hidden="1" customHeight="1">
      <c r="A188" s="27">
        <v>180</v>
      </c>
      <c r="B188" s="27" t="s">
        <v>141</v>
      </c>
      <c r="C188" s="27" t="s">
        <v>287</v>
      </c>
      <c r="D188" s="27" t="s">
        <v>628</v>
      </c>
      <c r="E188" s="27">
        <v>3</v>
      </c>
      <c r="F188" s="27" t="s">
        <v>623</v>
      </c>
      <c r="G188" s="27" t="s">
        <v>624</v>
      </c>
      <c r="H188" s="27" t="s">
        <v>625</v>
      </c>
      <c r="I188" s="32">
        <v>3</v>
      </c>
      <c r="J188" s="27"/>
      <c r="K188" s="27" t="s">
        <v>591</v>
      </c>
      <c r="L188" s="27" t="s">
        <v>352</v>
      </c>
      <c r="M188" s="27"/>
      <c r="N188" s="27" t="s">
        <v>296</v>
      </c>
      <c r="O188" s="27">
        <v>2</v>
      </c>
      <c r="P188" s="33" t="s">
        <v>297</v>
      </c>
      <c r="Q188" s="27" t="s">
        <v>365</v>
      </c>
      <c r="R188" s="35">
        <v>80</v>
      </c>
      <c r="S188" s="27">
        <v>69</v>
      </c>
      <c r="T188" s="27" t="s">
        <v>1266</v>
      </c>
      <c r="U188" s="27" t="s">
        <v>910</v>
      </c>
      <c r="V188" s="28" t="s">
        <v>1267</v>
      </c>
      <c r="W188" s="29" t="s">
        <v>1268</v>
      </c>
      <c r="X188" s="27" t="s">
        <v>175</v>
      </c>
      <c r="Y188" s="36"/>
      <c r="Z188" s="36" t="s">
        <v>891</v>
      </c>
      <c r="AA188" s="37">
        <v>1</v>
      </c>
      <c r="AB188" s="37" t="str">
        <f t="shared" si="2"/>
        <v>Quản lý đầu tư</v>
      </c>
      <c r="AC188" s="27" t="s">
        <v>808</v>
      </c>
    </row>
    <row r="189" spans="1:29" s="37" customFormat="1" ht="38.25" hidden="1" customHeight="1">
      <c r="A189" s="27">
        <v>181</v>
      </c>
      <c r="B189" s="27" t="s">
        <v>141</v>
      </c>
      <c r="C189" s="27" t="s">
        <v>287</v>
      </c>
      <c r="D189" s="27" t="s">
        <v>693</v>
      </c>
      <c r="E189" s="27">
        <v>3</v>
      </c>
      <c r="F189" s="27" t="s">
        <v>168</v>
      </c>
      <c r="G189" s="27" t="s">
        <v>180</v>
      </c>
      <c r="H189" s="27">
        <v>15</v>
      </c>
      <c r="I189" s="32">
        <v>3</v>
      </c>
      <c r="J189" s="27"/>
      <c r="K189" s="27" t="s">
        <v>591</v>
      </c>
      <c r="L189" s="27" t="s">
        <v>27</v>
      </c>
      <c r="M189" s="27" t="s">
        <v>355</v>
      </c>
      <c r="N189" s="27" t="s">
        <v>296</v>
      </c>
      <c r="O189" s="27">
        <v>2</v>
      </c>
      <c r="P189" s="33" t="s">
        <v>298</v>
      </c>
      <c r="Q189" s="33" t="s">
        <v>182</v>
      </c>
      <c r="R189" s="35">
        <v>50</v>
      </c>
      <c r="S189" s="27">
        <v>14</v>
      </c>
      <c r="T189" s="27" t="s">
        <v>1269</v>
      </c>
      <c r="U189" s="27" t="s">
        <v>910</v>
      </c>
      <c r="V189" s="28" t="s">
        <v>1270</v>
      </c>
      <c r="W189" s="29" t="s">
        <v>1268</v>
      </c>
      <c r="X189" s="27" t="s">
        <v>175</v>
      </c>
      <c r="Y189" s="36"/>
      <c r="Z189" s="36" t="s">
        <v>891</v>
      </c>
      <c r="AA189" s="37">
        <v>1</v>
      </c>
      <c r="AB189" s="37" t="str">
        <f t="shared" si="2"/>
        <v>Quản lý đầu tư</v>
      </c>
      <c r="AC189" s="27" t="s">
        <v>809</v>
      </c>
    </row>
    <row r="190" spans="1:29" s="37" customFormat="1" ht="31.5" hidden="1" customHeight="1">
      <c r="A190" s="27">
        <v>182</v>
      </c>
      <c r="B190" s="27" t="s">
        <v>141</v>
      </c>
      <c r="C190" s="27" t="s">
        <v>287</v>
      </c>
      <c r="D190" s="27" t="s">
        <v>694</v>
      </c>
      <c r="E190" s="27">
        <v>3</v>
      </c>
      <c r="F190" s="27" t="s">
        <v>192</v>
      </c>
      <c r="G190" s="27" t="s">
        <v>128</v>
      </c>
      <c r="H190" s="27">
        <v>19</v>
      </c>
      <c r="I190" s="32">
        <v>3</v>
      </c>
      <c r="J190" s="27"/>
      <c r="K190" s="27" t="s">
        <v>591</v>
      </c>
      <c r="L190" s="27" t="s">
        <v>352</v>
      </c>
      <c r="M190" s="27"/>
      <c r="N190" s="27" t="s">
        <v>296</v>
      </c>
      <c r="O190" s="27">
        <v>4</v>
      </c>
      <c r="P190" s="33" t="s">
        <v>297</v>
      </c>
      <c r="Q190" s="34" t="s">
        <v>335</v>
      </c>
      <c r="R190" s="35">
        <v>70</v>
      </c>
      <c r="S190" s="27">
        <v>53</v>
      </c>
      <c r="T190" s="27" t="s">
        <v>1269</v>
      </c>
      <c r="U190" s="27" t="s">
        <v>910</v>
      </c>
      <c r="V190" s="28" t="s">
        <v>1270</v>
      </c>
      <c r="W190" s="29" t="s">
        <v>1268</v>
      </c>
      <c r="X190" s="27" t="s">
        <v>175</v>
      </c>
      <c r="Y190" s="36"/>
      <c r="Z190" s="36" t="s">
        <v>891</v>
      </c>
      <c r="AA190" s="37">
        <v>1</v>
      </c>
      <c r="AB190" s="37" t="str">
        <f t="shared" si="2"/>
        <v>Quản lý đầu tư</v>
      </c>
      <c r="AC190" s="27" t="s">
        <v>809</v>
      </c>
    </row>
    <row r="191" spans="1:29" s="37" customFormat="1" ht="31.5" hidden="1" customHeight="1">
      <c r="A191" s="27">
        <v>183</v>
      </c>
      <c r="B191" s="27" t="s">
        <v>95</v>
      </c>
      <c r="C191" s="27" t="s">
        <v>94</v>
      </c>
      <c r="D191" s="27" t="s">
        <v>94</v>
      </c>
      <c r="E191" s="27">
        <v>3</v>
      </c>
      <c r="F191" s="27" t="s">
        <v>168</v>
      </c>
      <c r="G191" s="27" t="s">
        <v>68</v>
      </c>
      <c r="H191" s="27">
        <v>25</v>
      </c>
      <c r="I191" s="32">
        <v>1</v>
      </c>
      <c r="J191" s="27" t="s">
        <v>153</v>
      </c>
      <c r="K191" s="27" t="s">
        <v>45</v>
      </c>
      <c r="L191" s="27" t="s">
        <v>352</v>
      </c>
      <c r="M191" s="27"/>
      <c r="N191" s="27" t="s">
        <v>186</v>
      </c>
      <c r="O191" s="27">
        <v>2</v>
      </c>
      <c r="P191" s="33" t="s">
        <v>336</v>
      </c>
      <c r="Q191" s="27" t="s">
        <v>365</v>
      </c>
      <c r="R191" s="35">
        <v>80</v>
      </c>
      <c r="S191" s="27">
        <v>27</v>
      </c>
      <c r="T191" s="27" t="s">
        <v>1271</v>
      </c>
      <c r="U191" s="27" t="s">
        <v>933</v>
      </c>
      <c r="V191" s="28" t="s">
        <v>1272</v>
      </c>
      <c r="W191" s="29" t="s">
        <v>1273</v>
      </c>
      <c r="X191" s="27" t="s">
        <v>173</v>
      </c>
      <c r="Y191" s="36"/>
      <c r="Z191" s="36" t="s">
        <v>891</v>
      </c>
      <c r="AA191" s="37">
        <v>1</v>
      </c>
      <c r="AB191" s="37" t="str">
        <f t="shared" si="2"/>
        <v>Quản lý dự án phát triển</v>
      </c>
      <c r="AC191" s="27" t="s">
        <v>852</v>
      </c>
    </row>
    <row r="192" spans="1:29" s="37" customFormat="1" ht="31.5" hidden="1" customHeight="1">
      <c r="A192" s="27">
        <v>184</v>
      </c>
      <c r="B192" s="27" t="s">
        <v>360</v>
      </c>
      <c r="C192" s="27" t="s">
        <v>361</v>
      </c>
      <c r="D192" s="27" t="s">
        <v>361</v>
      </c>
      <c r="E192" s="27">
        <v>3</v>
      </c>
      <c r="F192" s="27" t="s">
        <v>168</v>
      </c>
      <c r="G192" s="27" t="s">
        <v>57</v>
      </c>
      <c r="H192" s="27">
        <v>23</v>
      </c>
      <c r="I192" s="32">
        <v>1</v>
      </c>
      <c r="J192" s="27"/>
      <c r="K192" s="27"/>
      <c r="L192" s="27"/>
      <c r="M192" s="27"/>
      <c r="N192" s="27" t="s">
        <v>186</v>
      </c>
      <c r="O192" s="27">
        <v>3</v>
      </c>
      <c r="P192" s="33" t="s">
        <v>336</v>
      </c>
      <c r="Q192" s="27" t="s">
        <v>364</v>
      </c>
      <c r="R192" s="35">
        <v>80</v>
      </c>
      <c r="S192" s="27">
        <v>64</v>
      </c>
      <c r="T192" s="27" t="s">
        <v>668</v>
      </c>
      <c r="U192" s="27" t="s">
        <v>977</v>
      </c>
      <c r="V192" s="28" t="s">
        <v>1274</v>
      </c>
      <c r="W192" s="29" t="s">
        <v>1275</v>
      </c>
      <c r="X192" s="27" t="s">
        <v>170</v>
      </c>
      <c r="Y192" s="36"/>
      <c r="Z192" s="36" t="s">
        <v>891</v>
      </c>
      <c r="AA192" s="37">
        <v>1</v>
      </c>
      <c r="AB192" s="37" t="str">
        <f t="shared" si="2"/>
        <v>Quản lý nhà nước về kinh tế</v>
      </c>
      <c r="AC192" s="27" t="s">
        <v>668</v>
      </c>
    </row>
    <row r="193" spans="1:29" s="37" customFormat="1" ht="42" hidden="1" customHeight="1">
      <c r="A193" s="27">
        <v>185</v>
      </c>
      <c r="B193" s="27" t="s">
        <v>264</v>
      </c>
      <c r="C193" s="27" t="s">
        <v>265</v>
      </c>
      <c r="D193" s="27" t="s">
        <v>495</v>
      </c>
      <c r="E193" s="27">
        <v>3</v>
      </c>
      <c r="F193" s="27" t="s">
        <v>169</v>
      </c>
      <c r="G193" s="27" t="s">
        <v>118</v>
      </c>
      <c r="H193" s="27">
        <v>16</v>
      </c>
      <c r="I193" s="32">
        <v>2</v>
      </c>
      <c r="J193" s="27"/>
      <c r="K193" s="27" t="s">
        <v>589</v>
      </c>
      <c r="L193" s="27"/>
      <c r="M193" s="27"/>
      <c r="N193" s="27" t="s">
        <v>186</v>
      </c>
      <c r="O193" s="33">
        <v>3</v>
      </c>
      <c r="P193" s="33" t="s">
        <v>301</v>
      </c>
      <c r="Q193" s="27" t="s">
        <v>335</v>
      </c>
      <c r="R193" s="35">
        <v>70</v>
      </c>
      <c r="S193" s="27">
        <v>51</v>
      </c>
      <c r="T193" s="27" t="s">
        <v>1434</v>
      </c>
      <c r="U193" s="27" t="s">
        <v>913</v>
      </c>
      <c r="V193" s="28" t="s">
        <v>1276</v>
      </c>
      <c r="W193" s="29" t="s">
        <v>1277</v>
      </c>
      <c r="X193" s="27" t="s">
        <v>174</v>
      </c>
      <c r="Y193" s="36"/>
      <c r="Z193" s="36" t="s">
        <v>891</v>
      </c>
      <c r="AA193" s="37">
        <v>1</v>
      </c>
      <c r="AB193" s="37" t="str">
        <f t="shared" si="2"/>
        <v>Quản lý nợ nước ngoài</v>
      </c>
      <c r="AC193" s="27" t="s">
        <v>1484</v>
      </c>
    </row>
    <row r="194" spans="1:29" s="37" customFormat="1" ht="52.5" hidden="1" customHeight="1">
      <c r="A194" s="27">
        <v>186</v>
      </c>
      <c r="B194" s="27" t="s">
        <v>264</v>
      </c>
      <c r="C194" s="27" t="s">
        <v>265</v>
      </c>
      <c r="D194" s="27" t="s">
        <v>496</v>
      </c>
      <c r="E194" s="27">
        <v>3</v>
      </c>
      <c r="F194" s="27" t="s">
        <v>169</v>
      </c>
      <c r="G194" s="27" t="s">
        <v>107</v>
      </c>
      <c r="H194" s="27">
        <v>34</v>
      </c>
      <c r="I194" s="32">
        <v>2</v>
      </c>
      <c r="J194" s="27"/>
      <c r="K194" s="27" t="s">
        <v>589</v>
      </c>
      <c r="L194" s="27"/>
      <c r="M194" s="27"/>
      <c r="N194" s="27" t="s">
        <v>296</v>
      </c>
      <c r="O194" s="27">
        <v>4</v>
      </c>
      <c r="P194" s="33" t="s">
        <v>298</v>
      </c>
      <c r="Q194" s="27" t="s">
        <v>363</v>
      </c>
      <c r="R194" s="35">
        <v>80</v>
      </c>
      <c r="S194" s="27">
        <v>21</v>
      </c>
      <c r="T194" s="27" t="s">
        <v>1434</v>
      </c>
      <c r="U194" s="27" t="s">
        <v>913</v>
      </c>
      <c r="V194" s="28" t="s">
        <v>1276</v>
      </c>
      <c r="W194" s="29" t="s">
        <v>1277</v>
      </c>
      <c r="X194" s="27" t="s">
        <v>174</v>
      </c>
      <c r="Y194" s="36"/>
      <c r="Z194" s="36" t="s">
        <v>891</v>
      </c>
      <c r="AA194" s="37">
        <v>1</v>
      </c>
      <c r="AB194" s="37" t="str">
        <f t="shared" si="2"/>
        <v>Quản lý nợ nước ngoài</v>
      </c>
      <c r="AC194" s="27" t="s">
        <v>1484</v>
      </c>
    </row>
    <row r="195" spans="1:29" s="37" customFormat="1" ht="28.5" hidden="1" customHeight="1">
      <c r="A195" s="27">
        <v>187</v>
      </c>
      <c r="B195" s="27" t="s">
        <v>277</v>
      </c>
      <c r="C195" s="27" t="s">
        <v>288</v>
      </c>
      <c r="D195" s="27" t="s">
        <v>1461</v>
      </c>
      <c r="E195" s="27">
        <v>3</v>
      </c>
      <c r="F195" s="27" t="s">
        <v>169</v>
      </c>
      <c r="G195" s="27" t="s">
        <v>128</v>
      </c>
      <c r="H195" s="27">
        <v>8</v>
      </c>
      <c r="I195" s="32">
        <v>1</v>
      </c>
      <c r="J195" s="27"/>
      <c r="K195" s="27" t="s">
        <v>129</v>
      </c>
      <c r="L195" s="27"/>
      <c r="M195" s="27"/>
      <c r="N195" s="27" t="s">
        <v>186</v>
      </c>
      <c r="O195" s="27">
        <v>6</v>
      </c>
      <c r="P195" s="33" t="s">
        <v>336</v>
      </c>
      <c r="Q195" s="27" t="s">
        <v>335</v>
      </c>
      <c r="R195" s="35">
        <v>70</v>
      </c>
      <c r="S195" s="27">
        <v>8</v>
      </c>
      <c r="T195" s="27" t="s">
        <v>803</v>
      </c>
      <c r="U195" s="27" t="s">
        <v>910</v>
      </c>
      <c r="V195" s="28" t="s">
        <v>1278</v>
      </c>
      <c r="W195" s="29" t="s">
        <v>1279</v>
      </c>
      <c r="X195" s="27" t="s">
        <v>175</v>
      </c>
      <c r="Y195" s="36" t="s">
        <v>586</v>
      </c>
      <c r="Z195" s="36" t="s">
        <v>891</v>
      </c>
      <c r="AA195" s="37">
        <v>1</v>
      </c>
      <c r="AB195" s="37" t="str">
        <f t="shared" si="2"/>
        <v>Quản lý, kinh doanh vốn và ngoại tệ***</v>
      </c>
      <c r="AC195" s="27" t="s">
        <v>803</v>
      </c>
    </row>
    <row r="196" spans="1:29" s="37" customFormat="1" ht="28.5" hidden="1" customHeight="1">
      <c r="A196" s="27">
        <v>188</v>
      </c>
      <c r="B196" s="27" t="s">
        <v>224</v>
      </c>
      <c r="C196" s="27" t="s">
        <v>228</v>
      </c>
      <c r="D196" s="27" t="s">
        <v>228</v>
      </c>
      <c r="E196" s="27">
        <v>3</v>
      </c>
      <c r="F196" s="27" t="s">
        <v>168</v>
      </c>
      <c r="G196" s="27" t="s">
        <v>180</v>
      </c>
      <c r="H196" s="27">
        <v>15</v>
      </c>
      <c r="I196" s="32">
        <v>1</v>
      </c>
      <c r="J196" s="27"/>
      <c r="K196" s="27" t="s">
        <v>251</v>
      </c>
      <c r="L196" s="27"/>
      <c r="M196" s="27"/>
      <c r="N196" s="27" t="s">
        <v>296</v>
      </c>
      <c r="O196" s="27">
        <v>6</v>
      </c>
      <c r="P196" s="33" t="s">
        <v>297</v>
      </c>
      <c r="Q196" s="27" t="s">
        <v>182</v>
      </c>
      <c r="R196" s="35">
        <v>50</v>
      </c>
      <c r="S196" s="27">
        <v>16</v>
      </c>
      <c r="T196" s="27" t="s">
        <v>735</v>
      </c>
      <c r="U196" s="27" t="s">
        <v>918</v>
      </c>
      <c r="V196" s="28" t="s">
        <v>1280</v>
      </c>
      <c r="W196" s="29" t="s">
        <v>1281</v>
      </c>
      <c r="X196" s="27" t="s">
        <v>216</v>
      </c>
      <c r="Y196" s="36"/>
      <c r="Z196" s="36" t="s">
        <v>891</v>
      </c>
      <c r="AA196" s="37">
        <v>1</v>
      </c>
      <c r="AB196" s="37" t="str">
        <f t="shared" si="2"/>
        <v>Quản trị chất lượng</v>
      </c>
      <c r="AC196" s="27" t="s">
        <v>735</v>
      </c>
    </row>
    <row r="197" spans="1:29" s="37" customFormat="1" ht="38.25" hidden="1" customHeight="1">
      <c r="A197" s="27">
        <v>189</v>
      </c>
      <c r="B197" s="27" t="s">
        <v>281</v>
      </c>
      <c r="C197" s="27" t="s">
        <v>289</v>
      </c>
      <c r="D197" s="27" t="s">
        <v>289</v>
      </c>
      <c r="E197" s="27">
        <v>3</v>
      </c>
      <c r="F197" s="27" t="s">
        <v>199</v>
      </c>
      <c r="G197" s="27" t="s">
        <v>206</v>
      </c>
      <c r="H197" s="27">
        <v>47</v>
      </c>
      <c r="I197" s="32">
        <v>1</v>
      </c>
      <c r="J197" s="27"/>
      <c r="K197" s="27" t="s">
        <v>185</v>
      </c>
      <c r="L197" s="27"/>
      <c r="M197" s="27"/>
      <c r="N197" s="27" t="s">
        <v>296</v>
      </c>
      <c r="O197" s="27">
        <v>6</v>
      </c>
      <c r="P197" s="33" t="s">
        <v>297</v>
      </c>
      <c r="Q197" s="33" t="s">
        <v>337</v>
      </c>
      <c r="R197" s="35">
        <v>50</v>
      </c>
      <c r="S197" s="27">
        <v>50</v>
      </c>
      <c r="T197" s="27" t="s">
        <v>737</v>
      </c>
      <c r="U197" s="27" t="s">
        <v>918</v>
      </c>
      <c r="V197" s="28" t="s">
        <v>1282</v>
      </c>
      <c r="W197" s="29" t="s">
        <v>1283</v>
      </c>
      <c r="X197" s="27" t="s">
        <v>216</v>
      </c>
      <c r="Y197" s="36" t="s">
        <v>586</v>
      </c>
      <c r="Z197" s="36" t="s">
        <v>891</v>
      </c>
      <c r="AA197" s="37">
        <v>1</v>
      </c>
      <c r="AB197" s="37" t="str">
        <f t="shared" si="2"/>
        <v>Quản trị chiến lược*</v>
      </c>
      <c r="AC197" s="27" t="s">
        <v>737</v>
      </c>
    </row>
    <row r="198" spans="1:29" s="37" customFormat="1" ht="31.5" hidden="1" customHeight="1">
      <c r="A198" s="27">
        <v>190</v>
      </c>
      <c r="B198" s="27" t="s">
        <v>266</v>
      </c>
      <c r="C198" s="27" t="s">
        <v>267</v>
      </c>
      <c r="D198" s="27" t="s">
        <v>497</v>
      </c>
      <c r="E198" s="27">
        <v>3</v>
      </c>
      <c r="F198" s="27" t="s">
        <v>169</v>
      </c>
      <c r="G198" s="27" t="s">
        <v>118</v>
      </c>
      <c r="H198" s="27">
        <v>16</v>
      </c>
      <c r="I198" s="32">
        <v>2</v>
      </c>
      <c r="J198" s="27"/>
      <c r="K198" s="27" t="s">
        <v>205</v>
      </c>
      <c r="L198" s="27"/>
      <c r="M198" s="27"/>
      <c r="N198" s="27" t="s">
        <v>186</v>
      </c>
      <c r="O198" s="27">
        <v>5</v>
      </c>
      <c r="P198" s="33" t="s">
        <v>301</v>
      </c>
      <c r="Q198" s="27" t="s">
        <v>335</v>
      </c>
      <c r="R198" s="35">
        <v>70</v>
      </c>
      <c r="S198" s="27">
        <v>69</v>
      </c>
      <c r="T198" s="27" t="s">
        <v>1284</v>
      </c>
      <c r="U198" s="27" t="s">
        <v>913</v>
      </c>
      <c r="V198" s="28" t="s">
        <v>1285</v>
      </c>
      <c r="W198" s="29" t="s">
        <v>1286</v>
      </c>
      <c r="X198" s="27" t="s">
        <v>174</v>
      </c>
      <c r="Y198" s="36"/>
      <c r="Z198" s="36" t="s">
        <v>891</v>
      </c>
      <c r="AA198" s="37">
        <v>1</v>
      </c>
      <c r="AB198" s="37" t="str">
        <f t="shared" si="2"/>
        <v>Quản trị chuỗi cung ứng</v>
      </c>
      <c r="AC198" s="27" t="s">
        <v>689</v>
      </c>
    </row>
    <row r="199" spans="1:29" s="37" customFormat="1" ht="31.5" hidden="1" customHeight="1">
      <c r="A199" s="27">
        <v>191</v>
      </c>
      <c r="B199" s="27" t="s">
        <v>266</v>
      </c>
      <c r="C199" s="27" t="s">
        <v>267</v>
      </c>
      <c r="D199" s="27" t="s">
        <v>498</v>
      </c>
      <c r="E199" s="27">
        <v>3</v>
      </c>
      <c r="F199" s="27" t="s">
        <v>169</v>
      </c>
      <c r="G199" s="27" t="s">
        <v>107</v>
      </c>
      <c r="H199" s="27">
        <v>34</v>
      </c>
      <c r="I199" s="32">
        <v>2</v>
      </c>
      <c r="J199" s="27"/>
      <c r="K199" s="27" t="s">
        <v>43</v>
      </c>
      <c r="L199" s="27"/>
      <c r="M199" s="27"/>
      <c r="N199" s="27" t="s">
        <v>296</v>
      </c>
      <c r="O199" s="27">
        <v>5</v>
      </c>
      <c r="P199" s="33" t="s">
        <v>298</v>
      </c>
      <c r="Q199" s="27" t="s">
        <v>363</v>
      </c>
      <c r="R199" s="35">
        <v>80</v>
      </c>
      <c r="S199" s="27">
        <v>80</v>
      </c>
      <c r="T199" s="27" t="s">
        <v>1284</v>
      </c>
      <c r="U199" s="27" t="s">
        <v>913</v>
      </c>
      <c r="V199" s="28" t="s">
        <v>1285</v>
      </c>
      <c r="W199" s="29" t="s">
        <v>1286</v>
      </c>
      <c r="X199" s="27" t="s">
        <v>174</v>
      </c>
      <c r="Y199" s="36"/>
      <c r="Z199" s="36" t="s">
        <v>891</v>
      </c>
      <c r="AA199" s="37">
        <v>1</v>
      </c>
      <c r="AB199" s="37" t="str">
        <f t="shared" si="2"/>
        <v>Quản trị chuỗi cung ứng</v>
      </c>
      <c r="AC199" s="27" t="s">
        <v>689</v>
      </c>
    </row>
    <row r="200" spans="1:29" s="37" customFormat="1" ht="31.5" hidden="1" customHeight="1">
      <c r="A200" s="27">
        <v>192</v>
      </c>
      <c r="B200" s="27" t="s">
        <v>220</v>
      </c>
      <c r="C200" s="27" t="s">
        <v>225</v>
      </c>
      <c r="D200" s="27" t="s">
        <v>225</v>
      </c>
      <c r="E200" s="27">
        <v>3</v>
      </c>
      <c r="F200" s="27" t="s">
        <v>169</v>
      </c>
      <c r="G200" s="27" t="s">
        <v>69</v>
      </c>
      <c r="H200" s="27">
        <v>19</v>
      </c>
      <c r="I200" s="32">
        <v>1</v>
      </c>
      <c r="J200" s="27"/>
      <c r="K200" s="27"/>
      <c r="L200" s="27"/>
      <c r="M200" s="27"/>
      <c r="N200" s="27" t="s">
        <v>296</v>
      </c>
      <c r="O200" s="27">
        <v>6</v>
      </c>
      <c r="P200" s="33" t="s">
        <v>298</v>
      </c>
      <c r="Q200" s="27" t="s">
        <v>364</v>
      </c>
      <c r="R200" s="35">
        <v>80</v>
      </c>
      <c r="S200" s="27">
        <v>66</v>
      </c>
      <c r="T200" s="27" t="s">
        <v>1287</v>
      </c>
      <c r="U200" s="27" t="s">
        <v>998</v>
      </c>
      <c r="V200" s="28" t="s">
        <v>1288</v>
      </c>
      <c r="W200" s="29" t="s">
        <v>1289</v>
      </c>
      <c r="X200" s="27" t="s">
        <v>216</v>
      </c>
      <c r="Y200" s="36"/>
      <c r="Z200" s="36" t="s">
        <v>891</v>
      </c>
      <c r="AA200" s="37">
        <v>1</v>
      </c>
      <c r="AB200" s="37" t="str">
        <f t="shared" si="2"/>
        <v>Quản trị đổi mới sáng tạo</v>
      </c>
      <c r="AC200" s="27" t="s">
        <v>738</v>
      </c>
    </row>
    <row r="201" spans="1:29" s="37" customFormat="1" ht="38.25" hidden="1" customHeight="1">
      <c r="A201" s="27">
        <v>193</v>
      </c>
      <c r="B201" s="27" t="s">
        <v>223</v>
      </c>
      <c r="C201" s="27" t="s">
        <v>295</v>
      </c>
      <c r="D201" s="27" t="s">
        <v>899</v>
      </c>
      <c r="E201" s="27">
        <v>3</v>
      </c>
      <c r="F201" s="27" t="s">
        <v>168</v>
      </c>
      <c r="G201" s="27" t="s">
        <v>180</v>
      </c>
      <c r="H201" s="27">
        <v>15</v>
      </c>
      <c r="I201" s="32">
        <v>1</v>
      </c>
      <c r="J201" s="27"/>
      <c r="K201" s="27"/>
      <c r="L201" s="27"/>
      <c r="M201" s="27"/>
      <c r="N201" s="27" t="s">
        <v>296</v>
      </c>
      <c r="O201" s="27">
        <v>4</v>
      </c>
      <c r="P201" s="33" t="s">
        <v>298</v>
      </c>
      <c r="Q201" s="33" t="s">
        <v>182</v>
      </c>
      <c r="R201" s="35">
        <v>50</v>
      </c>
      <c r="S201" s="27">
        <v>18</v>
      </c>
      <c r="T201" s="27" t="s">
        <v>739</v>
      </c>
      <c r="U201" s="27" t="s">
        <v>918</v>
      </c>
      <c r="V201" s="28" t="s">
        <v>1124</v>
      </c>
      <c r="W201" s="29" t="s">
        <v>1125</v>
      </c>
      <c r="X201" s="27" t="s">
        <v>216</v>
      </c>
      <c r="Y201" s="36"/>
      <c r="Z201" s="36" t="s">
        <v>891</v>
      </c>
      <c r="AA201" s="37">
        <v>1</v>
      </c>
      <c r="AB201" s="37" t="str">
        <f t="shared" si="2"/>
        <v>Quản trị dự án</v>
      </c>
      <c r="AC201" s="27" t="s">
        <v>739</v>
      </c>
    </row>
    <row r="202" spans="1:29" s="37" customFormat="1" ht="29.25" hidden="1" customHeight="1">
      <c r="A202" s="27">
        <v>194</v>
      </c>
      <c r="B202" s="27" t="s">
        <v>106</v>
      </c>
      <c r="C202" s="27" t="s">
        <v>54</v>
      </c>
      <c r="D202" s="27" t="s">
        <v>499</v>
      </c>
      <c r="E202" s="27">
        <v>3</v>
      </c>
      <c r="F202" s="27" t="s">
        <v>262</v>
      </c>
      <c r="G202" s="27" t="s">
        <v>629</v>
      </c>
      <c r="H202" s="27"/>
      <c r="I202" s="32">
        <v>2</v>
      </c>
      <c r="J202" s="27"/>
      <c r="K202" s="27"/>
      <c r="L202" s="27"/>
      <c r="M202" s="27"/>
      <c r="N202" s="27" t="s">
        <v>186</v>
      </c>
      <c r="O202" s="27">
        <v>3</v>
      </c>
      <c r="P202" s="33" t="s">
        <v>336</v>
      </c>
      <c r="Q202" s="27" t="s">
        <v>358</v>
      </c>
      <c r="R202" s="32">
        <v>85</v>
      </c>
      <c r="S202" s="27">
        <v>35</v>
      </c>
      <c r="T202" s="27" t="s">
        <v>740</v>
      </c>
      <c r="U202" s="27" t="s">
        <v>918</v>
      </c>
      <c r="V202" s="28" t="s">
        <v>1290</v>
      </c>
      <c r="W202" s="29" t="s">
        <v>1291</v>
      </c>
      <c r="X202" s="27" t="s">
        <v>216</v>
      </c>
      <c r="Y202" s="36"/>
      <c r="Z202" s="36" t="s">
        <v>891</v>
      </c>
      <c r="AA202" s="37">
        <v>1</v>
      </c>
      <c r="AB202" s="37" t="str">
        <f t="shared" ref="AB202:AB265" si="3">B202</f>
        <v>Quản trị học</v>
      </c>
      <c r="AC202" s="27" t="s">
        <v>740</v>
      </c>
    </row>
    <row r="203" spans="1:29" s="37" customFormat="1" ht="29.25" hidden="1" customHeight="1">
      <c r="A203" s="27">
        <v>195</v>
      </c>
      <c r="B203" s="27" t="s">
        <v>106</v>
      </c>
      <c r="C203" s="27" t="s">
        <v>54</v>
      </c>
      <c r="D203" s="27" t="s">
        <v>500</v>
      </c>
      <c r="E203" s="27">
        <v>3</v>
      </c>
      <c r="F203" s="27" t="s">
        <v>240</v>
      </c>
      <c r="G203" s="27" t="s">
        <v>69</v>
      </c>
      <c r="H203" s="27">
        <v>80</v>
      </c>
      <c r="I203" s="32">
        <v>2</v>
      </c>
      <c r="J203" s="27"/>
      <c r="K203" s="27"/>
      <c r="L203" s="27"/>
      <c r="M203" s="27"/>
      <c r="N203" s="27" t="s">
        <v>296</v>
      </c>
      <c r="O203" s="27">
        <v>6</v>
      </c>
      <c r="P203" s="33" t="s">
        <v>297</v>
      </c>
      <c r="Q203" s="27" t="s">
        <v>356</v>
      </c>
      <c r="R203" s="32">
        <v>85</v>
      </c>
      <c r="S203" s="27">
        <v>79</v>
      </c>
      <c r="T203" s="27" t="s">
        <v>741</v>
      </c>
      <c r="U203" s="27" t="s">
        <v>998</v>
      </c>
      <c r="V203" s="28" t="s">
        <v>1292</v>
      </c>
      <c r="W203" s="29" t="s">
        <v>1293</v>
      </c>
      <c r="X203" s="27" t="s">
        <v>216</v>
      </c>
      <c r="Y203" s="36"/>
      <c r="Z203" s="36" t="s">
        <v>891</v>
      </c>
      <c r="AA203" s="37">
        <v>1</v>
      </c>
      <c r="AB203" s="37" t="str">
        <f t="shared" si="3"/>
        <v>Quản trị học</v>
      </c>
      <c r="AC203" s="27" t="s">
        <v>741</v>
      </c>
    </row>
    <row r="204" spans="1:29" s="37" customFormat="1" ht="29.25" hidden="1" customHeight="1">
      <c r="A204" s="27">
        <v>196</v>
      </c>
      <c r="B204" s="27" t="s">
        <v>243</v>
      </c>
      <c r="C204" s="27" t="s">
        <v>290</v>
      </c>
      <c r="D204" s="27" t="s">
        <v>1462</v>
      </c>
      <c r="E204" s="27">
        <v>3</v>
      </c>
      <c r="F204" s="27" t="s">
        <v>250</v>
      </c>
      <c r="G204" s="27" t="s">
        <v>206</v>
      </c>
      <c r="H204" s="27">
        <v>51</v>
      </c>
      <c r="I204" s="32">
        <v>1</v>
      </c>
      <c r="J204" s="27"/>
      <c r="K204" s="27"/>
      <c r="L204" s="27"/>
      <c r="M204" s="27"/>
      <c r="N204" s="27" t="s">
        <v>296</v>
      </c>
      <c r="O204" s="27">
        <v>2</v>
      </c>
      <c r="P204" s="33" t="s">
        <v>298</v>
      </c>
      <c r="Q204" s="33" t="s">
        <v>184</v>
      </c>
      <c r="R204" s="35">
        <v>60</v>
      </c>
      <c r="S204" s="27">
        <v>51</v>
      </c>
      <c r="T204" s="27" t="s">
        <v>737</v>
      </c>
      <c r="U204" s="27" t="s">
        <v>918</v>
      </c>
      <c r="V204" s="28" t="s">
        <v>1282</v>
      </c>
      <c r="W204" s="29" t="s">
        <v>1283</v>
      </c>
      <c r="X204" s="27" t="s">
        <v>216</v>
      </c>
      <c r="Y204" s="36" t="s">
        <v>586</v>
      </c>
      <c r="Z204" s="36" t="s">
        <v>891</v>
      </c>
      <c r="AA204" s="37">
        <v>1</v>
      </c>
      <c r="AB204" s="37" t="str">
        <f t="shared" si="3"/>
        <v>Quản trị học*</v>
      </c>
      <c r="AC204" s="27" t="s">
        <v>737</v>
      </c>
    </row>
    <row r="205" spans="1:29" s="37" customFormat="1" ht="38.25" hidden="1" customHeight="1">
      <c r="A205" s="27">
        <v>197</v>
      </c>
      <c r="B205" s="27" t="s">
        <v>142</v>
      </c>
      <c r="C205" s="27" t="s">
        <v>129</v>
      </c>
      <c r="D205" s="27" t="s">
        <v>129</v>
      </c>
      <c r="E205" s="27">
        <v>3</v>
      </c>
      <c r="F205" s="27" t="s">
        <v>192</v>
      </c>
      <c r="G205" s="27" t="s">
        <v>128</v>
      </c>
      <c r="H205" s="27">
        <v>19</v>
      </c>
      <c r="I205" s="32">
        <v>1</v>
      </c>
      <c r="J205" s="27"/>
      <c r="K205" s="27" t="s">
        <v>210</v>
      </c>
      <c r="L205" s="27"/>
      <c r="M205" s="27"/>
      <c r="N205" s="27" t="s">
        <v>296</v>
      </c>
      <c r="O205" s="27">
        <v>5</v>
      </c>
      <c r="P205" s="33" t="s">
        <v>297</v>
      </c>
      <c r="Q205" s="34" t="s">
        <v>335</v>
      </c>
      <c r="R205" s="35">
        <v>50</v>
      </c>
      <c r="S205" s="27">
        <v>16</v>
      </c>
      <c r="T205" s="27" t="s">
        <v>804</v>
      </c>
      <c r="U205" s="27" t="s">
        <v>1294</v>
      </c>
      <c r="V205" s="28" t="s">
        <v>1295</v>
      </c>
      <c r="W205" s="29"/>
      <c r="X205" s="27" t="s">
        <v>175</v>
      </c>
      <c r="Y205" s="36" t="s">
        <v>586</v>
      </c>
      <c r="Z205" s="36" t="s">
        <v>891</v>
      </c>
      <c r="AA205" s="37">
        <v>1</v>
      </c>
      <c r="AB205" s="37" t="str">
        <f t="shared" si="3"/>
        <v>Quản trị ngân hàng thương mại</v>
      </c>
      <c r="AC205" s="27" t="s">
        <v>804</v>
      </c>
    </row>
    <row r="206" spans="1:29" s="37" customFormat="1" ht="38.25" hidden="1" customHeight="1">
      <c r="A206" s="27">
        <v>198</v>
      </c>
      <c r="B206" s="27" t="s">
        <v>130</v>
      </c>
      <c r="C206" s="27" t="s">
        <v>34</v>
      </c>
      <c r="D206" s="27" t="s">
        <v>34</v>
      </c>
      <c r="E206" s="27">
        <v>3</v>
      </c>
      <c r="F206" s="27" t="s">
        <v>240</v>
      </c>
      <c r="G206" s="27" t="s">
        <v>31</v>
      </c>
      <c r="H206" s="33">
        <v>1</v>
      </c>
      <c r="I206" s="32">
        <v>1</v>
      </c>
      <c r="J206" s="27"/>
      <c r="K206" s="27" t="s">
        <v>33</v>
      </c>
      <c r="L206" s="27"/>
      <c r="M206" s="27"/>
      <c r="N206" s="27" t="s">
        <v>186</v>
      </c>
      <c r="O206" s="27">
        <v>4</v>
      </c>
      <c r="P206" s="33" t="s">
        <v>336</v>
      </c>
      <c r="Q206" s="34" t="s">
        <v>343</v>
      </c>
      <c r="R206" s="35">
        <v>100</v>
      </c>
      <c r="S206" s="27">
        <v>19</v>
      </c>
      <c r="T206" s="27" t="s">
        <v>1296</v>
      </c>
      <c r="U206" s="27" t="s">
        <v>910</v>
      </c>
      <c r="V206" s="28" t="s">
        <v>1297</v>
      </c>
      <c r="W206" s="29" t="s">
        <v>1298</v>
      </c>
      <c r="X206" s="27" t="s">
        <v>175</v>
      </c>
      <c r="Y206" s="36"/>
      <c r="Z206" s="36" t="s">
        <v>891</v>
      </c>
      <c r="AA206" s="37">
        <v>1</v>
      </c>
      <c r="AB206" s="37" t="str">
        <f t="shared" si="3"/>
        <v xml:space="preserve">Quản trị ngân hàng thương mại </v>
      </c>
      <c r="AC206" s="27" t="s">
        <v>805</v>
      </c>
    </row>
    <row r="207" spans="1:29" s="37" customFormat="1" ht="29.25" hidden="1" customHeight="1">
      <c r="A207" s="27">
        <v>199</v>
      </c>
      <c r="B207" s="27" t="s">
        <v>207</v>
      </c>
      <c r="C207" s="27" t="s">
        <v>123</v>
      </c>
      <c r="D207" s="27" t="s">
        <v>501</v>
      </c>
      <c r="E207" s="27">
        <v>3</v>
      </c>
      <c r="F207" s="27" t="s">
        <v>199</v>
      </c>
      <c r="G207" s="27" t="s">
        <v>69</v>
      </c>
      <c r="H207" s="27">
        <v>112</v>
      </c>
      <c r="I207" s="32">
        <v>2</v>
      </c>
      <c r="J207" s="27"/>
      <c r="K207" s="27"/>
      <c r="L207" s="27"/>
      <c r="M207" s="27"/>
      <c r="N207" s="27" t="s">
        <v>296</v>
      </c>
      <c r="O207" s="27">
        <v>4</v>
      </c>
      <c r="P207" s="33" t="s">
        <v>297</v>
      </c>
      <c r="Q207" s="27" t="s">
        <v>364</v>
      </c>
      <c r="R207" s="35">
        <v>80</v>
      </c>
      <c r="S207" s="27">
        <v>79</v>
      </c>
      <c r="T207" s="27" t="s">
        <v>739</v>
      </c>
      <c r="U207" s="27" t="s">
        <v>918</v>
      </c>
      <c r="V207" s="28" t="s">
        <v>1124</v>
      </c>
      <c r="W207" s="29" t="s">
        <v>1125</v>
      </c>
      <c r="X207" s="27" t="s">
        <v>216</v>
      </c>
      <c r="Y207" s="36"/>
      <c r="Z207" s="36" t="s">
        <v>891</v>
      </c>
      <c r="AA207" s="37">
        <v>1</v>
      </c>
      <c r="AB207" s="37" t="str">
        <f t="shared" si="3"/>
        <v>Quản trị nguồn nhân lực</v>
      </c>
      <c r="AC207" s="27" t="s">
        <v>739</v>
      </c>
    </row>
    <row r="208" spans="1:29" s="37" customFormat="1" ht="29.25" hidden="1" customHeight="1">
      <c r="A208" s="27">
        <v>200</v>
      </c>
      <c r="B208" s="27" t="s">
        <v>207</v>
      </c>
      <c r="C208" s="27" t="s">
        <v>123</v>
      </c>
      <c r="D208" s="27" t="s">
        <v>502</v>
      </c>
      <c r="E208" s="27">
        <v>3</v>
      </c>
      <c r="F208" s="27" t="s">
        <v>169</v>
      </c>
      <c r="G208" s="27" t="s">
        <v>69</v>
      </c>
      <c r="H208" s="27">
        <v>19</v>
      </c>
      <c r="I208" s="32">
        <v>2</v>
      </c>
      <c r="J208" s="27"/>
      <c r="K208" s="27"/>
      <c r="L208" s="27"/>
      <c r="M208" s="27"/>
      <c r="N208" s="27" t="s">
        <v>296</v>
      </c>
      <c r="O208" s="27">
        <v>5</v>
      </c>
      <c r="P208" s="33" t="s">
        <v>298</v>
      </c>
      <c r="Q208" s="27" t="s">
        <v>364</v>
      </c>
      <c r="R208" s="35">
        <v>80</v>
      </c>
      <c r="S208" s="27">
        <v>80</v>
      </c>
      <c r="T208" s="27" t="s">
        <v>742</v>
      </c>
      <c r="U208" s="27" t="s">
        <v>918</v>
      </c>
      <c r="V208" s="28" t="s">
        <v>1299</v>
      </c>
      <c r="W208" s="29" t="s">
        <v>1180</v>
      </c>
      <c r="X208" s="27" t="s">
        <v>216</v>
      </c>
      <c r="Y208" s="36"/>
      <c r="Z208" s="36" t="s">
        <v>891</v>
      </c>
      <c r="AA208" s="37">
        <v>1</v>
      </c>
      <c r="AB208" s="37" t="str">
        <f t="shared" si="3"/>
        <v>Quản trị nguồn nhân lực</v>
      </c>
      <c r="AC208" s="27" t="s">
        <v>742</v>
      </c>
    </row>
    <row r="209" spans="1:29" s="37" customFormat="1" ht="31.5" hidden="1" customHeight="1">
      <c r="A209" s="27">
        <v>201</v>
      </c>
      <c r="B209" s="27" t="s">
        <v>160</v>
      </c>
      <c r="C209" s="27" t="s">
        <v>161</v>
      </c>
      <c r="D209" s="27" t="s">
        <v>161</v>
      </c>
      <c r="E209" s="27">
        <v>3</v>
      </c>
      <c r="F209" s="27" t="s">
        <v>250</v>
      </c>
      <c r="G209" s="27" t="s">
        <v>282</v>
      </c>
      <c r="H209" s="27">
        <v>5</v>
      </c>
      <c r="I209" s="32">
        <v>1</v>
      </c>
      <c r="J209" s="27"/>
      <c r="K209" s="27" t="s">
        <v>43</v>
      </c>
      <c r="L209" s="27"/>
      <c r="M209" s="27"/>
      <c r="N209" s="27" t="s">
        <v>296</v>
      </c>
      <c r="O209" s="27">
        <v>2</v>
      </c>
      <c r="P209" s="33" t="s">
        <v>298</v>
      </c>
      <c r="Q209" s="27" t="s">
        <v>358</v>
      </c>
      <c r="R209" s="32">
        <v>85</v>
      </c>
      <c r="S209" s="27">
        <v>54</v>
      </c>
      <c r="T209" s="27" t="s">
        <v>1300</v>
      </c>
      <c r="U209" s="27" t="s">
        <v>913</v>
      </c>
      <c r="V209" s="28" t="s">
        <v>1301</v>
      </c>
      <c r="W209" s="29" t="s">
        <v>1302</v>
      </c>
      <c r="X209" s="27" t="s">
        <v>174</v>
      </c>
      <c r="Y209" s="36"/>
      <c r="Z209" s="36" t="s">
        <v>891</v>
      </c>
      <c r="AA209" s="37">
        <v>1</v>
      </c>
      <c r="AB209" s="37" t="str">
        <f t="shared" si="3"/>
        <v>Quản trị quốc tế: Quản trị đa văn hóa và xuyên quốc gia</v>
      </c>
      <c r="AC209" s="27" t="s">
        <v>690</v>
      </c>
    </row>
    <row r="210" spans="1:29" s="37" customFormat="1" ht="31.5" hidden="1" customHeight="1">
      <c r="A210" s="27">
        <v>202</v>
      </c>
      <c r="B210" s="27" t="s">
        <v>366</v>
      </c>
      <c r="C210" s="27" t="s">
        <v>127</v>
      </c>
      <c r="D210" s="27" t="s">
        <v>127</v>
      </c>
      <c r="E210" s="27">
        <v>3</v>
      </c>
      <c r="F210" s="27" t="s">
        <v>169</v>
      </c>
      <c r="G210" s="27" t="s">
        <v>67</v>
      </c>
      <c r="H210" s="27">
        <v>14</v>
      </c>
      <c r="I210" s="32">
        <v>1</v>
      </c>
      <c r="J210" s="27"/>
      <c r="K210" s="27" t="s">
        <v>27</v>
      </c>
      <c r="L210" s="27"/>
      <c r="M210" s="27"/>
      <c r="N210" s="27" t="s">
        <v>296</v>
      </c>
      <c r="O210" s="27">
        <v>6</v>
      </c>
      <c r="P210" s="33" t="s">
        <v>298</v>
      </c>
      <c r="Q210" s="27" t="s">
        <v>365</v>
      </c>
      <c r="R210" s="32">
        <v>80</v>
      </c>
      <c r="S210" s="27">
        <v>15</v>
      </c>
      <c r="T210" s="27" t="s">
        <v>1303</v>
      </c>
      <c r="U210" s="27" t="s">
        <v>910</v>
      </c>
      <c r="V210" s="28" t="s">
        <v>1304</v>
      </c>
      <c r="W210" s="29" t="s">
        <v>1305</v>
      </c>
      <c r="X210" s="27" t="s">
        <v>175</v>
      </c>
      <c r="Y210" s="36"/>
      <c r="Z210" s="36" t="s">
        <v>891</v>
      </c>
      <c r="AA210" s="37">
        <v>1</v>
      </c>
      <c r="AB210" s="37" t="str">
        <f t="shared" si="3"/>
        <v>Quản trị rủi ro***</v>
      </c>
      <c r="AC210" s="27" t="s">
        <v>813</v>
      </c>
    </row>
    <row r="211" spans="1:29" s="37" customFormat="1" ht="29.25" hidden="1" customHeight="1">
      <c r="A211" s="27">
        <v>203</v>
      </c>
      <c r="B211" s="27" t="s">
        <v>214</v>
      </c>
      <c r="C211" s="27" t="s">
        <v>215</v>
      </c>
      <c r="D211" s="27" t="s">
        <v>215</v>
      </c>
      <c r="E211" s="27">
        <v>3</v>
      </c>
      <c r="F211" s="27" t="s">
        <v>199</v>
      </c>
      <c r="G211" s="27" t="s">
        <v>206</v>
      </c>
      <c r="H211" s="27">
        <v>47</v>
      </c>
      <c r="I211" s="32">
        <v>1</v>
      </c>
      <c r="J211" s="27"/>
      <c r="K211" s="27"/>
      <c r="L211" s="27"/>
      <c r="M211" s="27"/>
      <c r="N211" s="27" t="s">
        <v>296</v>
      </c>
      <c r="O211" s="27">
        <v>5</v>
      </c>
      <c r="P211" s="33" t="s">
        <v>298</v>
      </c>
      <c r="Q211" s="27" t="s">
        <v>337</v>
      </c>
      <c r="R211" s="35">
        <v>70</v>
      </c>
      <c r="S211" s="27">
        <v>47</v>
      </c>
      <c r="T211" s="27" t="s">
        <v>723</v>
      </c>
      <c r="U211" s="27" t="s">
        <v>918</v>
      </c>
      <c r="V211" s="28" t="s">
        <v>1119</v>
      </c>
      <c r="W211" s="29" t="s">
        <v>1120</v>
      </c>
      <c r="X211" s="27" t="s">
        <v>216</v>
      </c>
      <c r="Y211" s="36" t="s">
        <v>586</v>
      </c>
      <c r="Z211" s="36" t="s">
        <v>891</v>
      </c>
      <c r="AA211" s="37">
        <v>1</v>
      </c>
      <c r="AB211" s="37" t="str">
        <f t="shared" si="3"/>
        <v>Quản trị sản xuất và tác nghiệp</v>
      </c>
      <c r="AC211" s="27" t="s">
        <v>723</v>
      </c>
    </row>
    <row r="212" spans="1:29" s="37" customFormat="1" ht="57" hidden="1" customHeight="1">
      <c r="A212" s="27">
        <v>204</v>
      </c>
      <c r="B212" s="27" t="s">
        <v>112</v>
      </c>
      <c r="C212" s="27" t="s">
        <v>113</v>
      </c>
      <c r="D212" s="27" t="s">
        <v>113</v>
      </c>
      <c r="E212" s="27">
        <v>3</v>
      </c>
      <c r="F212" s="27" t="s">
        <v>630</v>
      </c>
      <c r="G212" s="27" t="s">
        <v>631</v>
      </c>
      <c r="H212" s="27" t="s">
        <v>632</v>
      </c>
      <c r="I212" s="32">
        <v>1</v>
      </c>
      <c r="J212" s="27"/>
      <c r="K212" s="27" t="s">
        <v>589</v>
      </c>
      <c r="L212" s="27"/>
      <c r="M212" s="27"/>
      <c r="N212" s="27" t="s">
        <v>296</v>
      </c>
      <c r="O212" s="27">
        <v>4</v>
      </c>
      <c r="P212" s="33" t="s">
        <v>298</v>
      </c>
      <c r="Q212" s="27" t="s">
        <v>365</v>
      </c>
      <c r="R212" s="35">
        <v>80</v>
      </c>
      <c r="S212" s="27">
        <v>43</v>
      </c>
      <c r="T212" s="27" t="s">
        <v>1306</v>
      </c>
      <c r="U212" s="27" t="s">
        <v>913</v>
      </c>
      <c r="V212" s="28" t="s">
        <v>1307</v>
      </c>
      <c r="W212" s="29" t="s">
        <v>1308</v>
      </c>
      <c r="X212" s="27" t="s">
        <v>174</v>
      </c>
      <c r="Y212" s="36"/>
      <c r="Z212" s="36" t="s">
        <v>891</v>
      </c>
      <c r="AA212" s="37">
        <v>1</v>
      </c>
      <c r="AB212" s="37" t="str">
        <f t="shared" si="3"/>
        <v>Quản trị tài chính quốc tế</v>
      </c>
      <c r="AC212" s="27" t="s">
        <v>678</v>
      </c>
    </row>
    <row r="213" spans="1:29" s="37" customFormat="1" ht="47.25" hidden="1" customHeight="1">
      <c r="A213" s="27">
        <v>205</v>
      </c>
      <c r="B213" s="27" t="s">
        <v>269</v>
      </c>
      <c r="C213" s="27" t="s">
        <v>291</v>
      </c>
      <c r="D213" s="27" t="s">
        <v>1463</v>
      </c>
      <c r="E213" s="27">
        <v>3</v>
      </c>
      <c r="F213" s="27" t="s">
        <v>169</v>
      </c>
      <c r="G213" s="27" t="s">
        <v>633</v>
      </c>
      <c r="H213" s="27" t="s">
        <v>634</v>
      </c>
      <c r="I213" s="32">
        <v>1</v>
      </c>
      <c r="J213" s="27"/>
      <c r="K213" s="27" t="s">
        <v>205</v>
      </c>
      <c r="L213" s="27"/>
      <c r="M213" s="27"/>
      <c r="N213" s="27" t="s">
        <v>296</v>
      </c>
      <c r="O213" s="27">
        <v>5</v>
      </c>
      <c r="P213" s="33" t="s">
        <v>297</v>
      </c>
      <c r="Q213" s="33" t="s">
        <v>182</v>
      </c>
      <c r="R213" s="35">
        <v>50</v>
      </c>
      <c r="S213" s="27">
        <v>37</v>
      </c>
      <c r="T213" s="27" t="s">
        <v>1309</v>
      </c>
      <c r="U213" s="27" t="s">
        <v>1310</v>
      </c>
      <c r="V213" s="28" t="s">
        <v>1311</v>
      </c>
      <c r="W213" s="29" t="s">
        <v>1312</v>
      </c>
      <c r="X213" s="27" t="s">
        <v>174</v>
      </c>
      <c r="Y213" s="36" t="s">
        <v>586</v>
      </c>
      <c r="Z213" s="36" t="s">
        <v>891</v>
      </c>
      <c r="AA213" s="37">
        <v>1</v>
      </c>
      <c r="AB213" s="37" t="str">
        <f t="shared" si="3"/>
        <v>Quản trị tài chính quốc tế*</v>
      </c>
      <c r="AC213" s="27" t="s">
        <v>679</v>
      </c>
    </row>
    <row r="214" spans="1:29" s="37" customFormat="1" ht="31.5" hidden="1" customHeight="1">
      <c r="A214" s="27">
        <v>206</v>
      </c>
      <c r="B214" s="27" t="s">
        <v>221</v>
      </c>
      <c r="C214" s="27" t="s">
        <v>226</v>
      </c>
      <c r="D214" s="27" t="s">
        <v>503</v>
      </c>
      <c r="E214" s="27">
        <v>3</v>
      </c>
      <c r="F214" s="27" t="s">
        <v>169</v>
      </c>
      <c r="G214" s="27" t="s">
        <v>69</v>
      </c>
      <c r="H214" s="27">
        <v>19</v>
      </c>
      <c r="I214" s="32">
        <v>3</v>
      </c>
      <c r="J214" s="27"/>
      <c r="K214" s="27" t="s">
        <v>592</v>
      </c>
      <c r="L214" s="27"/>
      <c r="M214" s="27"/>
      <c r="N214" s="27" t="s">
        <v>296</v>
      </c>
      <c r="O214" s="27">
        <v>2</v>
      </c>
      <c r="P214" s="33" t="s">
        <v>298</v>
      </c>
      <c r="Q214" s="27" t="s">
        <v>364</v>
      </c>
      <c r="R214" s="35">
        <v>80</v>
      </c>
      <c r="S214" s="27">
        <v>79</v>
      </c>
      <c r="T214" s="27" t="s">
        <v>743</v>
      </c>
      <c r="U214" s="27" t="s">
        <v>1313</v>
      </c>
      <c r="V214" s="28" t="s">
        <v>1314</v>
      </c>
      <c r="W214" s="29" t="s">
        <v>1315</v>
      </c>
      <c r="X214" s="27" t="s">
        <v>216</v>
      </c>
      <c r="Y214" s="36"/>
      <c r="Z214" s="36" t="s">
        <v>891</v>
      </c>
      <c r="AA214" s="37">
        <v>1</v>
      </c>
      <c r="AB214" s="37" t="str">
        <f t="shared" si="3"/>
        <v>Quản trị thương hiệu</v>
      </c>
      <c r="AC214" s="27" t="s">
        <v>743</v>
      </c>
    </row>
    <row r="215" spans="1:29" s="37" customFormat="1" ht="31.5" hidden="1" customHeight="1">
      <c r="A215" s="27">
        <v>207</v>
      </c>
      <c r="B215" s="27" t="s">
        <v>221</v>
      </c>
      <c r="C215" s="27" t="s">
        <v>226</v>
      </c>
      <c r="D215" s="27" t="s">
        <v>504</v>
      </c>
      <c r="E215" s="27">
        <v>3</v>
      </c>
      <c r="F215" s="27" t="s">
        <v>199</v>
      </c>
      <c r="G215" s="27" t="s">
        <v>69</v>
      </c>
      <c r="H215" s="27">
        <v>112</v>
      </c>
      <c r="I215" s="32">
        <v>3</v>
      </c>
      <c r="J215" s="27"/>
      <c r="K215" s="27" t="s">
        <v>592</v>
      </c>
      <c r="L215" s="27"/>
      <c r="M215" s="27"/>
      <c r="N215" s="27" t="s">
        <v>186</v>
      </c>
      <c r="O215" s="27">
        <v>5</v>
      </c>
      <c r="P215" s="33" t="s">
        <v>336</v>
      </c>
      <c r="Q215" s="27" t="s">
        <v>348</v>
      </c>
      <c r="R215" s="35">
        <v>60</v>
      </c>
      <c r="S215" s="27">
        <v>59</v>
      </c>
      <c r="T215" s="27" t="s">
        <v>744</v>
      </c>
      <c r="U215" s="27" t="s">
        <v>918</v>
      </c>
      <c r="V215" s="28" t="s">
        <v>1316</v>
      </c>
      <c r="W215" s="29" t="s">
        <v>1317</v>
      </c>
      <c r="X215" s="27" t="s">
        <v>216</v>
      </c>
      <c r="Y215" s="36"/>
      <c r="Z215" s="36" t="s">
        <v>891</v>
      </c>
      <c r="AA215" s="37">
        <v>1</v>
      </c>
      <c r="AB215" s="37" t="str">
        <f t="shared" si="3"/>
        <v>Quản trị thương hiệu</v>
      </c>
      <c r="AC215" s="27" t="s">
        <v>744</v>
      </c>
    </row>
    <row r="216" spans="1:29" s="37" customFormat="1" ht="31.5" hidden="1" customHeight="1">
      <c r="A216" s="27">
        <v>208</v>
      </c>
      <c r="B216" s="27" t="s">
        <v>221</v>
      </c>
      <c r="C216" s="27" t="s">
        <v>226</v>
      </c>
      <c r="D216" s="27" t="s">
        <v>505</v>
      </c>
      <c r="E216" s="27">
        <v>3</v>
      </c>
      <c r="F216" s="27" t="s">
        <v>199</v>
      </c>
      <c r="G216" s="27" t="s">
        <v>206</v>
      </c>
      <c r="H216" s="27">
        <v>47</v>
      </c>
      <c r="I216" s="32">
        <v>3</v>
      </c>
      <c r="J216" s="27"/>
      <c r="K216" s="27" t="s">
        <v>592</v>
      </c>
      <c r="L216" s="27"/>
      <c r="M216" s="27"/>
      <c r="N216" s="27" t="s">
        <v>296</v>
      </c>
      <c r="O216" s="27">
        <v>5</v>
      </c>
      <c r="P216" s="33" t="s">
        <v>297</v>
      </c>
      <c r="Q216" s="33" t="s">
        <v>337</v>
      </c>
      <c r="R216" s="35">
        <v>70</v>
      </c>
      <c r="S216" s="27">
        <v>44</v>
      </c>
      <c r="T216" s="27" t="s">
        <v>733</v>
      </c>
      <c r="U216" s="27" t="s">
        <v>918</v>
      </c>
      <c r="V216" s="28" t="s">
        <v>1177</v>
      </c>
      <c r="W216" s="29" t="s">
        <v>1178</v>
      </c>
      <c r="X216" s="27" t="s">
        <v>216</v>
      </c>
      <c r="Y216" s="36" t="s">
        <v>586</v>
      </c>
      <c r="Z216" s="36" t="s">
        <v>891</v>
      </c>
      <c r="AA216" s="37">
        <v>1</v>
      </c>
      <c r="AB216" s="37" t="str">
        <f t="shared" si="3"/>
        <v>Quản trị thương hiệu</v>
      </c>
      <c r="AC216" s="27" t="s">
        <v>733</v>
      </c>
    </row>
    <row r="217" spans="1:29" s="37" customFormat="1" ht="38.25" hidden="1" customHeight="1">
      <c r="A217" s="27">
        <v>209</v>
      </c>
      <c r="B217" s="27" t="s">
        <v>273</v>
      </c>
      <c r="C217" s="27" t="s">
        <v>274</v>
      </c>
      <c r="D217" s="27" t="s">
        <v>900</v>
      </c>
      <c r="E217" s="27">
        <v>3</v>
      </c>
      <c r="F217" s="27" t="s">
        <v>168</v>
      </c>
      <c r="G217" s="27" t="s">
        <v>180</v>
      </c>
      <c r="H217" s="27">
        <v>15</v>
      </c>
      <c r="I217" s="32">
        <v>1</v>
      </c>
      <c r="J217" s="27"/>
      <c r="K217" s="27" t="s">
        <v>181</v>
      </c>
      <c r="L217" s="27"/>
      <c r="M217" s="27"/>
      <c r="N217" s="27" t="s">
        <v>296</v>
      </c>
      <c r="O217" s="27">
        <v>4</v>
      </c>
      <c r="P217" s="33" t="s">
        <v>297</v>
      </c>
      <c r="Q217" s="27" t="s">
        <v>182</v>
      </c>
      <c r="R217" s="35">
        <v>50</v>
      </c>
      <c r="S217" s="27">
        <v>25</v>
      </c>
      <c r="T217" s="27" t="s">
        <v>744</v>
      </c>
      <c r="U217" s="27" t="s">
        <v>918</v>
      </c>
      <c r="V217" s="28" t="s">
        <v>1316</v>
      </c>
      <c r="W217" s="29" t="s">
        <v>1317</v>
      </c>
      <c r="X217" s="27" t="s">
        <v>216</v>
      </c>
      <c r="Y217" s="36"/>
      <c r="Z217" s="36" t="s">
        <v>891</v>
      </c>
      <c r="AA217" s="37">
        <v>1</v>
      </c>
      <c r="AB217" s="37" t="str">
        <f t="shared" si="3"/>
        <v>Quản trị thương hiệu*</v>
      </c>
      <c r="AC217" s="27" t="s">
        <v>744</v>
      </c>
    </row>
    <row r="218" spans="1:29" s="37" customFormat="1" ht="29.25" hidden="1" customHeight="1">
      <c r="A218" s="27">
        <v>210</v>
      </c>
      <c r="B218" s="27" t="s">
        <v>255</v>
      </c>
      <c r="C218" s="27" t="s">
        <v>256</v>
      </c>
      <c r="D218" s="27" t="s">
        <v>256</v>
      </c>
      <c r="E218" s="27">
        <v>3</v>
      </c>
      <c r="F218" s="27" t="s">
        <v>611</v>
      </c>
      <c r="G218" s="27" t="s">
        <v>635</v>
      </c>
      <c r="H218" s="27">
        <v>21</v>
      </c>
      <c r="I218" s="32">
        <v>1</v>
      </c>
      <c r="J218" s="27"/>
      <c r="K218" s="27"/>
      <c r="L218" s="27"/>
      <c r="M218" s="27"/>
      <c r="N218" s="27" t="s">
        <v>296</v>
      </c>
      <c r="O218" s="27">
        <v>4</v>
      </c>
      <c r="P218" s="33" t="s">
        <v>297</v>
      </c>
      <c r="Q218" s="27" t="s">
        <v>343</v>
      </c>
      <c r="R218" s="35">
        <v>100</v>
      </c>
      <c r="S218" s="27">
        <v>51</v>
      </c>
      <c r="T218" s="27" t="s">
        <v>805</v>
      </c>
      <c r="U218" s="27" t="s">
        <v>910</v>
      </c>
      <c r="V218" s="28" t="s">
        <v>1297</v>
      </c>
      <c r="W218" s="29" t="s">
        <v>1298</v>
      </c>
      <c r="X218" s="27" t="s">
        <v>175</v>
      </c>
      <c r="Y218" s="36"/>
      <c r="Z218" s="36" t="s">
        <v>891</v>
      </c>
      <c r="AA218" s="37">
        <v>1</v>
      </c>
      <c r="AB218" s="37" t="str">
        <f t="shared" si="3"/>
        <v>Tài chính cá nhân căn bản</v>
      </c>
      <c r="AC218" s="27" t="s">
        <v>805</v>
      </c>
    </row>
    <row r="219" spans="1:29" s="37" customFormat="1" ht="29.25" hidden="1" customHeight="1">
      <c r="A219" s="27">
        <v>211</v>
      </c>
      <c r="B219" s="27" t="s">
        <v>232</v>
      </c>
      <c r="C219" s="27" t="s">
        <v>233</v>
      </c>
      <c r="D219" s="27" t="s">
        <v>233</v>
      </c>
      <c r="E219" s="27">
        <v>3</v>
      </c>
      <c r="F219" s="27" t="s">
        <v>199</v>
      </c>
      <c r="G219" s="27" t="s">
        <v>67</v>
      </c>
      <c r="H219" s="27">
        <v>106</v>
      </c>
      <c r="I219" s="32">
        <v>2</v>
      </c>
      <c r="J219" s="27"/>
      <c r="K219" s="27" t="s">
        <v>43</v>
      </c>
      <c r="L219" s="27"/>
      <c r="M219" s="27"/>
      <c r="N219" s="27" t="s">
        <v>296</v>
      </c>
      <c r="O219" s="27">
        <v>5</v>
      </c>
      <c r="P219" s="33" t="s">
        <v>297</v>
      </c>
      <c r="Q219" s="27" t="s">
        <v>365</v>
      </c>
      <c r="R219" s="35">
        <v>80</v>
      </c>
      <c r="S219" s="27">
        <v>80</v>
      </c>
      <c r="T219" s="27" t="s">
        <v>814</v>
      </c>
      <c r="U219" s="27" t="s">
        <v>910</v>
      </c>
      <c r="V219" s="28" t="s">
        <v>1318</v>
      </c>
      <c r="W219" s="29" t="s">
        <v>1319</v>
      </c>
      <c r="X219" s="27" t="s">
        <v>175</v>
      </c>
      <c r="Y219" s="36"/>
      <c r="Z219" s="36" t="s">
        <v>891</v>
      </c>
      <c r="AA219" s="37">
        <v>1</v>
      </c>
      <c r="AB219" s="37" t="str">
        <f t="shared" si="3"/>
        <v>Tài chính công</v>
      </c>
      <c r="AC219" s="27" t="s">
        <v>814</v>
      </c>
    </row>
    <row r="220" spans="1:29" s="37" customFormat="1" ht="31.5" hidden="1" customHeight="1">
      <c r="A220" s="27">
        <v>212</v>
      </c>
      <c r="B220" s="27" t="s">
        <v>64</v>
      </c>
      <c r="C220" s="27" t="s">
        <v>27</v>
      </c>
      <c r="D220" s="27" t="s">
        <v>506</v>
      </c>
      <c r="E220" s="27">
        <v>3</v>
      </c>
      <c r="F220" s="27" t="s">
        <v>199</v>
      </c>
      <c r="G220" s="27" t="s">
        <v>206</v>
      </c>
      <c r="H220" s="27">
        <v>47</v>
      </c>
      <c r="I220" s="32">
        <v>2</v>
      </c>
      <c r="J220" s="27"/>
      <c r="K220" s="27" t="s">
        <v>30</v>
      </c>
      <c r="L220" s="27"/>
      <c r="M220" s="27"/>
      <c r="N220" s="27" t="s">
        <v>296</v>
      </c>
      <c r="O220" s="27">
        <v>3</v>
      </c>
      <c r="P220" s="33" t="s">
        <v>340</v>
      </c>
      <c r="Q220" s="33" t="s">
        <v>337</v>
      </c>
      <c r="R220" s="35">
        <v>70</v>
      </c>
      <c r="S220" s="27">
        <v>48</v>
      </c>
      <c r="T220" s="27" t="s">
        <v>1236</v>
      </c>
      <c r="U220" s="27" t="s">
        <v>910</v>
      </c>
      <c r="V220" s="28" t="s">
        <v>1320</v>
      </c>
      <c r="W220" s="29" t="s">
        <v>1321</v>
      </c>
      <c r="X220" s="27" t="s">
        <v>175</v>
      </c>
      <c r="Y220" s="36" t="s">
        <v>586</v>
      </c>
      <c r="Z220" s="36" t="s">
        <v>891</v>
      </c>
      <c r="AA220" s="37">
        <v>1</v>
      </c>
      <c r="AB220" s="37" t="str">
        <f t="shared" si="3"/>
        <v>Tài chính doanh nghiệp</v>
      </c>
      <c r="AC220" s="27" t="s">
        <v>811</v>
      </c>
    </row>
    <row r="221" spans="1:29" s="37" customFormat="1" ht="31.5" hidden="1" customHeight="1">
      <c r="A221" s="27">
        <v>213</v>
      </c>
      <c r="B221" s="27" t="s">
        <v>64</v>
      </c>
      <c r="C221" s="27" t="s">
        <v>27</v>
      </c>
      <c r="D221" s="27" t="s">
        <v>507</v>
      </c>
      <c r="E221" s="27">
        <v>3</v>
      </c>
      <c r="F221" s="27" t="s">
        <v>250</v>
      </c>
      <c r="G221" s="27" t="s">
        <v>132</v>
      </c>
      <c r="H221" s="27">
        <v>89</v>
      </c>
      <c r="I221" s="32">
        <v>2</v>
      </c>
      <c r="J221" s="27"/>
      <c r="K221" s="27" t="s">
        <v>30</v>
      </c>
      <c r="L221" s="27"/>
      <c r="M221" s="27"/>
      <c r="N221" s="40" t="s">
        <v>186</v>
      </c>
      <c r="O221" s="27">
        <v>5</v>
      </c>
      <c r="P221" s="33" t="s">
        <v>301</v>
      </c>
      <c r="Q221" s="27" t="s">
        <v>356</v>
      </c>
      <c r="R221" s="32">
        <v>85</v>
      </c>
      <c r="S221" s="27">
        <v>85</v>
      </c>
      <c r="T221" s="27" t="s">
        <v>1322</v>
      </c>
      <c r="U221" s="27" t="s">
        <v>910</v>
      </c>
      <c r="V221" s="28" t="s">
        <v>1323</v>
      </c>
      <c r="W221" s="29" t="s">
        <v>1324</v>
      </c>
      <c r="X221" s="27" t="s">
        <v>175</v>
      </c>
      <c r="Y221" s="36"/>
      <c r="Z221" s="36" t="s">
        <v>891</v>
      </c>
      <c r="AA221" s="37">
        <v>1</v>
      </c>
      <c r="AB221" s="37" t="str">
        <f t="shared" si="3"/>
        <v>Tài chính doanh nghiệp</v>
      </c>
      <c r="AC221" s="27" t="s">
        <v>815</v>
      </c>
    </row>
    <row r="222" spans="1:29" s="37" customFormat="1" ht="48" customHeight="1">
      <c r="A222" s="27">
        <v>214</v>
      </c>
      <c r="B222" s="27" t="s">
        <v>36</v>
      </c>
      <c r="C222" s="27" t="s">
        <v>37</v>
      </c>
      <c r="D222" s="27" t="s">
        <v>508</v>
      </c>
      <c r="E222" s="27">
        <v>3</v>
      </c>
      <c r="F222" s="27" t="s">
        <v>595</v>
      </c>
      <c r="G222" s="27" t="s">
        <v>636</v>
      </c>
      <c r="H222" s="27" t="s">
        <v>637</v>
      </c>
      <c r="I222" s="32">
        <v>2</v>
      </c>
      <c r="J222" s="27"/>
      <c r="K222" s="27" t="s">
        <v>43</v>
      </c>
      <c r="L222" s="27"/>
      <c r="M222" s="27"/>
      <c r="N222" s="27" t="s">
        <v>296</v>
      </c>
      <c r="O222" s="27">
        <v>3</v>
      </c>
      <c r="P222" s="33" t="s">
        <v>297</v>
      </c>
      <c r="Q222" s="27" t="s">
        <v>363</v>
      </c>
      <c r="R222" s="35">
        <v>80</v>
      </c>
      <c r="S222" s="27">
        <v>79</v>
      </c>
      <c r="T222" s="27" t="s">
        <v>1325</v>
      </c>
      <c r="U222" s="27" t="s">
        <v>1310</v>
      </c>
      <c r="V222" s="28" t="s">
        <v>1326</v>
      </c>
      <c r="W222" s="29" t="s">
        <v>1327</v>
      </c>
      <c r="X222" s="27" t="s">
        <v>174</v>
      </c>
      <c r="Y222" s="27"/>
      <c r="Z222" s="36" t="s">
        <v>891</v>
      </c>
      <c r="AA222" s="37">
        <v>1</v>
      </c>
      <c r="AB222" s="37" t="str">
        <f t="shared" si="3"/>
        <v>Tài chính quốc tế</v>
      </c>
      <c r="AC222" s="27" t="s">
        <v>820</v>
      </c>
    </row>
    <row r="223" spans="1:29" s="37" customFormat="1" ht="48" hidden="1" customHeight="1">
      <c r="A223" s="27">
        <v>215</v>
      </c>
      <c r="B223" s="27" t="s">
        <v>36</v>
      </c>
      <c r="C223" s="27" t="s">
        <v>37</v>
      </c>
      <c r="D223" s="27" t="s">
        <v>509</v>
      </c>
      <c r="E223" s="27">
        <v>3</v>
      </c>
      <c r="F223" s="27" t="s">
        <v>638</v>
      </c>
      <c r="G223" s="27" t="s">
        <v>612</v>
      </c>
      <c r="H223" s="27" t="s">
        <v>639</v>
      </c>
      <c r="I223" s="32">
        <v>2</v>
      </c>
      <c r="J223" s="27"/>
      <c r="K223" s="27" t="s">
        <v>43</v>
      </c>
      <c r="L223" s="27"/>
      <c r="M223" s="27"/>
      <c r="N223" s="27" t="s">
        <v>186</v>
      </c>
      <c r="O223" s="27">
        <v>6</v>
      </c>
      <c r="P223" s="33" t="s">
        <v>336</v>
      </c>
      <c r="Q223" s="27" t="s">
        <v>365</v>
      </c>
      <c r="R223" s="35">
        <v>80</v>
      </c>
      <c r="S223" s="27">
        <v>80</v>
      </c>
      <c r="T223" s="27" t="s">
        <v>1328</v>
      </c>
      <c r="U223" s="27" t="s">
        <v>1310</v>
      </c>
      <c r="V223" s="28" t="s">
        <v>1326</v>
      </c>
      <c r="W223" s="29" t="s">
        <v>1329</v>
      </c>
      <c r="X223" s="27" t="s">
        <v>174</v>
      </c>
      <c r="Y223" s="27"/>
      <c r="Z223" s="36" t="s">
        <v>891</v>
      </c>
      <c r="AA223" s="37">
        <v>1</v>
      </c>
      <c r="AB223" s="37" t="str">
        <f t="shared" si="3"/>
        <v>Tài chính quốc tế</v>
      </c>
      <c r="AC223" s="27" t="s">
        <v>680</v>
      </c>
    </row>
    <row r="224" spans="1:29" s="37" customFormat="1" ht="27.75" hidden="1" customHeight="1">
      <c r="A224" s="27">
        <v>216</v>
      </c>
      <c r="B224" s="27" t="s">
        <v>80</v>
      </c>
      <c r="C224" s="27" t="s">
        <v>79</v>
      </c>
      <c r="D224" s="27" t="s">
        <v>905</v>
      </c>
      <c r="E224" s="27">
        <v>3</v>
      </c>
      <c r="F224" s="27" t="s">
        <v>192</v>
      </c>
      <c r="G224" s="27" t="s">
        <v>57</v>
      </c>
      <c r="H224" s="27">
        <v>89</v>
      </c>
      <c r="I224" s="32">
        <v>1</v>
      </c>
      <c r="J224" s="27"/>
      <c r="K224" s="27" t="s">
        <v>43</v>
      </c>
      <c r="L224" s="27" t="s">
        <v>352</v>
      </c>
      <c r="M224" s="27"/>
      <c r="N224" s="27" t="s">
        <v>186</v>
      </c>
      <c r="O224" s="27">
        <v>3</v>
      </c>
      <c r="P224" s="33" t="s">
        <v>301</v>
      </c>
      <c r="Q224" s="27" t="s">
        <v>364</v>
      </c>
      <c r="R224" s="35">
        <v>80</v>
      </c>
      <c r="S224" s="27">
        <v>80</v>
      </c>
      <c r="T224" s="27" t="s">
        <v>666</v>
      </c>
      <c r="U224" s="27" t="s">
        <v>977</v>
      </c>
      <c r="V224" s="28" t="s">
        <v>1141</v>
      </c>
      <c r="W224" s="29" t="s">
        <v>1142</v>
      </c>
      <c r="X224" s="27" t="s">
        <v>170</v>
      </c>
      <c r="Y224" s="36"/>
      <c r="Z224" s="36" t="s">
        <v>891</v>
      </c>
      <c r="AA224" s="37">
        <v>1</v>
      </c>
      <c r="AB224" s="37" t="str">
        <f t="shared" si="3"/>
        <v>Phân tích chính sách kinh tế xã hội</v>
      </c>
      <c r="AC224" s="27" t="s">
        <v>666</v>
      </c>
    </row>
    <row r="225" spans="1:29" s="37" customFormat="1" ht="31.5" customHeight="1">
      <c r="A225" s="27">
        <v>217</v>
      </c>
      <c r="B225" s="27" t="s">
        <v>17</v>
      </c>
      <c r="C225" s="27" t="s">
        <v>18</v>
      </c>
      <c r="D225" s="27" t="s">
        <v>510</v>
      </c>
      <c r="E225" s="27">
        <v>3</v>
      </c>
      <c r="F225" s="27" t="s">
        <v>643</v>
      </c>
      <c r="G225" s="27" t="s">
        <v>644</v>
      </c>
      <c r="H225" s="27" t="s">
        <v>645</v>
      </c>
      <c r="I225" s="32">
        <v>2</v>
      </c>
      <c r="J225" s="27"/>
      <c r="K225" s="27" t="s">
        <v>205</v>
      </c>
      <c r="L225" s="27"/>
      <c r="M225" s="27"/>
      <c r="N225" s="27" t="s">
        <v>186</v>
      </c>
      <c r="O225" s="27">
        <v>5</v>
      </c>
      <c r="P225" s="33" t="s">
        <v>301</v>
      </c>
      <c r="Q225" s="27" t="s">
        <v>357</v>
      </c>
      <c r="R225" s="35">
        <v>100</v>
      </c>
      <c r="S225" s="27">
        <v>98</v>
      </c>
      <c r="T225" s="27" t="s">
        <v>1330</v>
      </c>
      <c r="U225" s="27" t="s">
        <v>913</v>
      </c>
      <c r="V225" s="28" t="s">
        <v>1331</v>
      </c>
      <c r="W225" s="29" t="s">
        <v>1332</v>
      </c>
      <c r="X225" s="27" t="s">
        <v>174</v>
      </c>
      <c r="Y225" s="36"/>
      <c r="Z225" s="36" t="s">
        <v>891</v>
      </c>
      <c r="AA225" s="37">
        <v>1</v>
      </c>
      <c r="AB225" s="37" t="str">
        <f t="shared" si="3"/>
        <v>Thanh toán quốc tế</v>
      </c>
      <c r="AC225" s="27" t="s">
        <v>681</v>
      </c>
    </row>
    <row r="226" spans="1:29" s="37" customFormat="1" ht="31.5" hidden="1" customHeight="1">
      <c r="A226" s="27">
        <v>218</v>
      </c>
      <c r="B226" s="27" t="s">
        <v>17</v>
      </c>
      <c r="C226" s="27" t="s">
        <v>18</v>
      </c>
      <c r="D226" s="27" t="s">
        <v>511</v>
      </c>
      <c r="E226" s="27">
        <v>3</v>
      </c>
      <c r="F226" s="27" t="s">
        <v>646</v>
      </c>
      <c r="G226" s="27" t="s">
        <v>647</v>
      </c>
      <c r="H226" s="27" t="s">
        <v>648</v>
      </c>
      <c r="I226" s="32">
        <v>2</v>
      </c>
      <c r="J226" s="27"/>
      <c r="K226" s="27" t="s">
        <v>43</v>
      </c>
      <c r="L226" s="27"/>
      <c r="M226" s="27"/>
      <c r="N226" s="27" t="s">
        <v>296</v>
      </c>
      <c r="O226" s="27">
        <v>3</v>
      </c>
      <c r="P226" s="33" t="s">
        <v>298</v>
      </c>
      <c r="Q226" s="27" t="s">
        <v>365</v>
      </c>
      <c r="R226" s="35">
        <v>80</v>
      </c>
      <c r="S226" s="27">
        <v>78</v>
      </c>
      <c r="T226" s="27" t="s">
        <v>1330</v>
      </c>
      <c r="U226" s="27" t="s">
        <v>913</v>
      </c>
      <c r="V226" s="28" t="s">
        <v>1331</v>
      </c>
      <c r="W226" s="29" t="s">
        <v>1332</v>
      </c>
      <c r="X226" s="27" t="s">
        <v>174</v>
      </c>
      <c r="Y226" s="36"/>
      <c r="Z226" s="36" t="s">
        <v>891</v>
      </c>
      <c r="AA226" s="37">
        <v>1</v>
      </c>
      <c r="AB226" s="37" t="str">
        <f t="shared" si="3"/>
        <v>Thanh toán quốc tế</v>
      </c>
      <c r="AC226" s="27" t="s">
        <v>681</v>
      </c>
    </row>
    <row r="227" spans="1:29" s="37" customFormat="1" ht="29.25" hidden="1" customHeight="1">
      <c r="A227" s="27">
        <v>219</v>
      </c>
      <c r="B227" s="27" t="s">
        <v>32</v>
      </c>
      <c r="C227" s="27" t="s">
        <v>19</v>
      </c>
      <c r="D227" s="27" t="s">
        <v>512</v>
      </c>
      <c r="E227" s="27">
        <v>3</v>
      </c>
      <c r="F227" s="27" t="s">
        <v>199</v>
      </c>
      <c r="G227" s="27" t="s">
        <v>132</v>
      </c>
      <c r="H227" s="27" t="s">
        <v>379</v>
      </c>
      <c r="I227" s="32">
        <v>2</v>
      </c>
      <c r="J227" s="27"/>
      <c r="K227" s="27" t="s">
        <v>29</v>
      </c>
      <c r="L227" s="27"/>
      <c r="M227" s="27"/>
      <c r="N227" s="27" t="s">
        <v>186</v>
      </c>
      <c r="O227" s="27">
        <v>4</v>
      </c>
      <c r="P227" s="33" t="s">
        <v>301</v>
      </c>
      <c r="Q227" s="27" t="s">
        <v>363</v>
      </c>
      <c r="R227" s="35">
        <v>80</v>
      </c>
      <c r="S227" s="27">
        <v>71</v>
      </c>
      <c r="T227" s="27" t="s">
        <v>806</v>
      </c>
      <c r="U227" s="27" t="s">
        <v>910</v>
      </c>
      <c r="V227" s="28" t="s">
        <v>1333</v>
      </c>
      <c r="W227" s="29" t="s">
        <v>1334</v>
      </c>
      <c r="X227" s="27" t="s">
        <v>175</v>
      </c>
      <c r="Y227" s="36"/>
      <c r="Z227" s="36" t="s">
        <v>891</v>
      </c>
      <c r="AA227" s="37">
        <v>1</v>
      </c>
      <c r="AB227" s="37" t="str">
        <f t="shared" si="3"/>
        <v>Thuế</v>
      </c>
      <c r="AC227" s="27" t="s">
        <v>806</v>
      </c>
    </row>
    <row r="228" spans="1:29" s="37" customFormat="1" ht="31.5" hidden="1" customHeight="1">
      <c r="A228" s="27">
        <v>220</v>
      </c>
      <c r="B228" s="27" t="s">
        <v>167</v>
      </c>
      <c r="C228" s="27" t="s">
        <v>292</v>
      </c>
      <c r="D228" s="27" t="s">
        <v>292</v>
      </c>
      <c r="E228" s="27">
        <v>3</v>
      </c>
      <c r="F228" s="27" t="s">
        <v>250</v>
      </c>
      <c r="G228" s="27" t="s">
        <v>282</v>
      </c>
      <c r="H228" s="27">
        <v>5</v>
      </c>
      <c r="I228" s="32">
        <v>1</v>
      </c>
      <c r="J228" s="27"/>
      <c r="K228" s="27" t="s">
        <v>43</v>
      </c>
      <c r="L228" s="27"/>
      <c r="M228" s="27"/>
      <c r="N228" s="27" t="s">
        <v>186</v>
      </c>
      <c r="O228" s="27">
        <v>2</v>
      </c>
      <c r="P228" s="33" t="s">
        <v>336</v>
      </c>
      <c r="Q228" s="27" t="s">
        <v>356</v>
      </c>
      <c r="R228" s="32">
        <v>85</v>
      </c>
      <c r="S228" s="27">
        <v>86</v>
      </c>
      <c r="T228" s="27" t="s">
        <v>1335</v>
      </c>
      <c r="U228" s="27" t="s">
        <v>913</v>
      </c>
      <c r="V228" s="28" t="s">
        <v>1336</v>
      </c>
      <c r="W228" s="29" t="s">
        <v>1337</v>
      </c>
      <c r="X228" s="27" t="s">
        <v>174</v>
      </c>
      <c r="Y228" s="36"/>
      <c r="Z228" s="36" t="s">
        <v>891</v>
      </c>
      <c r="AA228" s="37">
        <v>1</v>
      </c>
      <c r="AB228" s="37" t="str">
        <f t="shared" si="3"/>
        <v>Thương mại điện tử</v>
      </c>
      <c r="AC228" s="27" t="s">
        <v>682</v>
      </c>
    </row>
    <row r="229" spans="1:29" s="37" customFormat="1" ht="31.5" hidden="1" customHeight="1">
      <c r="A229" s="27">
        <v>221</v>
      </c>
      <c r="B229" s="27" t="s">
        <v>268</v>
      </c>
      <c r="C229" s="27" t="s">
        <v>293</v>
      </c>
      <c r="D229" s="27" t="s">
        <v>1464</v>
      </c>
      <c r="E229" s="27">
        <v>3</v>
      </c>
      <c r="F229" s="27" t="s">
        <v>169</v>
      </c>
      <c r="G229" s="27" t="s">
        <v>633</v>
      </c>
      <c r="H229" s="27" t="s">
        <v>634</v>
      </c>
      <c r="I229" s="32">
        <v>1</v>
      </c>
      <c r="J229" s="27"/>
      <c r="K229" s="27" t="s">
        <v>593</v>
      </c>
      <c r="L229" s="27"/>
      <c r="M229" s="27"/>
      <c r="N229" s="27" t="s">
        <v>296</v>
      </c>
      <c r="O229" s="27">
        <v>5</v>
      </c>
      <c r="P229" s="33" t="s">
        <v>298</v>
      </c>
      <c r="Q229" s="33" t="s">
        <v>182</v>
      </c>
      <c r="R229" s="35">
        <v>50</v>
      </c>
      <c r="S229" s="27">
        <v>43</v>
      </c>
      <c r="T229" s="27" t="s">
        <v>1338</v>
      </c>
      <c r="U229" s="27" t="s">
        <v>913</v>
      </c>
      <c r="V229" s="28" t="s">
        <v>1339</v>
      </c>
      <c r="W229" s="29" t="s">
        <v>1340</v>
      </c>
      <c r="X229" s="27" t="s">
        <v>174</v>
      </c>
      <c r="Y229" s="36" t="s">
        <v>586</v>
      </c>
      <c r="Z229" s="36" t="s">
        <v>891</v>
      </c>
      <c r="AA229" s="37">
        <v>1</v>
      </c>
      <c r="AB229" s="37" t="str">
        <f t="shared" si="3"/>
        <v>Thương mại điện tử*</v>
      </c>
      <c r="AC229" s="27" t="s">
        <v>683</v>
      </c>
    </row>
    <row r="230" spans="1:29" s="37" customFormat="1" ht="31.5" hidden="1" customHeight="1">
      <c r="A230" s="27">
        <v>222</v>
      </c>
      <c r="B230" s="27" t="s">
        <v>117</v>
      </c>
      <c r="C230" s="27" t="s">
        <v>116</v>
      </c>
      <c r="D230" s="27" t="s">
        <v>513</v>
      </c>
      <c r="E230" s="27">
        <v>3</v>
      </c>
      <c r="F230" s="27" t="s">
        <v>192</v>
      </c>
      <c r="G230" s="27" t="s">
        <v>68</v>
      </c>
      <c r="H230" s="27">
        <v>78</v>
      </c>
      <c r="I230" s="32">
        <v>2</v>
      </c>
      <c r="J230" s="27"/>
      <c r="K230" s="27" t="s">
        <v>43</v>
      </c>
      <c r="L230" s="27"/>
      <c r="M230" s="27"/>
      <c r="N230" s="27" t="s">
        <v>186</v>
      </c>
      <c r="O230" s="27">
        <v>2</v>
      </c>
      <c r="P230" s="33" t="s">
        <v>301</v>
      </c>
      <c r="Q230" s="27" t="s">
        <v>365</v>
      </c>
      <c r="R230" s="35">
        <v>80</v>
      </c>
      <c r="S230" s="27">
        <v>77</v>
      </c>
      <c r="T230" s="27" t="s">
        <v>1341</v>
      </c>
      <c r="U230" s="27" t="s">
        <v>913</v>
      </c>
      <c r="V230" s="28" t="s">
        <v>1342</v>
      </c>
      <c r="W230" s="29" t="s">
        <v>1343</v>
      </c>
      <c r="X230" s="27" t="s">
        <v>174</v>
      </c>
      <c r="Y230" s="36"/>
      <c r="Z230" s="36" t="s">
        <v>891</v>
      </c>
      <c r="AA230" s="37">
        <v>1</v>
      </c>
      <c r="AB230" s="37" t="str">
        <f t="shared" si="3"/>
        <v>Thương mại quốc tế</v>
      </c>
      <c r="AC230" s="27" t="s">
        <v>684</v>
      </c>
    </row>
    <row r="231" spans="1:29" s="37" customFormat="1" ht="31.5" hidden="1" customHeight="1">
      <c r="A231" s="27">
        <v>223</v>
      </c>
      <c r="B231" s="27" t="s">
        <v>117</v>
      </c>
      <c r="C231" s="27" t="s">
        <v>116</v>
      </c>
      <c r="D231" s="27" t="s">
        <v>514</v>
      </c>
      <c r="E231" s="27">
        <v>3</v>
      </c>
      <c r="F231" s="27" t="s">
        <v>192</v>
      </c>
      <c r="G231" s="27" t="s">
        <v>107</v>
      </c>
      <c r="H231" s="27">
        <v>94</v>
      </c>
      <c r="I231" s="32">
        <v>2</v>
      </c>
      <c r="J231" s="27"/>
      <c r="K231" s="27" t="s">
        <v>43</v>
      </c>
      <c r="L231" s="27"/>
      <c r="M231" s="27"/>
      <c r="N231" s="27" t="s">
        <v>296</v>
      </c>
      <c r="O231" s="27">
        <v>2</v>
      </c>
      <c r="P231" s="33" t="s">
        <v>297</v>
      </c>
      <c r="Q231" s="27" t="s">
        <v>363</v>
      </c>
      <c r="R231" s="35">
        <v>80</v>
      </c>
      <c r="S231" s="27">
        <v>79</v>
      </c>
      <c r="T231" s="27" t="s">
        <v>1344</v>
      </c>
      <c r="U231" s="27" t="s">
        <v>913</v>
      </c>
      <c r="V231" s="28" t="s">
        <v>1345</v>
      </c>
      <c r="W231" s="29" t="s">
        <v>1346</v>
      </c>
      <c r="X231" s="27" t="s">
        <v>174</v>
      </c>
      <c r="Y231" s="36"/>
      <c r="Z231" s="36" t="s">
        <v>891</v>
      </c>
      <c r="AA231" s="37">
        <v>1</v>
      </c>
      <c r="AB231" s="37" t="str">
        <f t="shared" si="3"/>
        <v>Thương mại quốc tế</v>
      </c>
      <c r="AC231" s="27" t="s">
        <v>685</v>
      </c>
    </row>
    <row r="232" spans="1:29" s="37" customFormat="1" ht="38.25" hidden="1" customHeight="1">
      <c r="A232" s="27">
        <v>224</v>
      </c>
      <c r="B232" s="27" t="s">
        <v>252</v>
      </c>
      <c r="C232" s="27" t="s">
        <v>253</v>
      </c>
      <c r="D232" s="27" t="s">
        <v>897</v>
      </c>
      <c r="E232" s="27">
        <v>3</v>
      </c>
      <c r="F232" s="27" t="s">
        <v>192</v>
      </c>
      <c r="G232" s="27" t="s">
        <v>300</v>
      </c>
      <c r="H232" s="27" t="s">
        <v>374</v>
      </c>
      <c r="I232" s="32">
        <v>2</v>
      </c>
      <c r="J232" s="27"/>
      <c r="K232" s="27" t="s">
        <v>205</v>
      </c>
      <c r="L232" s="27"/>
      <c r="M232" s="27"/>
      <c r="N232" s="27" t="s">
        <v>186</v>
      </c>
      <c r="O232" s="27">
        <v>2</v>
      </c>
      <c r="P232" s="33" t="s">
        <v>301</v>
      </c>
      <c r="Q232" s="33" t="s">
        <v>337</v>
      </c>
      <c r="R232" s="35">
        <v>50</v>
      </c>
      <c r="S232" s="27">
        <v>31</v>
      </c>
      <c r="T232" s="27" t="s">
        <v>1344</v>
      </c>
      <c r="U232" s="27" t="s">
        <v>913</v>
      </c>
      <c r="V232" s="28" t="s">
        <v>1345</v>
      </c>
      <c r="W232" s="29" t="s">
        <v>1346</v>
      </c>
      <c r="X232" s="27" t="s">
        <v>174</v>
      </c>
      <c r="Y232" s="36" t="s">
        <v>586</v>
      </c>
      <c r="Z232" s="36" t="s">
        <v>891</v>
      </c>
      <c r="AA232" s="37">
        <v>1</v>
      </c>
      <c r="AB232" s="37" t="str">
        <f t="shared" si="3"/>
        <v>Thương mại quốc tế*</v>
      </c>
      <c r="AC232" s="27" t="s">
        <v>686</v>
      </c>
    </row>
    <row r="233" spans="1:29" s="37" customFormat="1" ht="47.25" hidden="1" customHeight="1">
      <c r="A233" s="27">
        <v>225</v>
      </c>
      <c r="B233" s="27" t="s">
        <v>252</v>
      </c>
      <c r="C233" s="27" t="s">
        <v>253</v>
      </c>
      <c r="D233" s="27" t="s">
        <v>898</v>
      </c>
      <c r="E233" s="27">
        <v>3</v>
      </c>
      <c r="F233" s="27" t="s">
        <v>192</v>
      </c>
      <c r="G233" s="27" t="s">
        <v>299</v>
      </c>
      <c r="H233" s="27" t="s">
        <v>374</v>
      </c>
      <c r="I233" s="32">
        <v>2</v>
      </c>
      <c r="J233" s="27"/>
      <c r="K233" s="27" t="s">
        <v>205</v>
      </c>
      <c r="L233" s="27"/>
      <c r="M233" s="27"/>
      <c r="N233" s="27" t="s">
        <v>186</v>
      </c>
      <c r="O233" s="27">
        <v>6</v>
      </c>
      <c r="P233" s="33" t="s">
        <v>301</v>
      </c>
      <c r="Q233" s="33" t="s">
        <v>305</v>
      </c>
      <c r="R233" s="35">
        <v>50</v>
      </c>
      <c r="S233" s="27">
        <v>32</v>
      </c>
      <c r="T233" s="27" t="s">
        <v>1435</v>
      </c>
      <c r="U233" s="27" t="s">
        <v>913</v>
      </c>
      <c r="V233" s="28" t="s">
        <v>1347</v>
      </c>
      <c r="W233" s="29" t="s">
        <v>1348</v>
      </c>
      <c r="X233" s="27" t="s">
        <v>174</v>
      </c>
      <c r="Y233" s="36" t="s">
        <v>586</v>
      </c>
      <c r="Z233" s="36" t="s">
        <v>891</v>
      </c>
      <c r="AA233" s="37">
        <v>1</v>
      </c>
      <c r="AB233" s="37" t="str">
        <f t="shared" si="3"/>
        <v>Thương mại quốc tế*</v>
      </c>
      <c r="AC233" s="27" t="s">
        <v>907</v>
      </c>
    </row>
    <row r="234" spans="1:29" s="37" customFormat="1" ht="28.5" hidden="1" customHeight="1">
      <c r="A234" s="27">
        <v>226</v>
      </c>
      <c r="B234" s="27" t="s">
        <v>189</v>
      </c>
      <c r="C234" s="27" t="s">
        <v>191</v>
      </c>
      <c r="D234" s="27" t="s">
        <v>515</v>
      </c>
      <c r="E234" s="27">
        <v>4</v>
      </c>
      <c r="F234" s="27" t="s">
        <v>261</v>
      </c>
      <c r="G234" s="27" t="s">
        <v>300</v>
      </c>
      <c r="H234" s="27" t="s">
        <v>368</v>
      </c>
      <c r="I234" s="32">
        <v>22</v>
      </c>
      <c r="J234" s="27"/>
      <c r="K234" s="27"/>
      <c r="L234" s="27"/>
      <c r="M234" s="27"/>
      <c r="N234" s="27" t="s">
        <v>186</v>
      </c>
      <c r="O234" s="33" t="s">
        <v>317</v>
      </c>
      <c r="P234" s="33" t="s">
        <v>669</v>
      </c>
      <c r="Q234" s="27" t="s">
        <v>310</v>
      </c>
      <c r="R234" s="35">
        <v>60</v>
      </c>
      <c r="S234" s="27">
        <v>38</v>
      </c>
      <c r="T234" s="27" t="s">
        <v>709</v>
      </c>
      <c r="U234" s="27" t="s">
        <v>1349</v>
      </c>
      <c r="V234" s="28" t="s">
        <v>1350</v>
      </c>
      <c r="W234" s="29" t="s">
        <v>1351</v>
      </c>
      <c r="X234" s="27" t="s">
        <v>143</v>
      </c>
      <c r="Y234" s="36" t="s">
        <v>587</v>
      </c>
      <c r="Z234" s="36" t="s">
        <v>889</v>
      </c>
      <c r="AA234" s="37">
        <v>1</v>
      </c>
      <c r="AB234" s="37" t="str">
        <f t="shared" si="3"/>
        <v>Tiếng Anh cơ sở 1</v>
      </c>
      <c r="AC234" s="27" t="s">
        <v>709</v>
      </c>
    </row>
    <row r="235" spans="1:29" s="37" customFormat="1" ht="28.5" hidden="1" customHeight="1">
      <c r="A235" s="27">
        <v>227</v>
      </c>
      <c r="B235" s="27" t="s">
        <v>189</v>
      </c>
      <c r="C235" s="27" t="s">
        <v>191</v>
      </c>
      <c r="D235" s="27" t="s">
        <v>516</v>
      </c>
      <c r="E235" s="27">
        <v>4</v>
      </c>
      <c r="F235" s="27" t="s">
        <v>261</v>
      </c>
      <c r="G235" s="27" t="s">
        <v>309</v>
      </c>
      <c r="H235" s="27" t="s">
        <v>368</v>
      </c>
      <c r="I235" s="32">
        <v>22</v>
      </c>
      <c r="J235" s="27"/>
      <c r="K235" s="27"/>
      <c r="L235" s="27"/>
      <c r="M235" s="27"/>
      <c r="N235" s="27" t="s">
        <v>186</v>
      </c>
      <c r="O235" s="27" t="s">
        <v>317</v>
      </c>
      <c r="P235" s="33" t="s">
        <v>669</v>
      </c>
      <c r="Q235" s="27" t="s">
        <v>315</v>
      </c>
      <c r="R235" s="35">
        <v>60</v>
      </c>
      <c r="S235" s="27">
        <v>38</v>
      </c>
      <c r="T235" s="27" t="s">
        <v>707</v>
      </c>
      <c r="U235" s="27" t="s">
        <v>1349</v>
      </c>
      <c r="V235" s="28" t="s">
        <v>1352</v>
      </c>
      <c r="W235" s="29" t="s">
        <v>1353</v>
      </c>
      <c r="X235" s="27" t="s">
        <v>143</v>
      </c>
      <c r="Y235" s="36" t="s">
        <v>587</v>
      </c>
      <c r="Z235" s="36" t="s">
        <v>889</v>
      </c>
      <c r="AA235" s="37">
        <v>1</v>
      </c>
      <c r="AB235" s="37" t="str">
        <f t="shared" si="3"/>
        <v>Tiếng Anh cơ sở 1</v>
      </c>
      <c r="AC235" s="27" t="s">
        <v>707</v>
      </c>
    </row>
    <row r="236" spans="1:29" s="37" customFormat="1" ht="28.5" hidden="1" customHeight="1">
      <c r="A236" s="27">
        <v>228</v>
      </c>
      <c r="B236" s="27" t="s">
        <v>189</v>
      </c>
      <c r="C236" s="27" t="s">
        <v>191</v>
      </c>
      <c r="D236" s="27" t="s">
        <v>517</v>
      </c>
      <c r="E236" s="27">
        <v>4</v>
      </c>
      <c r="F236" s="27" t="s">
        <v>261</v>
      </c>
      <c r="G236" s="27" t="s">
        <v>322</v>
      </c>
      <c r="H236" s="27" t="s">
        <v>369</v>
      </c>
      <c r="I236" s="32">
        <v>22</v>
      </c>
      <c r="J236" s="27"/>
      <c r="K236" s="27"/>
      <c r="L236" s="27"/>
      <c r="M236" s="27"/>
      <c r="N236" s="27" t="s">
        <v>296</v>
      </c>
      <c r="O236" s="27" t="s">
        <v>317</v>
      </c>
      <c r="P236" s="38" t="s">
        <v>327</v>
      </c>
      <c r="Q236" s="27" t="s">
        <v>310</v>
      </c>
      <c r="R236" s="35">
        <v>60</v>
      </c>
      <c r="S236" s="27">
        <v>39</v>
      </c>
      <c r="T236" s="27" t="s">
        <v>705</v>
      </c>
      <c r="U236" s="27" t="s">
        <v>1349</v>
      </c>
      <c r="V236" s="28" t="s">
        <v>1354</v>
      </c>
      <c r="W236" s="29" t="s">
        <v>1355</v>
      </c>
      <c r="X236" s="27" t="s">
        <v>143</v>
      </c>
      <c r="Y236" s="36" t="s">
        <v>587</v>
      </c>
      <c r="Z236" s="36" t="s">
        <v>889</v>
      </c>
      <c r="AA236" s="37">
        <v>1</v>
      </c>
      <c r="AB236" s="37" t="str">
        <f t="shared" si="3"/>
        <v>Tiếng Anh cơ sở 1</v>
      </c>
      <c r="AC236" s="27" t="s">
        <v>705</v>
      </c>
    </row>
    <row r="237" spans="1:29" s="37" customFormat="1" ht="28.5" hidden="1" customHeight="1">
      <c r="A237" s="27">
        <v>229</v>
      </c>
      <c r="B237" s="27" t="s">
        <v>189</v>
      </c>
      <c r="C237" s="27" t="s">
        <v>191</v>
      </c>
      <c r="D237" s="27" t="s">
        <v>518</v>
      </c>
      <c r="E237" s="27">
        <v>4</v>
      </c>
      <c r="F237" s="27" t="s">
        <v>261</v>
      </c>
      <c r="G237" s="27" t="s">
        <v>370</v>
      </c>
      <c r="H237" s="27" t="s">
        <v>372</v>
      </c>
      <c r="I237" s="32">
        <v>22</v>
      </c>
      <c r="J237" s="27"/>
      <c r="K237" s="27"/>
      <c r="L237" s="27"/>
      <c r="M237" s="27"/>
      <c r="N237" s="27" t="s">
        <v>296</v>
      </c>
      <c r="O237" s="27" t="s">
        <v>317</v>
      </c>
      <c r="P237" s="33" t="s">
        <v>327</v>
      </c>
      <c r="Q237" s="27" t="s">
        <v>314</v>
      </c>
      <c r="R237" s="35">
        <v>60</v>
      </c>
      <c r="S237" s="27">
        <v>37</v>
      </c>
      <c r="T237" s="27" t="s">
        <v>708</v>
      </c>
      <c r="U237" s="27" t="s">
        <v>1349</v>
      </c>
      <c r="V237" s="28" t="s">
        <v>1356</v>
      </c>
      <c r="W237" s="29" t="s">
        <v>1357</v>
      </c>
      <c r="X237" s="27" t="s">
        <v>143</v>
      </c>
      <c r="Y237" s="36" t="s">
        <v>587</v>
      </c>
      <c r="Z237" s="36" t="s">
        <v>889</v>
      </c>
      <c r="AA237" s="37">
        <v>1</v>
      </c>
      <c r="AB237" s="37" t="str">
        <f t="shared" si="3"/>
        <v>Tiếng Anh cơ sở 1</v>
      </c>
      <c r="AC237" s="27" t="s">
        <v>708</v>
      </c>
    </row>
    <row r="238" spans="1:29" s="37" customFormat="1" ht="38.25" hidden="1" customHeight="1">
      <c r="A238" s="27">
        <v>230</v>
      </c>
      <c r="B238" s="27" t="s">
        <v>189</v>
      </c>
      <c r="C238" s="27" t="s">
        <v>191</v>
      </c>
      <c r="D238" s="27" t="s">
        <v>519</v>
      </c>
      <c r="E238" s="27">
        <v>4</v>
      </c>
      <c r="F238" s="27" t="s">
        <v>240</v>
      </c>
      <c r="G238" s="27" t="s">
        <v>107</v>
      </c>
      <c r="H238" s="27">
        <v>121</v>
      </c>
      <c r="I238" s="32">
        <v>22</v>
      </c>
      <c r="J238" s="27"/>
      <c r="K238" s="27"/>
      <c r="L238" s="27"/>
      <c r="M238" s="27"/>
      <c r="N238" s="27" t="s">
        <v>186</v>
      </c>
      <c r="O238" s="27" t="s">
        <v>320</v>
      </c>
      <c r="P238" s="33" t="s">
        <v>301</v>
      </c>
      <c r="Q238" s="27" t="s">
        <v>348</v>
      </c>
      <c r="R238" s="32">
        <v>45</v>
      </c>
      <c r="S238" s="27">
        <v>15</v>
      </c>
      <c r="T238" s="27" t="s">
        <v>704</v>
      </c>
      <c r="U238" s="27" t="s">
        <v>1349</v>
      </c>
      <c r="V238" s="28" t="s">
        <v>1358</v>
      </c>
      <c r="W238" s="29" t="s">
        <v>1359</v>
      </c>
      <c r="X238" s="27" t="s">
        <v>143</v>
      </c>
      <c r="Y238" s="36" t="s">
        <v>376</v>
      </c>
      <c r="Z238" s="36" t="s">
        <v>891</v>
      </c>
      <c r="AA238" s="37">
        <v>1</v>
      </c>
      <c r="AB238" s="37" t="str">
        <f t="shared" si="3"/>
        <v>Tiếng Anh cơ sở 1</v>
      </c>
      <c r="AC238" s="27" t="s">
        <v>704</v>
      </c>
    </row>
    <row r="239" spans="1:29" s="37" customFormat="1" ht="28.5" hidden="1" customHeight="1">
      <c r="A239" s="27">
        <v>231</v>
      </c>
      <c r="B239" s="27" t="s">
        <v>189</v>
      </c>
      <c r="C239" s="27" t="s">
        <v>191</v>
      </c>
      <c r="D239" s="27" t="s">
        <v>520</v>
      </c>
      <c r="E239" s="27">
        <v>4</v>
      </c>
      <c r="F239" s="27" t="s">
        <v>261</v>
      </c>
      <c r="G239" s="27" t="s">
        <v>307</v>
      </c>
      <c r="H239" s="27" t="s">
        <v>368</v>
      </c>
      <c r="I239" s="32">
        <v>22</v>
      </c>
      <c r="J239" s="27"/>
      <c r="K239" s="27"/>
      <c r="L239" s="27"/>
      <c r="M239" s="27"/>
      <c r="N239" s="27" t="s">
        <v>186</v>
      </c>
      <c r="O239" s="27" t="s">
        <v>320</v>
      </c>
      <c r="P239" s="33" t="s">
        <v>669</v>
      </c>
      <c r="Q239" s="27" t="s">
        <v>313</v>
      </c>
      <c r="R239" s="35">
        <v>60</v>
      </c>
      <c r="S239" s="27">
        <v>38</v>
      </c>
      <c r="T239" s="27" t="s">
        <v>710</v>
      </c>
      <c r="U239" s="27" t="s">
        <v>1349</v>
      </c>
      <c r="V239" s="28" t="s">
        <v>1360</v>
      </c>
      <c r="W239" s="29" t="s">
        <v>1361</v>
      </c>
      <c r="X239" s="27" t="s">
        <v>143</v>
      </c>
      <c r="Y239" s="36" t="s">
        <v>587</v>
      </c>
      <c r="Z239" s="36" t="s">
        <v>889</v>
      </c>
      <c r="AA239" s="37">
        <v>1</v>
      </c>
      <c r="AB239" s="37" t="str">
        <f t="shared" si="3"/>
        <v>Tiếng Anh cơ sở 1</v>
      </c>
      <c r="AC239" s="27" t="s">
        <v>710</v>
      </c>
    </row>
    <row r="240" spans="1:29" s="37" customFormat="1" ht="28.5" hidden="1" customHeight="1">
      <c r="A240" s="27">
        <v>232</v>
      </c>
      <c r="B240" s="27" t="s">
        <v>189</v>
      </c>
      <c r="C240" s="27" t="s">
        <v>191</v>
      </c>
      <c r="D240" s="27" t="s">
        <v>521</v>
      </c>
      <c r="E240" s="27">
        <v>4</v>
      </c>
      <c r="F240" s="27" t="s">
        <v>262</v>
      </c>
      <c r="G240" s="27" t="s">
        <v>331</v>
      </c>
      <c r="H240" s="27" t="s">
        <v>372</v>
      </c>
      <c r="I240" s="32">
        <v>22</v>
      </c>
      <c r="J240" s="27"/>
      <c r="K240" s="27"/>
      <c r="L240" s="27"/>
      <c r="M240" s="27"/>
      <c r="N240" s="27" t="s">
        <v>186</v>
      </c>
      <c r="O240" s="27" t="s">
        <v>320</v>
      </c>
      <c r="P240" s="33" t="s">
        <v>669</v>
      </c>
      <c r="Q240" s="27" t="s">
        <v>334</v>
      </c>
      <c r="R240" s="35">
        <v>60</v>
      </c>
      <c r="S240" s="27">
        <v>39</v>
      </c>
      <c r="T240" s="27" t="s">
        <v>709</v>
      </c>
      <c r="U240" s="27" t="s">
        <v>1349</v>
      </c>
      <c r="V240" s="28" t="s">
        <v>1362</v>
      </c>
      <c r="W240" s="29" t="s">
        <v>1363</v>
      </c>
      <c r="X240" s="27" t="s">
        <v>143</v>
      </c>
      <c r="Y240" s="36" t="s">
        <v>587</v>
      </c>
      <c r="Z240" s="36" t="s">
        <v>889</v>
      </c>
      <c r="AA240" s="37">
        <v>1</v>
      </c>
      <c r="AB240" s="37" t="str">
        <f t="shared" si="3"/>
        <v>Tiếng Anh cơ sở 1</v>
      </c>
      <c r="AC240" s="27" t="s">
        <v>709</v>
      </c>
    </row>
    <row r="241" spans="1:29" s="37" customFormat="1" ht="28.5" hidden="1" customHeight="1">
      <c r="A241" s="27">
        <v>233</v>
      </c>
      <c r="B241" s="27" t="s">
        <v>189</v>
      </c>
      <c r="C241" s="27" t="s">
        <v>191</v>
      </c>
      <c r="D241" s="27" t="s">
        <v>522</v>
      </c>
      <c r="E241" s="27">
        <v>4</v>
      </c>
      <c r="F241" s="27" t="s">
        <v>261</v>
      </c>
      <c r="G241" s="27" t="s">
        <v>325</v>
      </c>
      <c r="H241" s="27" t="s">
        <v>369</v>
      </c>
      <c r="I241" s="32">
        <v>22</v>
      </c>
      <c r="J241" s="27"/>
      <c r="K241" s="27"/>
      <c r="L241" s="27"/>
      <c r="M241" s="27"/>
      <c r="N241" s="27" t="s">
        <v>296</v>
      </c>
      <c r="O241" s="27" t="s">
        <v>320</v>
      </c>
      <c r="P241" s="33" t="s">
        <v>327</v>
      </c>
      <c r="Q241" s="27" t="s">
        <v>313</v>
      </c>
      <c r="R241" s="35">
        <v>60</v>
      </c>
      <c r="S241" s="27">
        <v>42</v>
      </c>
      <c r="T241" s="27" t="s">
        <v>711</v>
      </c>
      <c r="U241" s="27" t="s">
        <v>1349</v>
      </c>
      <c r="V241" s="28" t="s">
        <v>1364</v>
      </c>
      <c r="W241" s="29" t="s">
        <v>1365</v>
      </c>
      <c r="X241" s="27" t="s">
        <v>143</v>
      </c>
      <c r="Y241" s="36" t="s">
        <v>587</v>
      </c>
      <c r="Z241" s="36" t="s">
        <v>889</v>
      </c>
      <c r="AA241" s="37">
        <v>1</v>
      </c>
      <c r="AB241" s="37" t="str">
        <f t="shared" si="3"/>
        <v>Tiếng Anh cơ sở 1</v>
      </c>
      <c r="AC241" s="27" t="s">
        <v>711</v>
      </c>
    </row>
    <row r="242" spans="1:29" s="37" customFormat="1" ht="28.5" hidden="1" customHeight="1">
      <c r="A242" s="27">
        <v>234</v>
      </c>
      <c r="B242" s="27" t="s">
        <v>189</v>
      </c>
      <c r="C242" s="27" t="s">
        <v>191</v>
      </c>
      <c r="D242" s="27" t="s">
        <v>523</v>
      </c>
      <c r="E242" s="27">
        <v>4</v>
      </c>
      <c r="F242" s="27" t="s">
        <v>261</v>
      </c>
      <c r="G242" s="27" t="s">
        <v>299</v>
      </c>
      <c r="H242" s="27" t="s">
        <v>368</v>
      </c>
      <c r="I242" s="32">
        <v>22</v>
      </c>
      <c r="J242" s="27"/>
      <c r="K242" s="27"/>
      <c r="L242" s="27"/>
      <c r="M242" s="27"/>
      <c r="N242" s="27" t="s">
        <v>186</v>
      </c>
      <c r="O242" s="27" t="s">
        <v>318</v>
      </c>
      <c r="P242" s="33" t="s">
        <v>669</v>
      </c>
      <c r="Q242" s="27" t="s">
        <v>311</v>
      </c>
      <c r="R242" s="35">
        <v>60</v>
      </c>
      <c r="S242" s="27">
        <v>42</v>
      </c>
      <c r="T242" s="27" t="s">
        <v>712</v>
      </c>
      <c r="U242" s="27" t="s">
        <v>1349</v>
      </c>
      <c r="V242" s="28" t="s">
        <v>1366</v>
      </c>
      <c r="W242" s="29" t="s">
        <v>1367</v>
      </c>
      <c r="X242" s="27" t="s">
        <v>143</v>
      </c>
      <c r="Y242" s="36" t="s">
        <v>587</v>
      </c>
      <c r="Z242" s="36" t="s">
        <v>889</v>
      </c>
      <c r="AA242" s="37">
        <v>1</v>
      </c>
      <c r="AB242" s="37" t="str">
        <f t="shared" si="3"/>
        <v>Tiếng Anh cơ sở 1</v>
      </c>
      <c r="AC242" s="27" t="s">
        <v>712</v>
      </c>
    </row>
    <row r="243" spans="1:29" s="37" customFormat="1" ht="28.5" hidden="1" customHeight="1">
      <c r="A243" s="27">
        <v>235</v>
      </c>
      <c r="B243" s="27" t="s">
        <v>189</v>
      </c>
      <c r="C243" s="27" t="s">
        <v>191</v>
      </c>
      <c r="D243" s="27" t="s">
        <v>524</v>
      </c>
      <c r="E243" s="27">
        <v>4</v>
      </c>
      <c r="F243" s="27" t="s">
        <v>262</v>
      </c>
      <c r="G243" s="27" t="s">
        <v>329</v>
      </c>
      <c r="H243" s="27" t="s">
        <v>372</v>
      </c>
      <c r="I243" s="32">
        <v>22</v>
      </c>
      <c r="J243" s="27"/>
      <c r="K243" s="27"/>
      <c r="L243" s="27"/>
      <c r="M243" s="27"/>
      <c r="N243" s="27" t="s">
        <v>186</v>
      </c>
      <c r="O243" s="27" t="s">
        <v>318</v>
      </c>
      <c r="P243" s="33" t="s">
        <v>669</v>
      </c>
      <c r="Q243" s="27" t="s">
        <v>332</v>
      </c>
      <c r="R243" s="35">
        <v>60</v>
      </c>
      <c r="S243" s="27">
        <v>34</v>
      </c>
      <c r="T243" s="27" t="s">
        <v>716</v>
      </c>
      <c r="U243" s="27" t="s">
        <v>1349</v>
      </c>
      <c r="V243" s="28" t="s">
        <v>1368</v>
      </c>
      <c r="W243" s="29" t="s">
        <v>1369</v>
      </c>
      <c r="X243" s="27" t="s">
        <v>143</v>
      </c>
      <c r="Y243" s="36" t="s">
        <v>587</v>
      </c>
      <c r="Z243" s="36" t="s">
        <v>889</v>
      </c>
      <c r="AA243" s="37">
        <v>1</v>
      </c>
      <c r="AB243" s="37" t="str">
        <f t="shared" si="3"/>
        <v>Tiếng Anh cơ sở 1</v>
      </c>
      <c r="AC243" s="27" t="s">
        <v>716</v>
      </c>
    </row>
    <row r="244" spans="1:29" s="37" customFormat="1" ht="28.5" hidden="1" customHeight="1">
      <c r="A244" s="27">
        <v>236</v>
      </c>
      <c r="B244" s="27" t="s">
        <v>189</v>
      </c>
      <c r="C244" s="27" t="s">
        <v>191</v>
      </c>
      <c r="D244" s="27" t="s">
        <v>525</v>
      </c>
      <c r="E244" s="27">
        <v>4</v>
      </c>
      <c r="F244" s="27" t="s">
        <v>261</v>
      </c>
      <c r="G244" s="27" t="s">
        <v>323</v>
      </c>
      <c r="H244" s="27" t="s">
        <v>369</v>
      </c>
      <c r="I244" s="32">
        <v>22</v>
      </c>
      <c r="J244" s="27"/>
      <c r="K244" s="27"/>
      <c r="L244" s="27"/>
      <c r="M244" s="27"/>
      <c r="N244" s="27" t="s">
        <v>296</v>
      </c>
      <c r="O244" s="27" t="s">
        <v>318</v>
      </c>
      <c r="P244" s="33" t="s">
        <v>327</v>
      </c>
      <c r="Q244" s="27" t="s">
        <v>311</v>
      </c>
      <c r="R244" s="35">
        <v>60</v>
      </c>
      <c r="S244" s="27">
        <v>38</v>
      </c>
      <c r="T244" s="27" t="s">
        <v>705</v>
      </c>
      <c r="U244" s="27" t="s">
        <v>1349</v>
      </c>
      <c r="V244" s="28" t="s">
        <v>1354</v>
      </c>
      <c r="W244" s="29" t="s">
        <v>1355</v>
      </c>
      <c r="X244" s="27" t="s">
        <v>143</v>
      </c>
      <c r="Y244" s="36" t="s">
        <v>587</v>
      </c>
      <c r="Z244" s="36" t="s">
        <v>889</v>
      </c>
      <c r="AA244" s="37">
        <v>1</v>
      </c>
      <c r="AB244" s="37" t="str">
        <f t="shared" si="3"/>
        <v>Tiếng Anh cơ sở 1</v>
      </c>
      <c r="AC244" s="27" t="s">
        <v>705</v>
      </c>
    </row>
    <row r="245" spans="1:29" s="37" customFormat="1" ht="28.5" hidden="1" customHeight="1">
      <c r="A245" s="27">
        <v>237</v>
      </c>
      <c r="B245" s="27" t="s">
        <v>189</v>
      </c>
      <c r="C245" s="27" t="s">
        <v>191</v>
      </c>
      <c r="D245" s="27" t="s">
        <v>526</v>
      </c>
      <c r="E245" s="27">
        <v>4</v>
      </c>
      <c r="F245" s="27" t="s">
        <v>261</v>
      </c>
      <c r="G245" s="27" t="s">
        <v>371</v>
      </c>
      <c r="H245" s="27" t="s">
        <v>372</v>
      </c>
      <c r="I245" s="32">
        <v>22</v>
      </c>
      <c r="J245" s="27"/>
      <c r="K245" s="27"/>
      <c r="L245" s="27"/>
      <c r="M245" s="27"/>
      <c r="N245" s="27" t="s">
        <v>296</v>
      </c>
      <c r="O245" s="27" t="s">
        <v>318</v>
      </c>
      <c r="P245" s="33" t="s">
        <v>327</v>
      </c>
      <c r="Q245" s="27" t="s">
        <v>315</v>
      </c>
      <c r="R245" s="35">
        <v>60</v>
      </c>
      <c r="S245" s="27">
        <v>37</v>
      </c>
      <c r="T245" s="27" t="s">
        <v>713</v>
      </c>
      <c r="U245" s="27" t="s">
        <v>1349</v>
      </c>
      <c r="V245" s="28" t="s">
        <v>1370</v>
      </c>
      <c r="W245" s="29" t="s">
        <v>1371</v>
      </c>
      <c r="X245" s="27" t="s">
        <v>143</v>
      </c>
      <c r="Y245" s="36" t="s">
        <v>587</v>
      </c>
      <c r="Z245" s="36" t="s">
        <v>889</v>
      </c>
      <c r="AA245" s="37">
        <v>1</v>
      </c>
      <c r="AB245" s="37" t="str">
        <f t="shared" si="3"/>
        <v>Tiếng Anh cơ sở 1</v>
      </c>
      <c r="AC245" s="27" t="s">
        <v>713</v>
      </c>
    </row>
    <row r="246" spans="1:29" s="37" customFormat="1" ht="28.5" hidden="1" customHeight="1">
      <c r="A246" s="27">
        <v>238</v>
      </c>
      <c r="B246" s="27" t="s">
        <v>189</v>
      </c>
      <c r="C246" s="27" t="s">
        <v>191</v>
      </c>
      <c r="D246" s="27" t="s">
        <v>527</v>
      </c>
      <c r="E246" s="27">
        <v>4</v>
      </c>
      <c r="F246" s="27" t="s">
        <v>261</v>
      </c>
      <c r="G246" s="27" t="s">
        <v>308</v>
      </c>
      <c r="H246" s="27" t="s">
        <v>368</v>
      </c>
      <c r="I246" s="32">
        <v>22</v>
      </c>
      <c r="J246" s="27"/>
      <c r="K246" s="27"/>
      <c r="L246" s="27"/>
      <c r="M246" s="27"/>
      <c r="N246" s="27" t="s">
        <v>186</v>
      </c>
      <c r="O246" s="27" t="s">
        <v>321</v>
      </c>
      <c r="P246" s="33" t="s">
        <v>669</v>
      </c>
      <c r="Q246" s="27" t="s">
        <v>314</v>
      </c>
      <c r="R246" s="35">
        <v>60</v>
      </c>
      <c r="S246" s="27">
        <v>37</v>
      </c>
      <c r="T246" s="27" t="s">
        <v>706</v>
      </c>
      <c r="U246" s="27" t="s">
        <v>1349</v>
      </c>
      <c r="V246" s="28" t="s">
        <v>1372</v>
      </c>
      <c r="W246" s="29" t="s">
        <v>1373</v>
      </c>
      <c r="X246" s="27" t="s">
        <v>143</v>
      </c>
      <c r="Y246" s="36" t="s">
        <v>587</v>
      </c>
      <c r="Z246" s="36" t="s">
        <v>889</v>
      </c>
      <c r="AA246" s="37">
        <v>1</v>
      </c>
      <c r="AB246" s="37" t="str">
        <f t="shared" si="3"/>
        <v>Tiếng Anh cơ sở 1</v>
      </c>
      <c r="AC246" s="27" t="s">
        <v>706</v>
      </c>
    </row>
    <row r="247" spans="1:29" s="37" customFormat="1" ht="28.5" hidden="1" customHeight="1">
      <c r="A247" s="27">
        <v>239</v>
      </c>
      <c r="B247" s="27" t="s">
        <v>189</v>
      </c>
      <c r="C247" s="27" t="s">
        <v>191</v>
      </c>
      <c r="D247" s="27" t="s">
        <v>528</v>
      </c>
      <c r="E247" s="27">
        <v>4</v>
      </c>
      <c r="F247" s="27" t="s">
        <v>261</v>
      </c>
      <c r="G247" s="27" t="s">
        <v>306</v>
      </c>
      <c r="H247" s="27" t="s">
        <v>368</v>
      </c>
      <c r="I247" s="32">
        <v>22</v>
      </c>
      <c r="J247" s="27"/>
      <c r="K247" s="27"/>
      <c r="L247" s="27"/>
      <c r="M247" s="27"/>
      <c r="N247" s="27" t="s">
        <v>186</v>
      </c>
      <c r="O247" s="27" t="s">
        <v>319</v>
      </c>
      <c r="P247" s="33" t="s">
        <v>669</v>
      </c>
      <c r="Q247" s="27" t="s">
        <v>312</v>
      </c>
      <c r="R247" s="35">
        <v>60</v>
      </c>
      <c r="S247" s="27">
        <v>38</v>
      </c>
      <c r="T247" s="27" t="s">
        <v>716</v>
      </c>
      <c r="U247" s="27" t="s">
        <v>1349</v>
      </c>
      <c r="V247" s="28" t="s">
        <v>1368</v>
      </c>
      <c r="W247" s="29" t="s">
        <v>1369</v>
      </c>
      <c r="X247" s="27" t="s">
        <v>143</v>
      </c>
      <c r="Y247" s="36" t="s">
        <v>587</v>
      </c>
      <c r="Z247" s="36" t="s">
        <v>889</v>
      </c>
      <c r="AA247" s="37">
        <v>1</v>
      </c>
      <c r="AB247" s="37" t="str">
        <f t="shared" si="3"/>
        <v>Tiếng Anh cơ sở 1</v>
      </c>
      <c r="AC247" s="27" t="s">
        <v>716</v>
      </c>
    </row>
    <row r="248" spans="1:29" s="37" customFormat="1" ht="31.5" hidden="1" customHeight="1">
      <c r="A248" s="27">
        <v>240</v>
      </c>
      <c r="B248" s="27" t="s">
        <v>189</v>
      </c>
      <c r="C248" s="27" t="s">
        <v>191</v>
      </c>
      <c r="D248" s="27" t="s">
        <v>529</v>
      </c>
      <c r="E248" s="27">
        <v>4</v>
      </c>
      <c r="F248" s="27" t="s">
        <v>262</v>
      </c>
      <c r="G248" s="27" t="s">
        <v>330</v>
      </c>
      <c r="H248" s="27" t="s">
        <v>372</v>
      </c>
      <c r="I248" s="32">
        <v>22</v>
      </c>
      <c r="J248" s="27"/>
      <c r="K248" s="27"/>
      <c r="L248" s="27"/>
      <c r="M248" s="27"/>
      <c r="N248" s="27" t="s">
        <v>186</v>
      </c>
      <c r="O248" s="27" t="s">
        <v>319</v>
      </c>
      <c r="P248" s="33" t="s">
        <v>669</v>
      </c>
      <c r="Q248" s="27" t="s">
        <v>333</v>
      </c>
      <c r="R248" s="35">
        <v>60</v>
      </c>
      <c r="S248" s="27">
        <v>37</v>
      </c>
      <c r="T248" s="27" t="s">
        <v>714</v>
      </c>
      <c r="U248" s="27" t="s">
        <v>1349</v>
      </c>
      <c r="V248" s="28" t="s">
        <v>1374</v>
      </c>
      <c r="W248" s="29" t="s">
        <v>1375</v>
      </c>
      <c r="X248" s="27" t="s">
        <v>143</v>
      </c>
      <c r="Y248" s="36" t="s">
        <v>587</v>
      </c>
      <c r="Z248" s="36" t="s">
        <v>889</v>
      </c>
      <c r="AA248" s="37">
        <v>1</v>
      </c>
      <c r="AB248" s="37" t="str">
        <f t="shared" si="3"/>
        <v>Tiếng Anh cơ sở 1</v>
      </c>
      <c r="AC248" s="27" t="s">
        <v>714</v>
      </c>
    </row>
    <row r="249" spans="1:29" s="37" customFormat="1" ht="31.5" hidden="1" customHeight="1">
      <c r="A249" s="27">
        <v>241</v>
      </c>
      <c r="B249" s="27" t="s">
        <v>189</v>
      </c>
      <c r="C249" s="27" t="s">
        <v>191</v>
      </c>
      <c r="D249" s="27" t="s">
        <v>530</v>
      </c>
      <c r="E249" s="27">
        <v>4</v>
      </c>
      <c r="F249" s="27" t="s">
        <v>261</v>
      </c>
      <c r="G249" s="27" t="s">
        <v>324</v>
      </c>
      <c r="H249" s="27" t="s">
        <v>369</v>
      </c>
      <c r="I249" s="32">
        <v>22</v>
      </c>
      <c r="J249" s="27"/>
      <c r="K249" s="27"/>
      <c r="L249" s="27"/>
      <c r="M249" s="27"/>
      <c r="N249" s="27" t="s">
        <v>296</v>
      </c>
      <c r="O249" s="27" t="s">
        <v>319</v>
      </c>
      <c r="P249" s="33" t="s">
        <v>327</v>
      </c>
      <c r="Q249" s="27" t="s">
        <v>312</v>
      </c>
      <c r="R249" s="35">
        <v>60</v>
      </c>
      <c r="S249" s="27">
        <v>41</v>
      </c>
      <c r="T249" s="27" t="s">
        <v>714</v>
      </c>
      <c r="U249" s="27" t="s">
        <v>1349</v>
      </c>
      <c r="V249" s="28" t="s">
        <v>1374</v>
      </c>
      <c r="W249" s="29" t="s">
        <v>1375</v>
      </c>
      <c r="X249" s="27" t="s">
        <v>143</v>
      </c>
      <c r="Y249" s="36" t="s">
        <v>587</v>
      </c>
      <c r="Z249" s="36" t="s">
        <v>889</v>
      </c>
      <c r="AA249" s="37">
        <v>1</v>
      </c>
      <c r="AB249" s="37" t="str">
        <f t="shared" si="3"/>
        <v>Tiếng Anh cơ sở 1</v>
      </c>
      <c r="AC249" s="27" t="s">
        <v>714</v>
      </c>
    </row>
    <row r="250" spans="1:29" s="37" customFormat="1" ht="28.5" hidden="1" customHeight="1">
      <c r="A250" s="27">
        <v>242</v>
      </c>
      <c r="B250" s="27" t="s">
        <v>189</v>
      </c>
      <c r="C250" s="27" t="s">
        <v>191</v>
      </c>
      <c r="D250" s="27" t="s">
        <v>531</v>
      </c>
      <c r="E250" s="27">
        <v>4</v>
      </c>
      <c r="F250" s="27" t="s">
        <v>261</v>
      </c>
      <c r="G250" s="27" t="s">
        <v>373</v>
      </c>
      <c r="H250" s="27" t="s">
        <v>372</v>
      </c>
      <c r="I250" s="32">
        <v>22</v>
      </c>
      <c r="J250" s="27"/>
      <c r="K250" s="27"/>
      <c r="L250" s="27"/>
      <c r="M250" s="27"/>
      <c r="N250" s="27" t="s">
        <v>296</v>
      </c>
      <c r="O250" s="27" t="s">
        <v>319</v>
      </c>
      <c r="P250" s="33" t="s">
        <v>327</v>
      </c>
      <c r="Q250" s="27" t="s">
        <v>332</v>
      </c>
      <c r="R250" s="35">
        <v>60</v>
      </c>
      <c r="S250" s="27">
        <v>36</v>
      </c>
      <c r="T250" s="27" t="s">
        <v>715</v>
      </c>
      <c r="U250" s="27" t="s">
        <v>1349</v>
      </c>
      <c r="V250" s="28" t="s">
        <v>1376</v>
      </c>
      <c r="W250" s="29" t="s">
        <v>1377</v>
      </c>
      <c r="X250" s="27" t="s">
        <v>143</v>
      </c>
      <c r="Y250" s="36" t="s">
        <v>587</v>
      </c>
      <c r="Z250" s="36" t="s">
        <v>889</v>
      </c>
      <c r="AA250" s="37">
        <v>1</v>
      </c>
      <c r="AB250" s="37" t="str">
        <f t="shared" si="3"/>
        <v>Tiếng Anh cơ sở 1</v>
      </c>
      <c r="AC250" s="27" t="s">
        <v>715</v>
      </c>
    </row>
    <row r="251" spans="1:29" s="37" customFormat="1" ht="28.5" hidden="1" customHeight="1">
      <c r="A251" s="27">
        <v>243</v>
      </c>
      <c r="B251" s="27" t="s">
        <v>200</v>
      </c>
      <c r="C251" s="27" t="s">
        <v>201</v>
      </c>
      <c r="D251" s="27" t="s">
        <v>532</v>
      </c>
      <c r="E251" s="27">
        <v>5</v>
      </c>
      <c r="F251" s="27" t="s">
        <v>261</v>
      </c>
      <c r="G251" s="27" t="s">
        <v>300</v>
      </c>
      <c r="H251" s="27" t="s">
        <v>368</v>
      </c>
      <c r="I251" s="32">
        <v>17</v>
      </c>
      <c r="J251" s="27"/>
      <c r="K251" s="27" t="s">
        <v>201</v>
      </c>
      <c r="L251" s="27"/>
      <c r="M251" s="27"/>
      <c r="N251" s="27" t="s">
        <v>186</v>
      </c>
      <c r="O251" s="33" t="s">
        <v>317</v>
      </c>
      <c r="P251" s="33" t="s">
        <v>669</v>
      </c>
      <c r="Q251" s="27" t="s">
        <v>310</v>
      </c>
      <c r="R251" s="35">
        <v>60</v>
      </c>
      <c r="S251" s="27">
        <v>38</v>
      </c>
      <c r="T251" s="27" t="s">
        <v>709</v>
      </c>
      <c r="U251" s="27" t="s">
        <v>1349</v>
      </c>
      <c r="V251" s="28" t="s">
        <v>1350</v>
      </c>
      <c r="W251" s="29" t="s">
        <v>1351</v>
      </c>
      <c r="X251" s="27" t="s">
        <v>143</v>
      </c>
      <c r="Y251" s="36" t="s">
        <v>588</v>
      </c>
      <c r="Z251" s="36" t="s">
        <v>890</v>
      </c>
      <c r="AA251" s="37">
        <v>1</v>
      </c>
      <c r="AB251" s="37" t="str">
        <f t="shared" si="3"/>
        <v>Tiếng Anh cơ sở 2</v>
      </c>
      <c r="AC251" s="27" t="s">
        <v>709</v>
      </c>
    </row>
    <row r="252" spans="1:29" s="37" customFormat="1" ht="28.5" hidden="1" customHeight="1">
      <c r="A252" s="27">
        <v>244</v>
      </c>
      <c r="B252" s="27" t="s">
        <v>200</v>
      </c>
      <c r="C252" s="27" t="s">
        <v>201</v>
      </c>
      <c r="D252" s="27" t="s">
        <v>533</v>
      </c>
      <c r="E252" s="27">
        <v>5</v>
      </c>
      <c r="F252" s="27" t="s">
        <v>261</v>
      </c>
      <c r="G252" s="27" t="s">
        <v>309</v>
      </c>
      <c r="H252" s="27" t="s">
        <v>368</v>
      </c>
      <c r="I252" s="32">
        <v>17</v>
      </c>
      <c r="J252" s="27"/>
      <c r="K252" s="27" t="s">
        <v>201</v>
      </c>
      <c r="L252" s="27"/>
      <c r="M252" s="27"/>
      <c r="N252" s="27" t="s">
        <v>186</v>
      </c>
      <c r="O252" s="27" t="s">
        <v>317</v>
      </c>
      <c r="P252" s="33" t="s">
        <v>669</v>
      </c>
      <c r="Q252" s="27" t="s">
        <v>315</v>
      </c>
      <c r="R252" s="35">
        <v>60</v>
      </c>
      <c r="S252" s="27">
        <v>38</v>
      </c>
      <c r="T252" s="27" t="s">
        <v>707</v>
      </c>
      <c r="U252" s="27" t="s">
        <v>1349</v>
      </c>
      <c r="V252" s="28" t="s">
        <v>1352</v>
      </c>
      <c r="W252" s="29" t="s">
        <v>1353</v>
      </c>
      <c r="X252" s="27" t="s">
        <v>143</v>
      </c>
      <c r="Y252" s="36" t="s">
        <v>588</v>
      </c>
      <c r="Z252" s="36" t="s">
        <v>890</v>
      </c>
      <c r="AA252" s="37">
        <v>1</v>
      </c>
      <c r="AB252" s="37" t="str">
        <f t="shared" si="3"/>
        <v>Tiếng Anh cơ sở 2</v>
      </c>
      <c r="AC252" s="27" t="s">
        <v>707</v>
      </c>
    </row>
    <row r="253" spans="1:29" s="37" customFormat="1" ht="28.5" hidden="1" customHeight="1">
      <c r="A253" s="27">
        <v>245</v>
      </c>
      <c r="B253" s="27" t="s">
        <v>200</v>
      </c>
      <c r="C253" s="27" t="s">
        <v>201</v>
      </c>
      <c r="D253" s="27" t="s">
        <v>534</v>
      </c>
      <c r="E253" s="27">
        <v>5</v>
      </c>
      <c r="F253" s="27" t="s">
        <v>261</v>
      </c>
      <c r="G253" s="27" t="s">
        <v>322</v>
      </c>
      <c r="H253" s="27" t="s">
        <v>369</v>
      </c>
      <c r="I253" s="32">
        <v>17</v>
      </c>
      <c r="J253" s="27"/>
      <c r="K253" s="27" t="s">
        <v>201</v>
      </c>
      <c r="L253" s="27"/>
      <c r="M253" s="27"/>
      <c r="N253" s="27" t="s">
        <v>296</v>
      </c>
      <c r="O253" s="27" t="s">
        <v>317</v>
      </c>
      <c r="P253" s="33" t="s">
        <v>327</v>
      </c>
      <c r="Q253" s="27" t="s">
        <v>310</v>
      </c>
      <c r="R253" s="35">
        <v>60</v>
      </c>
      <c r="S253" s="27">
        <v>39</v>
      </c>
      <c r="T253" s="27" t="s">
        <v>705</v>
      </c>
      <c r="U253" s="27" t="s">
        <v>1349</v>
      </c>
      <c r="V253" s="28" t="s">
        <v>1354</v>
      </c>
      <c r="W253" s="29" t="s">
        <v>1355</v>
      </c>
      <c r="X253" s="27" t="s">
        <v>143</v>
      </c>
      <c r="Y253" s="36" t="s">
        <v>588</v>
      </c>
      <c r="Z253" s="36" t="s">
        <v>890</v>
      </c>
      <c r="AA253" s="37">
        <v>1</v>
      </c>
      <c r="AB253" s="37" t="str">
        <f t="shared" si="3"/>
        <v>Tiếng Anh cơ sở 2</v>
      </c>
      <c r="AC253" s="27" t="s">
        <v>705</v>
      </c>
    </row>
    <row r="254" spans="1:29" s="37" customFormat="1" ht="28.5" hidden="1" customHeight="1">
      <c r="A254" s="27">
        <v>246</v>
      </c>
      <c r="B254" s="27" t="s">
        <v>200</v>
      </c>
      <c r="C254" s="27" t="s">
        <v>201</v>
      </c>
      <c r="D254" s="27" t="s">
        <v>535</v>
      </c>
      <c r="E254" s="27">
        <v>5</v>
      </c>
      <c r="F254" s="27" t="s">
        <v>261</v>
      </c>
      <c r="G254" s="27" t="s">
        <v>370</v>
      </c>
      <c r="H254" s="27" t="s">
        <v>372</v>
      </c>
      <c r="I254" s="32">
        <v>17</v>
      </c>
      <c r="J254" s="27"/>
      <c r="K254" s="27" t="s">
        <v>191</v>
      </c>
      <c r="L254" s="27"/>
      <c r="M254" s="27"/>
      <c r="N254" s="27" t="s">
        <v>296</v>
      </c>
      <c r="O254" s="27" t="s">
        <v>317</v>
      </c>
      <c r="P254" s="33" t="s">
        <v>327</v>
      </c>
      <c r="Q254" s="27" t="s">
        <v>314</v>
      </c>
      <c r="R254" s="35">
        <v>60</v>
      </c>
      <c r="S254" s="27">
        <v>37</v>
      </c>
      <c r="T254" s="27" t="s">
        <v>717</v>
      </c>
      <c r="U254" s="27" t="s">
        <v>1349</v>
      </c>
      <c r="V254" s="28" t="s">
        <v>1356</v>
      </c>
      <c r="W254" s="29" t="s">
        <v>1357</v>
      </c>
      <c r="X254" s="27" t="s">
        <v>143</v>
      </c>
      <c r="Y254" s="36" t="s">
        <v>588</v>
      </c>
      <c r="Z254" s="36" t="s">
        <v>890</v>
      </c>
      <c r="AA254" s="37">
        <v>1</v>
      </c>
      <c r="AB254" s="37" t="str">
        <f t="shared" si="3"/>
        <v>Tiếng Anh cơ sở 2</v>
      </c>
      <c r="AC254" s="27" t="s">
        <v>717</v>
      </c>
    </row>
    <row r="255" spans="1:29" s="37" customFormat="1" ht="28.5" hidden="1" customHeight="1">
      <c r="A255" s="27">
        <v>247</v>
      </c>
      <c r="B255" s="27" t="s">
        <v>200</v>
      </c>
      <c r="C255" s="27" t="s">
        <v>201</v>
      </c>
      <c r="D255" s="27" t="s">
        <v>536</v>
      </c>
      <c r="E255" s="27">
        <v>5</v>
      </c>
      <c r="F255" s="27" t="s">
        <v>261</v>
      </c>
      <c r="G255" s="27" t="s">
        <v>307</v>
      </c>
      <c r="H255" s="27" t="s">
        <v>368</v>
      </c>
      <c r="I255" s="32">
        <v>17</v>
      </c>
      <c r="J255" s="27"/>
      <c r="K255" s="27" t="s">
        <v>201</v>
      </c>
      <c r="L255" s="27"/>
      <c r="M255" s="27"/>
      <c r="N255" s="27" t="s">
        <v>186</v>
      </c>
      <c r="O255" s="27" t="s">
        <v>320</v>
      </c>
      <c r="P255" s="33" t="s">
        <v>669</v>
      </c>
      <c r="Q255" s="27" t="s">
        <v>313</v>
      </c>
      <c r="R255" s="35">
        <v>60</v>
      </c>
      <c r="S255" s="27">
        <v>38</v>
      </c>
      <c r="T255" s="27" t="s">
        <v>710</v>
      </c>
      <c r="U255" s="27" t="s">
        <v>1349</v>
      </c>
      <c r="V255" s="28" t="s">
        <v>1360</v>
      </c>
      <c r="W255" s="29" t="s">
        <v>1361</v>
      </c>
      <c r="X255" s="27" t="s">
        <v>143</v>
      </c>
      <c r="Y255" s="36" t="s">
        <v>588</v>
      </c>
      <c r="Z255" s="36" t="s">
        <v>890</v>
      </c>
      <c r="AA255" s="37">
        <v>1</v>
      </c>
      <c r="AB255" s="37" t="str">
        <f t="shared" si="3"/>
        <v>Tiếng Anh cơ sở 2</v>
      </c>
      <c r="AC255" s="27" t="s">
        <v>710</v>
      </c>
    </row>
    <row r="256" spans="1:29" s="37" customFormat="1" ht="28.5" hidden="1" customHeight="1">
      <c r="A256" s="27">
        <v>248</v>
      </c>
      <c r="B256" s="27" t="s">
        <v>200</v>
      </c>
      <c r="C256" s="27" t="s">
        <v>201</v>
      </c>
      <c r="D256" s="27" t="s">
        <v>537</v>
      </c>
      <c r="E256" s="27">
        <v>5</v>
      </c>
      <c r="F256" s="27" t="s">
        <v>262</v>
      </c>
      <c r="G256" s="27" t="s">
        <v>331</v>
      </c>
      <c r="H256" s="27" t="s">
        <v>372</v>
      </c>
      <c r="I256" s="32">
        <v>17</v>
      </c>
      <c r="J256" s="27"/>
      <c r="K256" s="27" t="s">
        <v>191</v>
      </c>
      <c r="L256" s="27"/>
      <c r="M256" s="27"/>
      <c r="N256" s="27" t="s">
        <v>186</v>
      </c>
      <c r="O256" s="27" t="s">
        <v>320</v>
      </c>
      <c r="P256" s="33" t="s">
        <v>669</v>
      </c>
      <c r="Q256" s="27" t="s">
        <v>334</v>
      </c>
      <c r="R256" s="35">
        <v>60</v>
      </c>
      <c r="S256" s="27">
        <v>39</v>
      </c>
      <c r="T256" s="27" t="s">
        <v>709</v>
      </c>
      <c r="U256" s="27" t="s">
        <v>1349</v>
      </c>
      <c r="V256" s="28" t="s">
        <v>1362</v>
      </c>
      <c r="W256" s="29" t="s">
        <v>1363</v>
      </c>
      <c r="X256" s="27" t="s">
        <v>143</v>
      </c>
      <c r="Y256" s="36" t="s">
        <v>588</v>
      </c>
      <c r="Z256" s="36" t="s">
        <v>890</v>
      </c>
      <c r="AA256" s="37">
        <v>1</v>
      </c>
      <c r="AB256" s="37" t="str">
        <f t="shared" si="3"/>
        <v>Tiếng Anh cơ sở 2</v>
      </c>
      <c r="AC256" s="27" t="s">
        <v>709</v>
      </c>
    </row>
    <row r="257" spans="1:29" s="37" customFormat="1" ht="28.5" hidden="1" customHeight="1">
      <c r="A257" s="27">
        <v>249</v>
      </c>
      <c r="B257" s="27" t="s">
        <v>200</v>
      </c>
      <c r="C257" s="27" t="s">
        <v>201</v>
      </c>
      <c r="D257" s="27" t="s">
        <v>538</v>
      </c>
      <c r="E257" s="27">
        <v>5</v>
      </c>
      <c r="F257" s="27" t="s">
        <v>261</v>
      </c>
      <c r="G257" s="27" t="s">
        <v>325</v>
      </c>
      <c r="H257" s="27" t="s">
        <v>369</v>
      </c>
      <c r="I257" s="32">
        <v>17</v>
      </c>
      <c r="J257" s="27"/>
      <c r="K257" s="27" t="s">
        <v>201</v>
      </c>
      <c r="L257" s="27"/>
      <c r="M257" s="27"/>
      <c r="N257" s="27" t="s">
        <v>296</v>
      </c>
      <c r="O257" s="27" t="s">
        <v>320</v>
      </c>
      <c r="P257" s="33" t="s">
        <v>327</v>
      </c>
      <c r="Q257" s="27" t="s">
        <v>313</v>
      </c>
      <c r="R257" s="35">
        <v>60</v>
      </c>
      <c r="S257" s="27">
        <v>42</v>
      </c>
      <c r="T257" s="27" t="s">
        <v>711</v>
      </c>
      <c r="U257" s="27" t="s">
        <v>1349</v>
      </c>
      <c r="V257" s="28" t="s">
        <v>1364</v>
      </c>
      <c r="W257" s="29" t="s">
        <v>1365</v>
      </c>
      <c r="X257" s="27" t="s">
        <v>143</v>
      </c>
      <c r="Y257" s="36" t="s">
        <v>588</v>
      </c>
      <c r="Z257" s="36" t="s">
        <v>890</v>
      </c>
      <c r="AA257" s="37">
        <v>1</v>
      </c>
      <c r="AB257" s="37" t="str">
        <f t="shared" si="3"/>
        <v>Tiếng Anh cơ sở 2</v>
      </c>
      <c r="AC257" s="27" t="s">
        <v>711</v>
      </c>
    </row>
    <row r="258" spans="1:29" s="37" customFormat="1" ht="28.5" hidden="1" customHeight="1">
      <c r="A258" s="27">
        <v>250</v>
      </c>
      <c r="B258" s="27" t="s">
        <v>200</v>
      </c>
      <c r="C258" s="27" t="s">
        <v>201</v>
      </c>
      <c r="D258" s="27" t="s">
        <v>539</v>
      </c>
      <c r="E258" s="27">
        <v>5</v>
      </c>
      <c r="F258" s="27" t="s">
        <v>261</v>
      </c>
      <c r="G258" s="27" t="s">
        <v>299</v>
      </c>
      <c r="H258" s="27" t="s">
        <v>368</v>
      </c>
      <c r="I258" s="32">
        <v>17</v>
      </c>
      <c r="J258" s="27"/>
      <c r="K258" s="27" t="s">
        <v>201</v>
      </c>
      <c r="L258" s="27"/>
      <c r="M258" s="27"/>
      <c r="N258" s="27" t="s">
        <v>186</v>
      </c>
      <c r="O258" s="27" t="s">
        <v>318</v>
      </c>
      <c r="P258" s="33" t="s">
        <v>669</v>
      </c>
      <c r="Q258" s="27" t="s">
        <v>311</v>
      </c>
      <c r="R258" s="35">
        <v>60</v>
      </c>
      <c r="S258" s="27">
        <v>42</v>
      </c>
      <c r="T258" s="27" t="s">
        <v>712</v>
      </c>
      <c r="U258" s="27" t="s">
        <v>1349</v>
      </c>
      <c r="V258" s="28" t="s">
        <v>1366</v>
      </c>
      <c r="W258" s="29" t="s">
        <v>1367</v>
      </c>
      <c r="X258" s="27" t="s">
        <v>143</v>
      </c>
      <c r="Y258" s="36" t="s">
        <v>588</v>
      </c>
      <c r="Z258" s="36" t="s">
        <v>890</v>
      </c>
      <c r="AA258" s="37">
        <v>1</v>
      </c>
      <c r="AB258" s="37" t="str">
        <f t="shared" si="3"/>
        <v>Tiếng Anh cơ sở 2</v>
      </c>
      <c r="AC258" s="27" t="s">
        <v>712</v>
      </c>
    </row>
    <row r="259" spans="1:29" s="37" customFormat="1" ht="28.5" hidden="1" customHeight="1">
      <c r="A259" s="27">
        <v>251</v>
      </c>
      <c r="B259" s="27" t="s">
        <v>200</v>
      </c>
      <c r="C259" s="27" t="s">
        <v>201</v>
      </c>
      <c r="D259" s="27" t="s">
        <v>540</v>
      </c>
      <c r="E259" s="27">
        <v>5</v>
      </c>
      <c r="F259" s="27" t="s">
        <v>262</v>
      </c>
      <c r="G259" s="27" t="s">
        <v>329</v>
      </c>
      <c r="H259" s="27" t="s">
        <v>372</v>
      </c>
      <c r="I259" s="32">
        <v>17</v>
      </c>
      <c r="J259" s="27"/>
      <c r="K259" s="27" t="s">
        <v>191</v>
      </c>
      <c r="L259" s="27"/>
      <c r="M259" s="27"/>
      <c r="N259" s="27" t="s">
        <v>186</v>
      </c>
      <c r="O259" s="27" t="s">
        <v>318</v>
      </c>
      <c r="P259" s="33" t="s">
        <v>669</v>
      </c>
      <c r="Q259" s="27" t="s">
        <v>332</v>
      </c>
      <c r="R259" s="35">
        <v>60</v>
      </c>
      <c r="S259" s="27">
        <v>34</v>
      </c>
      <c r="T259" s="27" t="s">
        <v>716</v>
      </c>
      <c r="U259" s="27" t="s">
        <v>1349</v>
      </c>
      <c r="V259" s="28" t="s">
        <v>1368</v>
      </c>
      <c r="W259" s="29" t="s">
        <v>1369</v>
      </c>
      <c r="X259" s="27" t="s">
        <v>143</v>
      </c>
      <c r="Y259" s="36" t="s">
        <v>588</v>
      </c>
      <c r="Z259" s="36" t="s">
        <v>890</v>
      </c>
      <c r="AA259" s="37">
        <v>1</v>
      </c>
      <c r="AB259" s="37" t="str">
        <f t="shared" si="3"/>
        <v>Tiếng Anh cơ sở 2</v>
      </c>
      <c r="AC259" s="27" t="s">
        <v>716</v>
      </c>
    </row>
    <row r="260" spans="1:29" s="37" customFormat="1" ht="28.5" hidden="1" customHeight="1">
      <c r="A260" s="27">
        <v>252</v>
      </c>
      <c r="B260" s="27" t="s">
        <v>200</v>
      </c>
      <c r="C260" s="27" t="s">
        <v>201</v>
      </c>
      <c r="D260" s="27" t="s">
        <v>541</v>
      </c>
      <c r="E260" s="27">
        <v>5</v>
      </c>
      <c r="F260" s="27" t="s">
        <v>261</v>
      </c>
      <c r="G260" s="27" t="s">
        <v>323</v>
      </c>
      <c r="H260" s="27" t="s">
        <v>369</v>
      </c>
      <c r="I260" s="32">
        <v>17</v>
      </c>
      <c r="J260" s="27"/>
      <c r="K260" s="27" t="s">
        <v>201</v>
      </c>
      <c r="L260" s="27"/>
      <c r="M260" s="27"/>
      <c r="N260" s="27" t="s">
        <v>296</v>
      </c>
      <c r="O260" s="27" t="s">
        <v>318</v>
      </c>
      <c r="P260" s="33" t="s">
        <v>327</v>
      </c>
      <c r="Q260" s="27" t="s">
        <v>311</v>
      </c>
      <c r="R260" s="35">
        <v>60</v>
      </c>
      <c r="S260" s="27">
        <v>38</v>
      </c>
      <c r="T260" s="27" t="s">
        <v>705</v>
      </c>
      <c r="U260" s="27" t="s">
        <v>1349</v>
      </c>
      <c r="V260" s="28" t="s">
        <v>1354</v>
      </c>
      <c r="W260" s="29" t="s">
        <v>1355</v>
      </c>
      <c r="X260" s="27" t="s">
        <v>143</v>
      </c>
      <c r="Y260" s="36" t="s">
        <v>588</v>
      </c>
      <c r="Z260" s="36" t="s">
        <v>890</v>
      </c>
      <c r="AA260" s="37">
        <v>1</v>
      </c>
      <c r="AB260" s="37" t="str">
        <f t="shared" si="3"/>
        <v>Tiếng Anh cơ sở 2</v>
      </c>
      <c r="AC260" s="27" t="s">
        <v>705</v>
      </c>
    </row>
    <row r="261" spans="1:29" s="37" customFormat="1" ht="28.5" hidden="1" customHeight="1">
      <c r="A261" s="27">
        <v>253</v>
      </c>
      <c r="B261" s="27" t="s">
        <v>200</v>
      </c>
      <c r="C261" s="27" t="s">
        <v>201</v>
      </c>
      <c r="D261" s="27" t="s">
        <v>542</v>
      </c>
      <c r="E261" s="27">
        <v>5</v>
      </c>
      <c r="F261" s="27" t="s">
        <v>261</v>
      </c>
      <c r="G261" s="27" t="s">
        <v>371</v>
      </c>
      <c r="H261" s="27" t="s">
        <v>372</v>
      </c>
      <c r="I261" s="32">
        <v>17</v>
      </c>
      <c r="J261" s="27"/>
      <c r="K261" s="27" t="s">
        <v>191</v>
      </c>
      <c r="L261" s="27"/>
      <c r="M261" s="27"/>
      <c r="N261" s="27" t="s">
        <v>296</v>
      </c>
      <c r="O261" s="27" t="s">
        <v>318</v>
      </c>
      <c r="P261" s="33" t="s">
        <v>327</v>
      </c>
      <c r="Q261" s="27" t="s">
        <v>315</v>
      </c>
      <c r="R261" s="35">
        <v>60</v>
      </c>
      <c r="S261" s="27">
        <v>37</v>
      </c>
      <c r="T261" s="27" t="s">
        <v>713</v>
      </c>
      <c r="U261" s="27" t="s">
        <v>1349</v>
      </c>
      <c r="V261" s="28" t="s">
        <v>1370</v>
      </c>
      <c r="W261" s="29" t="s">
        <v>1371</v>
      </c>
      <c r="X261" s="27" t="s">
        <v>143</v>
      </c>
      <c r="Y261" s="36" t="s">
        <v>588</v>
      </c>
      <c r="Z261" s="36" t="s">
        <v>890</v>
      </c>
      <c r="AA261" s="37">
        <v>1</v>
      </c>
      <c r="AB261" s="37" t="str">
        <f t="shared" si="3"/>
        <v>Tiếng Anh cơ sở 2</v>
      </c>
      <c r="AC261" s="27" t="s">
        <v>713</v>
      </c>
    </row>
    <row r="262" spans="1:29" s="37" customFormat="1" ht="28.5" hidden="1" customHeight="1">
      <c r="A262" s="27">
        <v>254</v>
      </c>
      <c r="B262" s="27" t="s">
        <v>200</v>
      </c>
      <c r="C262" s="27" t="s">
        <v>201</v>
      </c>
      <c r="D262" s="27" t="s">
        <v>543</v>
      </c>
      <c r="E262" s="27">
        <v>5</v>
      </c>
      <c r="F262" s="27" t="s">
        <v>261</v>
      </c>
      <c r="G262" s="27" t="s">
        <v>308</v>
      </c>
      <c r="H262" s="27" t="s">
        <v>368</v>
      </c>
      <c r="I262" s="32">
        <v>17</v>
      </c>
      <c r="J262" s="27"/>
      <c r="K262" s="27" t="s">
        <v>201</v>
      </c>
      <c r="L262" s="27"/>
      <c r="M262" s="27"/>
      <c r="N262" s="27" t="s">
        <v>186</v>
      </c>
      <c r="O262" s="27" t="s">
        <v>321</v>
      </c>
      <c r="P262" s="33" t="s">
        <v>669</v>
      </c>
      <c r="Q262" s="27" t="s">
        <v>314</v>
      </c>
      <c r="R262" s="35">
        <v>60</v>
      </c>
      <c r="S262" s="27">
        <v>37</v>
      </c>
      <c r="T262" s="27" t="s">
        <v>706</v>
      </c>
      <c r="U262" s="27" t="s">
        <v>1349</v>
      </c>
      <c r="V262" s="28" t="s">
        <v>1372</v>
      </c>
      <c r="W262" s="29" t="s">
        <v>1373</v>
      </c>
      <c r="X262" s="27" t="s">
        <v>143</v>
      </c>
      <c r="Y262" s="36" t="s">
        <v>588</v>
      </c>
      <c r="Z262" s="36" t="s">
        <v>890</v>
      </c>
      <c r="AA262" s="37">
        <v>1</v>
      </c>
      <c r="AB262" s="37" t="str">
        <f t="shared" si="3"/>
        <v>Tiếng Anh cơ sở 2</v>
      </c>
      <c r="AC262" s="27" t="s">
        <v>706</v>
      </c>
    </row>
    <row r="263" spans="1:29" s="37" customFormat="1" ht="28.5" hidden="1" customHeight="1">
      <c r="A263" s="27">
        <v>255</v>
      </c>
      <c r="B263" s="27" t="s">
        <v>200</v>
      </c>
      <c r="C263" s="27" t="s">
        <v>201</v>
      </c>
      <c r="D263" s="27" t="s">
        <v>544</v>
      </c>
      <c r="E263" s="27">
        <v>5</v>
      </c>
      <c r="F263" s="27" t="s">
        <v>261</v>
      </c>
      <c r="G263" s="27" t="s">
        <v>306</v>
      </c>
      <c r="H263" s="27" t="s">
        <v>368</v>
      </c>
      <c r="I263" s="32">
        <v>17</v>
      </c>
      <c r="J263" s="27"/>
      <c r="K263" s="27" t="s">
        <v>201</v>
      </c>
      <c r="L263" s="27"/>
      <c r="M263" s="27"/>
      <c r="N263" s="27" t="s">
        <v>186</v>
      </c>
      <c r="O263" s="27" t="s">
        <v>319</v>
      </c>
      <c r="P263" s="33" t="s">
        <v>669</v>
      </c>
      <c r="Q263" s="27" t="s">
        <v>312</v>
      </c>
      <c r="R263" s="35">
        <v>60</v>
      </c>
      <c r="S263" s="27">
        <v>38</v>
      </c>
      <c r="T263" s="27" t="s">
        <v>716</v>
      </c>
      <c r="U263" s="27" t="s">
        <v>1349</v>
      </c>
      <c r="V263" s="28" t="s">
        <v>1368</v>
      </c>
      <c r="W263" s="29" t="s">
        <v>1369</v>
      </c>
      <c r="X263" s="27" t="s">
        <v>143</v>
      </c>
      <c r="Y263" s="36" t="s">
        <v>588</v>
      </c>
      <c r="Z263" s="36" t="s">
        <v>890</v>
      </c>
      <c r="AA263" s="37">
        <v>1</v>
      </c>
      <c r="AB263" s="37" t="str">
        <f t="shared" si="3"/>
        <v>Tiếng Anh cơ sở 2</v>
      </c>
      <c r="AC263" s="27" t="s">
        <v>716</v>
      </c>
    </row>
    <row r="264" spans="1:29" s="37" customFormat="1" ht="31.5" hidden="1" customHeight="1">
      <c r="A264" s="27">
        <v>256</v>
      </c>
      <c r="B264" s="27" t="s">
        <v>200</v>
      </c>
      <c r="C264" s="27" t="s">
        <v>201</v>
      </c>
      <c r="D264" s="27" t="s">
        <v>545</v>
      </c>
      <c r="E264" s="27">
        <v>5</v>
      </c>
      <c r="F264" s="27" t="s">
        <v>262</v>
      </c>
      <c r="G264" s="27" t="s">
        <v>330</v>
      </c>
      <c r="H264" s="27" t="s">
        <v>372</v>
      </c>
      <c r="I264" s="32">
        <v>17</v>
      </c>
      <c r="J264" s="27"/>
      <c r="K264" s="27" t="s">
        <v>191</v>
      </c>
      <c r="L264" s="27"/>
      <c r="M264" s="27"/>
      <c r="N264" s="27" t="s">
        <v>186</v>
      </c>
      <c r="O264" s="27" t="s">
        <v>319</v>
      </c>
      <c r="P264" s="33" t="s">
        <v>669</v>
      </c>
      <c r="Q264" s="27" t="s">
        <v>333</v>
      </c>
      <c r="R264" s="35">
        <v>60</v>
      </c>
      <c r="S264" s="27">
        <v>37</v>
      </c>
      <c r="T264" s="27" t="s">
        <v>714</v>
      </c>
      <c r="U264" s="27" t="s">
        <v>1349</v>
      </c>
      <c r="V264" s="28" t="s">
        <v>1374</v>
      </c>
      <c r="W264" s="29" t="s">
        <v>1375</v>
      </c>
      <c r="X264" s="27" t="s">
        <v>143</v>
      </c>
      <c r="Y264" s="36" t="s">
        <v>588</v>
      </c>
      <c r="Z264" s="36" t="s">
        <v>890</v>
      </c>
      <c r="AA264" s="37">
        <v>1</v>
      </c>
      <c r="AB264" s="37" t="str">
        <f t="shared" si="3"/>
        <v>Tiếng Anh cơ sở 2</v>
      </c>
      <c r="AC264" s="27" t="s">
        <v>714</v>
      </c>
    </row>
    <row r="265" spans="1:29" s="37" customFormat="1" ht="31.5" hidden="1" customHeight="1">
      <c r="A265" s="27">
        <v>257</v>
      </c>
      <c r="B265" s="27" t="s">
        <v>200</v>
      </c>
      <c r="C265" s="27" t="s">
        <v>201</v>
      </c>
      <c r="D265" s="27" t="s">
        <v>546</v>
      </c>
      <c r="E265" s="27">
        <v>5</v>
      </c>
      <c r="F265" s="27" t="s">
        <v>261</v>
      </c>
      <c r="G265" s="27" t="s">
        <v>324</v>
      </c>
      <c r="H265" s="27" t="s">
        <v>369</v>
      </c>
      <c r="I265" s="32">
        <v>17</v>
      </c>
      <c r="J265" s="27"/>
      <c r="K265" s="27" t="s">
        <v>201</v>
      </c>
      <c r="L265" s="27"/>
      <c r="M265" s="27"/>
      <c r="N265" s="27" t="s">
        <v>296</v>
      </c>
      <c r="O265" s="27" t="s">
        <v>319</v>
      </c>
      <c r="P265" s="33" t="s">
        <v>327</v>
      </c>
      <c r="Q265" s="27" t="s">
        <v>312</v>
      </c>
      <c r="R265" s="35">
        <v>60</v>
      </c>
      <c r="S265" s="27">
        <v>41</v>
      </c>
      <c r="T265" s="27" t="s">
        <v>714</v>
      </c>
      <c r="U265" s="27" t="s">
        <v>1349</v>
      </c>
      <c r="V265" s="28" t="s">
        <v>1374</v>
      </c>
      <c r="W265" s="29" t="s">
        <v>1375</v>
      </c>
      <c r="X265" s="27" t="s">
        <v>143</v>
      </c>
      <c r="Y265" s="36" t="s">
        <v>588</v>
      </c>
      <c r="Z265" s="36" t="s">
        <v>890</v>
      </c>
      <c r="AA265" s="37">
        <v>1</v>
      </c>
      <c r="AB265" s="37" t="str">
        <f t="shared" si="3"/>
        <v>Tiếng Anh cơ sở 2</v>
      </c>
      <c r="AC265" s="27" t="s">
        <v>714</v>
      </c>
    </row>
    <row r="266" spans="1:29" s="37" customFormat="1" ht="28.5" hidden="1" customHeight="1">
      <c r="A266" s="27">
        <v>258</v>
      </c>
      <c r="B266" s="27" t="s">
        <v>200</v>
      </c>
      <c r="C266" s="27" t="s">
        <v>201</v>
      </c>
      <c r="D266" s="27" t="s">
        <v>547</v>
      </c>
      <c r="E266" s="27">
        <v>5</v>
      </c>
      <c r="F266" s="27" t="s">
        <v>261</v>
      </c>
      <c r="G266" s="27" t="s">
        <v>373</v>
      </c>
      <c r="H266" s="27" t="s">
        <v>372</v>
      </c>
      <c r="I266" s="32">
        <v>17</v>
      </c>
      <c r="J266" s="27"/>
      <c r="K266" s="27" t="s">
        <v>191</v>
      </c>
      <c r="L266" s="27"/>
      <c r="M266" s="27"/>
      <c r="N266" s="27" t="s">
        <v>296</v>
      </c>
      <c r="O266" s="27" t="s">
        <v>319</v>
      </c>
      <c r="P266" s="33" t="s">
        <v>327</v>
      </c>
      <c r="Q266" s="27" t="s">
        <v>332</v>
      </c>
      <c r="R266" s="35">
        <v>60</v>
      </c>
      <c r="S266" s="27">
        <v>36</v>
      </c>
      <c r="T266" s="27" t="s">
        <v>718</v>
      </c>
      <c r="U266" s="27" t="s">
        <v>1349</v>
      </c>
      <c r="V266" s="28" t="s">
        <v>1376</v>
      </c>
      <c r="W266" s="29" t="s">
        <v>1377</v>
      </c>
      <c r="X266" s="27" t="s">
        <v>143</v>
      </c>
      <c r="Y266" s="36" t="s">
        <v>588</v>
      </c>
      <c r="Z266" s="36" t="s">
        <v>890</v>
      </c>
      <c r="AA266" s="37">
        <v>1</v>
      </c>
      <c r="AB266" s="37" t="str">
        <f t="shared" ref="AB266:AB329" si="4">B266</f>
        <v>Tiếng Anh cơ sở 2</v>
      </c>
      <c r="AC266" s="27" t="s">
        <v>718</v>
      </c>
    </row>
    <row r="267" spans="1:29" s="37" customFormat="1" ht="38.25" hidden="1" customHeight="1">
      <c r="A267" s="27">
        <v>259</v>
      </c>
      <c r="B267" s="27" t="s">
        <v>209</v>
      </c>
      <c r="C267" s="27" t="s">
        <v>202</v>
      </c>
      <c r="D267" s="27" t="s">
        <v>548</v>
      </c>
      <c r="E267" s="27">
        <v>5</v>
      </c>
      <c r="F267" s="27" t="s">
        <v>192</v>
      </c>
      <c r="G267" s="27" t="s">
        <v>657</v>
      </c>
      <c r="H267" s="27" t="s">
        <v>658</v>
      </c>
      <c r="I267" s="32">
        <v>4</v>
      </c>
      <c r="J267" s="27"/>
      <c r="K267" s="27" t="s">
        <v>201</v>
      </c>
      <c r="L267" s="27"/>
      <c r="M267" s="27"/>
      <c r="N267" s="27" t="s">
        <v>186</v>
      </c>
      <c r="O267" s="27" t="s">
        <v>318</v>
      </c>
      <c r="P267" s="33" t="s">
        <v>301</v>
      </c>
      <c r="Q267" s="27" t="s">
        <v>367</v>
      </c>
      <c r="R267" s="32">
        <v>45</v>
      </c>
      <c r="S267" s="27">
        <v>6</v>
      </c>
      <c r="T267" s="27" t="s">
        <v>705</v>
      </c>
      <c r="U267" s="27" t="s">
        <v>1349</v>
      </c>
      <c r="V267" s="28" t="s">
        <v>1354</v>
      </c>
      <c r="W267" s="29" t="s">
        <v>1355</v>
      </c>
      <c r="X267" s="27" t="s">
        <v>143</v>
      </c>
      <c r="Y267" s="36" t="s">
        <v>375</v>
      </c>
      <c r="Z267" s="36" t="s">
        <v>891</v>
      </c>
      <c r="AA267" s="37">
        <v>1</v>
      </c>
      <c r="AB267" s="37" t="str">
        <f t="shared" si="4"/>
        <v>Tiếng Anh cơ sở 3</v>
      </c>
      <c r="AC267" s="27" t="s">
        <v>705</v>
      </c>
    </row>
    <row r="268" spans="1:29" s="37" customFormat="1" ht="27.75" hidden="1" customHeight="1">
      <c r="A268" s="27">
        <v>260</v>
      </c>
      <c r="B268" s="27" t="s">
        <v>122</v>
      </c>
      <c r="C268" s="27" t="s">
        <v>163</v>
      </c>
      <c r="D268" s="27" t="s">
        <v>163</v>
      </c>
      <c r="E268" s="27">
        <v>3</v>
      </c>
      <c r="F268" s="27" t="s">
        <v>169</v>
      </c>
      <c r="G268" s="27" t="s">
        <v>67</v>
      </c>
      <c r="H268" s="27">
        <v>14</v>
      </c>
      <c r="I268" s="32">
        <v>1</v>
      </c>
      <c r="J268" s="27"/>
      <c r="K268" s="27" t="s">
        <v>33</v>
      </c>
      <c r="L268" s="27"/>
      <c r="M268" s="27"/>
      <c r="N268" s="27" t="s">
        <v>296</v>
      </c>
      <c r="O268" s="27">
        <v>2</v>
      </c>
      <c r="P268" s="33" t="s">
        <v>298</v>
      </c>
      <c r="Q268" s="27" t="s">
        <v>365</v>
      </c>
      <c r="R268" s="35">
        <v>80</v>
      </c>
      <c r="S268" s="27">
        <v>46</v>
      </c>
      <c r="T268" s="27" t="s">
        <v>803</v>
      </c>
      <c r="U268" s="27" t="s">
        <v>910</v>
      </c>
      <c r="V268" s="28" t="s">
        <v>1278</v>
      </c>
      <c r="W268" s="29" t="s">
        <v>1279</v>
      </c>
      <c r="X268" s="27" t="s">
        <v>175</v>
      </c>
      <c r="Y268" s="36"/>
      <c r="Z268" s="36" t="s">
        <v>891</v>
      </c>
      <c r="AA268" s="37">
        <v>1</v>
      </c>
      <c r="AB268" s="37" t="str">
        <f t="shared" si="4"/>
        <v>Tín dụng ngân hàng</v>
      </c>
      <c r="AC268" s="27" t="s">
        <v>803</v>
      </c>
    </row>
    <row r="269" spans="1:29" s="37" customFormat="1" ht="27.75" hidden="1" customHeight="1">
      <c r="A269" s="27">
        <v>261</v>
      </c>
      <c r="B269" s="27" t="s">
        <v>122</v>
      </c>
      <c r="C269" s="27" t="s">
        <v>275</v>
      </c>
      <c r="D269" s="27" t="s">
        <v>275</v>
      </c>
      <c r="E269" s="27">
        <v>3</v>
      </c>
      <c r="F269" s="27" t="s">
        <v>169</v>
      </c>
      <c r="G269" s="27" t="s">
        <v>128</v>
      </c>
      <c r="H269" s="27">
        <v>8</v>
      </c>
      <c r="I269" s="32">
        <v>1</v>
      </c>
      <c r="J269" s="27"/>
      <c r="K269" s="27" t="s">
        <v>210</v>
      </c>
      <c r="L269" s="27"/>
      <c r="M269" s="27"/>
      <c r="N269" s="27" t="s">
        <v>186</v>
      </c>
      <c r="O269" s="27">
        <v>3</v>
      </c>
      <c r="P269" s="33" t="s">
        <v>336</v>
      </c>
      <c r="Q269" s="27" t="s">
        <v>335</v>
      </c>
      <c r="R269" s="35">
        <v>50</v>
      </c>
      <c r="S269" s="27">
        <v>8</v>
      </c>
      <c r="T269" s="27" t="s">
        <v>817</v>
      </c>
      <c r="U269" s="27" t="s">
        <v>908</v>
      </c>
      <c r="V269" s="28"/>
      <c r="W269" s="29" t="s">
        <v>909</v>
      </c>
      <c r="X269" s="27" t="s">
        <v>175</v>
      </c>
      <c r="Y269" s="36" t="s">
        <v>586</v>
      </c>
      <c r="Z269" s="36" t="s">
        <v>891</v>
      </c>
      <c r="AA269" s="37">
        <v>1</v>
      </c>
      <c r="AB269" s="37" t="str">
        <f t="shared" si="4"/>
        <v>Tín dụng ngân hàng</v>
      </c>
      <c r="AC269" s="27" t="s">
        <v>817</v>
      </c>
    </row>
    <row r="270" spans="1:29" s="37" customFormat="1" ht="27.75" hidden="1" customHeight="1">
      <c r="A270" s="27">
        <v>262</v>
      </c>
      <c r="B270" s="27" t="s">
        <v>120</v>
      </c>
      <c r="C270" s="27" t="s">
        <v>89</v>
      </c>
      <c r="D270" s="27" t="s">
        <v>549</v>
      </c>
      <c r="E270" s="27">
        <v>4</v>
      </c>
      <c r="F270" s="27" t="s">
        <v>261</v>
      </c>
      <c r="G270" s="27" t="s">
        <v>299</v>
      </c>
      <c r="H270" s="27" t="s">
        <v>368</v>
      </c>
      <c r="I270" s="32">
        <v>20</v>
      </c>
      <c r="J270" s="27"/>
      <c r="K270" s="27"/>
      <c r="L270" s="27"/>
      <c r="M270" s="27"/>
      <c r="N270" s="27" t="s">
        <v>186</v>
      </c>
      <c r="O270" s="27">
        <v>2</v>
      </c>
      <c r="P270" s="33" t="s">
        <v>303</v>
      </c>
      <c r="Q270" s="27" t="s">
        <v>311</v>
      </c>
      <c r="R270" s="35">
        <v>60</v>
      </c>
      <c r="S270" s="27">
        <v>39</v>
      </c>
      <c r="T270" s="27" t="s">
        <v>1378</v>
      </c>
      <c r="U270" s="27" t="s">
        <v>1379</v>
      </c>
      <c r="V270" s="28" t="s">
        <v>1380</v>
      </c>
      <c r="W270" s="29"/>
      <c r="X270" s="27" t="s">
        <v>146</v>
      </c>
      <c r="Y270" s="36" t="s">
        <v>586</v>
      </c>
      <c r="Z270" s="36" t="s">
        <v>889</v>
      </c>
      <c r="AA270" s="37">
        <v>1</v>
      </c>
      <c r="AB270" s="37" t="str">
        <f t="shared" si="4"/>
        <v xml:space="preserve">Toán cao cấp </v>
      </c>
      <c r="AC270" s="27"/>
    </row>
    <row r="271" spans="1:29" s="37" customFormat="1" ht="27.75" hidden="1" customHeight="1">
      <c r="A271" s="27">
        <v>263</v>
      </c>
      <c r="B271" s="27" t="s">
        <v>90</v>
      </c>
      <c r="C271" s="27" t="s">
        <v>89</v>
      </c>
      <c r="D271" s="27" t="s">
        <v>550</v>
      </c>
      <c r="E271" s="27">
        <v>4</v>
      </c>
      <c r="F271" s="27" t="s">
        <v>262</v>
      </c>
      <c r="G271" s="27" t="s">
        <v>329</v>
      </c>
      <c r="H271" s="27" t="s">
        <v>372</v>
      </c>
      <c r="I271" s="32">
        <v>20</v>
      </c>
      <c r="J271" s="27"/>
      <c r="K271" s="27"/>
      <c r="L271" s="27"/>
      <c r="M271" s="27"/>
      <c r="N271" s="27" t="s">
        <v>186</v>
      </c>
      <c r="O271" s="27">
        <v>2</v>
      </c>
      <c r="P271" s="33" t="s">
        <v>303</v>
      </c>
      <c r="Q271" s="27" t="s">
        <v>332</v>
      </c>
      <c r="R271" s="35">
        <v>60</v>
      </c>
      <c r="S271" s="27">
        <v>34</v>
      </c>
      <c r="T271" s="27" t="s">
        <v>1381</v>
      </c>
      <c r="U271" s="27" t="s">
        <v>1379</v>
      </c>
      <c r="V271" s="28" t="s">
        <v>1382</v>
      </c>
      <c r="W271" s="29"/>
      <c r="X271" s="27" t="s">
        <v>146</v>
      </c>
      <c r="Y271" s="36" t="s">
        <v>586</v>
      </c>
      <c r="Z271" s="36" t="s">
        <v>889</v>
      </c>
      <c r="AA271" s="37">
        <v>1</v>
      </c>
      <c r="AB271" s="37" t="str">
        <f t="shared" si="4"/>
        <v>Toán cao cấp</v>
      </c>
      <c r="AC271" s="27"/>
    </row>
    <row r="272" spans="1:29" s="37" customFormat="1" ht="27.75" hidden="1" customHeight="1">
      <c r="A272" s="27">
        <v>264</v>
      </c>
      <c r="B272" s="27" t="s">
        <v>120</v>
      </c>
      <c r="C272" s="27" t="s">
        <v>89</v>
      </c>
      <c r="D272" s="27" t="s">
        <v>551</v>
      </c>
      <c r="E272" s="27">
        <v>4</v>
      </c>
      <c r="F272" s="27" t="s">
        <v>261</v>
      </c>
      <c r="G272" s="27" t="s">
        <v>323</v>
      </c>
      <c r="H272" s="27" t="s">
        <v>369</v>
      </c>
      <c r="I272" s="32">
        <v>20</v>
      </c>
      <c r="J272" s="27"/>
      <c r="K272" s="27"/>
      <c r="L272" s="27"/>
      <c r="M272" s="27"/>
      <c r="N272" s="27" t="s">
        <v>296</v>
      </c>
      <c r="O272" s="27">
        <v>2</v>
      </c>
      <c r="P272" s="38" t="s">
        <v>326</v>
      </c>
      <c r="Q272" s="27" t="s">
        <v>311</v>
      </c>
      <c r="R272" s="35">
        <v>60</v>
      </c>
      <c r="S272" s="27">
        <v>38</v>
      </c>
      <c r="T272" s="27" t="s">
        <v>1383</v>
      </c>
      <c r="U272" s="27" t="s">
        <v>1379</v>
      </c>
      <c r="V272" s="28" t="s">
        <v>1384</v>
      </c>
      <c r="W272" s="29"/>
      <c r="X272" s="27" t="s">
        <v>146</v>
      </c>
      <c r="Y272" s="36" t="s">
        <v>586</v>
      </c>
      <c r="Z272" s="36" t="s">
        <v>889</v>
      </c>
      <c r="AA272" s="37">
        <v>1</v>
      </c>
      <c r="AB272" s="37" t="str">
        <f t="shared" si="4"/>
        <v xml:space="preserve">Toán cao cấp </v>
      </c>
      <c r="AC272" s="27"/>
    </row>
    <row r="273" spans="1:29" s="37" customFormat="1" ht="27.75" hidden="1" customHeight="1">
      <c r="A273" s="27">
        <v>265</v>
      </c>
      <c r="B273" s="27" t="s">
        <v>90</v>
      </c>
      <c r="C273" s="27" t="s">
        <v>89</v>
      </c>
      <c r="D273" s="27" t="s">
        <v>552</v>
      </c>
      <c r="E273" s="27">
        <v>4</v>
      </c>
      <c r="F273" s="27" t="s">
        <v>261</v>
      </c>
      <c r="G273" s="27" t="s">
        <v>371</v>
      </c>
      <c r="H273" s="27" t="s">
        <v>372</v>
      </c>
      <c r="I273" s="32">
        <v>20</v>
      </c>
      <c r="J273" s="27"/>
      <c r="K273" s="27"/>
      <c r="L273" s="27"/>
      <c r="M273" s="27"/>
      <c r="N273" s="27" t="s">
        <v>296</v>
      </c>
      <c r="O273" s="27">
        <v>2</v>
      </c>
      <c r="P273" s="33" t="s">
        <v>326</v>
      </c>
      <c r="Q273" s="27" t="s">
        <v>315</v>
      </c>
      <c r="R273" s="35">
        <v>60</v>
      </c>
      <c r="S273" s="27">
        <v>37</v>
      </c>
      <c r="T273" s="27" t="s">
        <v>1385</v>
      </c>
      <c r="U273" s="27" t="s">
        <v>1379</v>
      </c>
      <c r="V273" s="28" t="s">
        <v>1386</v>
      </c>
      <c r="W273" s="29"/>
      <c r="X273" s="27" t="s">
        <v>146</v>
      </c>
      <c r="Y273" s="36" t="s">
        <v>586</v>
      </c>
      <c r="Z273" s="36" t="s">
        <v>889</v>
      </c>
      <c r="AA273" s="37">
        <v>1</v>
      </c>
      <c r="AB273" s="37" t="str">
        <f t="shared" si="4"/>
        <v>Toán cao cấp</v>
      </c>
      <c r="AC273" s="27"/>
    </row>
    <row r="274" spans="1:29" s="37" customFormat="1" ht="27.75" hidden="1" customHeight="1">
      <c r="A274" s="27">
        <v>266</v>
      </c>
      <c r="B274" s="27" t="s">
        <v>120</v>
      </c>
      <c r="C274" s="27" t="s">
        <v>89</v>
      </c>
      <c r="D274" s="27" t="s">
        <v>553</v>
      </c>
      <c r="E274" s="27">
        <v>4</v>
      </c>
      <c r="F274" s="27" t="s">
        <v>261</v>
      </c>
      <c r="G274" s="27" t="s">
        <v>306</v>
      </c>
      <c r="H274" s="27" t="s">
        <v>368</v>
      </c>
      <c r="I274" s="32">
        <v>20</v>
      </c>
      <c r="J274" s="27"/>
      <c r="K274" s="27"/>
      <c r="L274" s="27"/>
      <c r="M274" s="27"/>
      <c r="N274" s="27" t="s">
        <v>186</v>
      </c>
      <c r="O274" s="27">
        <v>3</v>
      </c>
      <c r="P274" s="33" t="s">
        <v>303</v>
      </c>
      <c r="Q274" s="27" t="s">
        <v>312</v>
      </c>
      <c r="R274" s="35">
        <v>60</v>
      </c>
      <c r="S274" s="27">
        <v>38</v>
      </c>
      <c r="T274" s="27" t="s">
        <v>1387</v>
      </c>
      <c r="U274" s="27" t="s">
        <v>1379</v>
      </c>
      <c r="V274" s="28" t="s">
        <v>1388</v>
      </c>
      <c r="W274" s="29"/>
      <c r="X274" s="27" t="s">
        <v>146</v>
      </c>
      <c r="Y274" s="36" t="s">
        <v>586</v>
      </c>
      <c r="Z274" s="36" t="s">
        <v>889</v>
      </c>
      <c r="AA274" s="37">
        <v>1</v>
      </c>
      <c r="AB274" s="37" t="str">
        <f t="shared" si="4"/>
        <v xml:space="preserve">Toán cao cấp </v>
      </c>
      <c r="AC274" s="27"/>
    </row>
    <row r="275" spans="1:29" s="37" customFormat="1" ht="27.75" hidden="1" customHeight="1">
      <c r="A275" s="27">
        <v>267</v>
      </c>
      <c r="B275" s="27" t="s">
        <v>90</v>
      </c>
      <c r="C275" s="27" t="s">
        <v>89</v>
      </c>
      <c r="D275" s="27" t="s">
        <v>554</v>
      </c>
      <c r="E275" s="27">
        <v>4</v>
      </c>
      <c r="F275" s="27" t="s">
        <v>262</v>
      </c>
      <c r="G275" s="27" t="s">
        <v>330</v>
      </c>
      <c r="H275" s="27" t="s">
        <v>372</v>
      </c>
      <c r="I275" s="32">
        <v>20</v>
      </c>
      <c r="J275" s="27"/>
      <c r="K275" s="27"/>
      <c r="L275" s="27"/>
      <c r="M275" s="27"/>
      <c r="N275" s="27" t="s">
        <v>186</v>
      </c>
      <c r="O275" s="27">
        <v>3</v>
      </c>
      <c r="P275" s="33" t="s">
        <v>303</v>
      </c>
      <c r="Q275" s="27" t="s">
        <v>333</v>
      </c>
      <c r="R275" s="35">
        <v>60</v>
      </c>
      <c r="S275" s="27">
        <v>37</v>
      </c>
      <c r="T275" s="27" t="s">
        <v>1389</v>
      </c>
      <c r="U275" s="27" t="s">
        <v>1379</v>
      </c>
      <c r="V275" s="28" t="s">
        <v>1390</v>
      </c>
      <c r="W275" s="29"/>
      <c r="X275" s="27" t="s">
        <v>146</v>
      </c>
      <c r="Y275" s="36" t="s">
        <v>586</v>
      </c>
      <c r="Z275" s="36" t="s">
        <v>889</v>
      </c>
      <c r="AA275" s="37">
        <v>1</v>
      </c>
      <c r="AB275" s="37" t="str">
        <f t="shared" si="4"/>
        <v>Toán cao cấp</v>
      </c>
      <c r="AC275" s="27"/>
    </row>
    <row r="276" spans="1:29" s="37" customFormat="1" ht="27.75" hidden="1" customHeight="1">
      <c r="A276" s="27">
        <v>268</v>
      </c>
      <c r="B276" s="27" t="s">
        <v>120</v>
      </c>
      <c r="C276" s="27" t="s">
        <v>89</v>
      </c>
      <c r="D276" s="27" t="s">
        <v>555</v>
      </c>
      <c r="E276" s="27">
        <v>4</v>
      </c>
      <c r="F276" s="27" t="s">
        <v>261</v>
      </c>
      <c r="G276" s="27" t="s">
        <v>324</v>
      </c>
      <c r="H276" s="27" t="s">
        <v>369</v>
      </c>
      <c r="I276" s="32">
        <v>20</v>
      </c>
      <c r="J276" s="27"/>
      <c r="K276" s="27"/>
      <c r="L276" s="27"/>
      <c r="M276" s="27"/>
      <c r="N276" s="27" t="s">
        <v>296</v>
      </c>
      <c r="O276" s="27">
        <v>3</v>
      </c>
      <c r="P276" s="38" t="s">
        <v>326</v>
      </c>
      <c r="Q276" s="27" t="s">
        <v>312</v>
      </c>
      <c r="R276" s="35">
        <v>60</v>
      </c>
      <c r="S276" s="27">
        <v>41</v>
      </c>
      <c r="T276" s="27" t="s">
        <v>1391</v>
      </c>
      <c r="U276" s="27" t="s">
        <v>1379</v>
      </c>
      <c r="V276" s="28" t="s">
        <v>1388</v>
      </c>
      <c r="W276" s="29"/>
      <c r="X276" s="27" t="s">
        <v>146</v>
      </c>
      <c r="Y276" s="36" t="s">
        <v>586</v>
      </c>
      <c r="Z276" s="36" t="s">
        <v>889</v>
      </c>
      <c r="AA276" s="37">
        <v>1</v>
      </c>
      <c r="AB276" s="37" t="str">
        <f t="shared" si="4"/>
        <v xml:space="preserve">Toán cao cấp </v>
      </c>
      <c r="AC276" s="27"/>
    </row>
    <row r="277" spans="1:29" s="37" customFormat="1" ht="27.75" hidden="1" customHeight="1">
      <c r="A277" s="27">
        <v>269</v>
      </c>
      <c r="B277" s="27" t="s">
        <v>90</v>
      </c>
      <c r="C277" s="27" t="s">
        <v>89</v>
      </c>
      <c r="D277" s="27" t="s">
        <v>556</v>
      </c>
      <c r="E277" s="27">
        <v>4</v>
      </c>
      <c r="F277" s="27" t="s">
        <v>261</v>
      </c>
      <c r="G277" s="27" t="s">
        <v>370</v>
      </c>
      <c r="H277" s="27" t="s">
        <v>372</v>
      </c>
      <c r="I277" s="32">
        <v>20</v>
      </c>
      <c r="J277" s="27"/>
      <c r="K277" s="27"/>
      <c r="L277" s="27"/>
      <c r="M277" s="27"/>
      <c r="N277" s="27" t="s">
        <v>296</v>
      </c>
      <c r="O277" s="27">
        <v>3</v>
      </c>
      <c r="P277" s="33" t="s">
        <v>326</v>
      </c>
      <c r="Q277" s="27" t="s">
        <v>314</v>
      </c>
      <c r="R277" s="35">
        <v>60</v>
      </c>
      <c r="S277" s="27">
        <v>37</v>
      </c>
      <c r="T277" s="27" t="s">
        <v>1392</v>
      </c>
      <c r="U277" s="27" t="s">
        <v>1379</v>
      </c>
      <c r="V277" s="28" t="s">
        <v>1393</v>
      </c>
      <c r="W277" s="29"/>
      <c r="X277" s="27" t="s">
        <v>146</v>
      </c>
      <c r="Y277" s="36" t="s">
        <v>586</v>
      </c>
      <c r="Z277" s="36" t="s">
        <v>889</v>
      </c>
      <c r="AA277" s="37">
        <v>1</v>
      </c>
      <c r="AB277" s="37" t="str">
        <f t="shared" si="4"/>
        <v>Toán cao cấp</v>
      </c>
      <c r="AC277" s="27"/>
    </row>
    <row r="278" spans="1:29" s="37" customFormat="1" ht="27.75" hidden="1" customHeight="1">
      <c r="A278" s="27">
        <v>270</v>
      </c>
      <c r="B278" s="27" t="s">
        <v>120</v>
      </c>
      <c r="C278" s="27" t="s">
        <v>89</v>
      </c>
      <c r="D278" s="27" t="s">
        <v>557</v>
      </c>
      <c r="E278" s="27">
        <v>4</v>
      </c>
      <c r="F278" s="27" t="s">
        <v>261</v>
      </c>
      <c r="G278" s="27" t="s">
        <v>307</v>
      </c>
      <c r="H278" s="27" t="s">
        <v>368</v>
      </c>
      <c r="I278" s="32">
        <v>20</v>
      </c>
      <c r="J278" s="27"/>
      <c r="K278" s="27"/>
      <c r="L278" s="27"/>
      <c r="M278" s="27"/>
      <c r="N278" s="27" t="s">
        <v>186</v>
      </c>
      <c r="O278" s="27">
        <v>4</v>
      </c>
      <c r="P278" s="33" t="s">
        <v>303</v>
      </c>
      <c r="Q278" s="27" t="s">
        <v>313</v>
      </c>
      <c r="R278" s="35">
        <v>60</v>
      </c>
      <c r="S278" s="27">
        <v>38</v>
      </c>
      <c r="T278" s="27" t="s">
        <v>1394</v>
      </c>
      <c r="U278" s="27" t="s">
        <v>1379</v>
      </c>
      <c r="V278" s="28" t="s">
        <v>1395</v>
      </c>
      <c r="W278" s="29"/>
      <c r="X278" s="27" t="s">
        <v>146</v>
      </c>
      <c r="Y278" s="36" t="s">
        <v>586</v>
      </c>
      <c r="Z278" s="36" t="s">
        <v>889</v>
      </c>
      <c r="AA278" s="37">
        <v>1</v>
      </c>
      <c r="AB278" s="37" t="str">
        <f t="shared" si="4"/>
        <v xml:space="preserve">Toán cao cấp </v>
      </c>
      <c r="AC278" s="27"/>
    </row>
    <row r="279" spans="1:29" s="37" customFormat="1" ht="27.75" hidden="1" customHeight="1">
      <c r="A279" s="27">
        <v>271</v>
      </c>
      <c r="B279" s="27" t="s">
        <v>90</v>
      </c>
      <c r="C279" s="27" t="s">
        <v>89</v>
      </c>
      <c r="D279" s="27" t="s">
        <v>558</v>
      </c>
      <c r="E279" s="27">
        <v>4</v>
      </c>
      <c r="F279" s="27" t="s">
        <v>262</v>
      </c>
      <c r="G279" s="27" t="s">
        <v>331</v>
      </c>
      <c r="H279" s="27" t="s">
        <v>372</v>
      </c>
      <c r="I279" s="32">
        <v>20</v>
      </c>
      <c r="J279" s="27"/>
      <c r="K279" s="27"/>
      <c r="L279" s="27"/>
      <c r="M279" s="27"/>
      <c r="N279" s="27" t="s">
        <v>186</v>
      </c>
      <c r="O279" s="27">
        <v>4</v>
      </c>
      <c r="P279" s="33" t="s">
        <v>303</v>
      </c>
      <c r="Q279" s="27" t="s">
        <v>334</v>
      </c>
      <c r="R279" s="35">
        <v>60</v>
      </c>
      <c r="S279" s="27">
        <v>40</v>
      </c>
      <c r="T279" s="27" t="s">
        <v>1389</v>
      </c>
      <c r="U279" s="27" t="s">
        <v>1379</v>
      </c>
      <c r="V279" s="28" t="s">
        <v>1390</v>
      </c>
      <c r="W279" s="29"/>
      <c r="X279" s="27" t="s">
        <v>146</v>
      </c>
      <c r="Y279" s="36" t="s">
        <v>586</v>
      </c>
      <c r="Z279" s="36" t="s">
        <v>889</v>
      </c>
      <c r="AA279" s="37">
        <v>1</v>
      </c>
      <c r="AB279" s="37" t="str">
        <f t="shared" si="4"/>
        <v>Toán cao cấp</v>
      </c>
      <c r="AC279" s="27"/>
    </row>
    <row r="280" spans="1:29" s="37" customFormat="1" ht="27.75" hidden="1" customHeight="1">
      <c r="A280" s="27">
        <v>272</v>
      </c>
      <c r="B280" s="27" t="s">
        <v>120</v>
      </c>
      <c r="C280" s="27" t="s">
        <v>89</v>
      </c>
      <c r="D280" s="27" t="s">
        <v>559</v>
      </c>
      <c r="E280" s="27">
        <v>4</v>
      </c>
      <c r="F280" s="27" t="s">
        <v>261</v>
      </c>
      <c r="G280" s="27" t="s">
        <v>325</v>
      </c>
      <c r="H280" s="27" t="s">
        <v>369</v>
      </c>
      <c r="I280" s="32">
        <v>20</v>
      </c>
      <c r="J280" s="27"/>
      <c r="K280" s="27"/>
      <c r="L280" s="27"/>
      <c r="M280" s="27"/>
      <c r="N280" s="27" t="s">
        <v>296</v>
      </c>
      <c r="O280" s="27">
        <v>4</v>
      </c>
      <c r="P280" s="38" t="s">
        <v>326</v>
      </c>
      <c r="Q280" s="27" t="s">
        <v>313</v>
      </c>
      <c r="R280" s="35">
        <v>60</v>
      </c>
      <c r="S280" s="27">
        <v>42</v>
      </c>
      <c r="T280" s="27" t="s">
        <v>1396</v>
      </c>
      <c r="U280" s="27" t="s">
        <v>1379</v>
      </c>
      <c r="V280" s="28" t="s">
        <v>1395</v>
      </c>
      <c r="W280" s="29"/>
      <c r="X280" s="27" t="s">
        <v>146</v>
      </c>
      <c r="Y280" s="36" t="s">
        <v>586</v>
      </c>
      <c r="Z280" s="36" t="s">
        <v>889</v>
      </c>
      <c r="AA280" s="37">
        <v>1</v>
      </c>
      <c r="AB280" s="37" t="str">
        <f t="shared" si="4"/>
        <v xml:space="preserve">Toán cao cấp </v>
      </c>
      <c r="AC280" s="27"/>
    </row>
    <row r="281" spans="1:29" s="37" customFormat="1" ht="27.75" hidden="1" customHeight="1">
      <c r="A281" s="27">
        <v>273</v>
      </c>
      <c r="B281" s="27" t="s">
        <v>90</v>
      </c>
      <c r="C281" s="27" t="s">
        <v>89</v>
      </c>
      <c r="D281" s="27" t="s">
        <v>560</v>
      </c>
      <c r="E281" s="27">
        <v>4</v>
      </c>
      <c r="F281" s="27" t="s">
        <v>262</v>
      </c>
      <c r="G281" s="27" t="s">
        <v>345</v>
      </c>
      <c r="H281" s="27" t="s">
        <v>341</v>
      </c>
      <c r="I281" s="32">
        <v>20</v>
      </c>
      <c r="J281" s="27"/>
      <c r="K281" s="27"/>
      <c r="L281" s="27"/>
      <c r="M281" s="27"/>
      <c r="N281" s="27" t="s">
        <v>186</v>
      </c>
      <c r="O281" s="27">
        <v>5</v>
      </c>
      <c r="P281" s="38" t="s">
        <v>303</v>
      </c>
      <c r="Q281" s="27" t="s">
        <v>343</v>
      </c>
      <c r="R281" s="35">
        <v>100</v>
      </c>
      <c r="S281" s="27">
        <v>100</v>
      </c>
      <c r="T281" s="27" t="s">
        <v>1397</v>
      </c>
      <c r="U281" s="27" t="s">
        <v>1379</v>
      </c>
      <c r="V281" s="28" t="s">
        <v>1398</v>
      </c>
      <c r="W281" s="29"/>
      <c r="X281" s="27" t="s">
        <v>146</v>
      </c>
      <c r="Y281" s="36"/>
      <c r="Z281" s="36" t="s">
        <v>889</v>
      </c>
      <c r="AA281" s="37">
        <v>1</v>
      </c>
      <c r="AB281" s="37" t="str">
        <f t="shared" si="4"/>
        <v>Toán cao cấp</v>
      </c>
      <c r="AC281" s="27"/>
    </row>
    <row r="282" spans="1:29" s="37" customFormat="1" ht="27.75" hidden="1" customHeight="1">
      <c r="A282" s="27">
        <v>274</v>
      </c>
      <c r="B282" s="27" t="s">
        <v>120</v>
      </c>
      <c r="C282" s="27" t="s">
        <v>89</v>
      </c>
      <c r="D282" s="27" t="s">
        <v>561</v>
      </c>
      <c r="E282" s="27">
        <v>4</v>
      </c>
      <c r="F282" s="27" t="s">
        <v>261</v>
      </c>
      <c r="G282" s="27" t="s">
        <v>300</v>
      </c>
      <c r="H282" s="27" t="s">
        <v>368</v>
      </c>
      <c r="I282" s="32">
        <v>20</v>
      </c>
      <c r="J282" s="27"/>
      <c r="K282" s="27"/>
      <c r="L282" s="27"/>
      <c r="M282" s="27"/>
      <c r="N282" s="27" t="s">
        <v>186</v>
      </c>
      <c r="O282" s="27">
        <v>5</v>
      </c>
      <c r="P282" s="33" t="s">
        <v>303</v>
      </c>
      <c r="Q282" s="27" t="s">
        <v>310</v>
      </c>
      <c r="R282" s="35">
        <v>60</v>
      </c>
      <c r="S282" s="27">
        <v>38</v>
      </c>
      <c r="T282" s="27" t="s">
        <v>1399</v>
      </c>
      <c r="U282" s="27" t="s">
        <v>1379</v>
      </c>
      <c r="V282" s="28" t="s">
        <v>1400</v>
      </c>
      <c r="W282" s="29"/>
      <c r="X282" s="27" t="s">
        <v>146</v>
      </c>
      <c r="Y282" s="36" t="s">
        <v>586</v>
      </c>
      <c r="Z282" s="36" t="s">
        <v>889</v>
      </c>
      <c r="AA282" s="37">
        <v>1</v>
      </c>
      <c r="AB282" s="37" t="str">
        <f t="shared" si="4"/>
        <v xml:space="preserve">Toán cao cấp </v>
      </c>
      <c r="AC282" s="27"/>
    </row>
    <row r="283" spans="1:29" s="37" customFormat="1" ht="27.75" hidden="1" customHeight="1">
      <c r="A283" s="27">
        <v>275</v>
      </c>
      <c r="B283" s="27" t="s">
        <v>120</v>
      </c>
      <c r="C283" s="27" t="s">
        <v>89</v>
      </c>
      <c r="D283" s="27" t="s">
        <v>562</v>
      </c>
      <c r="E283" s="27">
        <v>4</v>
      </c>
      <c r="F283" s="27" t="s">
        <v>261</v>
      </c>
      <c r="G283" s="27" t="s">
        <v>308</v>
      </c>
      <c r="H283" s="27" t="s">
        <v>368</v>
      </c>
      <c r="I283" s="32">
        <v>20</v>
      </c>
      <c r="J283" s="27"/>
      <c r="K283" s="27"/>
      <c r="L283" s="27"/>
      <c r="M283" s="27"/>
      <c r="N283" s="27" t="s">
        <v>186</v>
      </c>
      <c r="O283" s="27">
        <v>5</v>
      </c>
      <c r="P283" s="33" t="s">
        <v>303</v>
      </c>
      <c r="Q283" s="27" t="s">
        <v>314</v>
      </c>
      <c r="R283" s="35">
        <v>60</v>
      </c>
      <c r="S283" s="27">
        <v>37</v>
      </c>
      <c r="T283" s="27" t="s">
        <v>1401</v>
      </c>
      <c r="U283" s="27" t="s">
        <v>1379</v>
      </c>
      <c r="V283" s="28" t="s">
        <v>1402</v>
      </c>
      <c r="W283" s="29"/>
      <c r="X283" s="27" t="s">
        <v>146</v>
      </c>
      <c r="Y283" s="36" t="s">
        <v>586</v>
      </c>
      <c r="Z283" s="36" t="s">
        <v>889</v>
      </c>
      <c r="AA283" s="37">
        <v>1</v>
      </c>
      <c r="AB283" s="37" t="str">
        <f t="shared" si="4"/>
        <v xml:space="preserve">Toán cao cấp </v>
      </c>
      <c r="AC283" s="27"/>
    </row>
    <row r="284" spans="1:29" s="37" customFormat="1" ht="27.75" hidden="1" customHeight="1">
      <c r="A284" s="27">
        <v>276</v>
      </c>
      <c r="B284" s="27" t="s">
        <v>120</v>
      </c>
      <c r="C284" s="27" t="s">
        <v>89</v>
      </c>
      <c r="D284" s="27" t="s">
        <v>563</v>
      </c>
      <c r="E284" s="27">
        <v>4</v>
      </c>
      <c r="F284" s="27" t="s">
        <v>261</v>
      </c>
      <c r="G284" s="27" t="s">
        <v>322</v>
      </c>
      <c r="H284" s="27" t="s">
        <v>369</v>
      </c>
      <c r="I284" s="32">
        <v>20</v>
      </c>
      <c r="J284" s="27"/>
      <c r="K284" s="27"/>
      <c r="L284" s="27"/>
      <c r="M284" s="27"/>
      <c r="N284" s="27" t="s">
        <v>296</v>
      </c>
      <c r="O284" s="27">
        <v>5</v>
      </c>
      <c r="P284" s="38" t="s">
        <v>326</v>
      </c>
      <c r="Q284" s="27" t="s">
        <v>310</v>
      </c>
      <c r="R284" s="35">
        <v>60</v>
      </c>
      <c r="S284" s="27">
        <v>39</v>
      </c>
      <c r="T284" s="27" t="s">
        <v>1399</v>
      </c>
      <c r="U284" s="27" t="s">
        <v>1379</v>
      </c>
      <c r="V284" s="28" t="s">
        <v>1400</v>
      </c>
      <c r="W284" s="29"/>
      <c r="X284" s="27" t="s">
        <v>146</v>
      </c>
      <c r="Y284" s="36" t="s">
        <v>586</v>
      </c>
      <c r="Z284" s="36" t="s">
        <v>889</v>
      </c>
      <c r="AA284" s="37">
        <v>1</v>
      </c>
      <c r="AB284" s="37" t="str">
        <f t="shared" si="4"/>
        <v xml:space="preserve">Toán cao cấp </v>
      </c>
      <c r="AC284" s="27"/>
    </row>
    <row r="285" spans="1:29" s="37" customFormat="1" ht="27.75" hidden="1" customHeight="1">
      <c r="A285" s="27">
        <v>277</v>
      </c>
      <c r="B285" s="27" t="s">
        <v>90</v>
      </c>
      <c r="C285" s="27" t="s">
        <v>89</v>
      </c>
      <c r="D285" s="27" t="s">
        <v>564</v>
      </c>
      <c r="E285" s="27">
        <v>4</v>
      </c>
      <c r="F285" s="27" t="s">
        <v>261</v>
      </c>
      <c r="G285" s="27" t="s">
        <v>373</v>
      </c>
      <c r="H285" s="27" t="s">
        <v>372</v>
      </c>
      <c r="I285" s="32">
        <v>20</v>
      </c>
      <c r="J285" s="27"/>
      <c r="K285" s="27"/>
      <c r="L285" s="27"/>
      <c r="M285" s="27"/>
      <c r="N285" s="27" t="s">
        <v>296</v>
      </c>
      <c r="O285" s="27">
        <v>5</v>
      </c>
      <c r="P285" s="33" t="s">
        <v>326</v>
      </c>
      <c r="Q285" s="27" t="s">
        <v>332</v>
      </c>
      <c r="R285" s="35">
        <v>60</v>
      </c>
      <c r="S285" s="27">
        <v>36</v>
      </c>
      <c r="T285" s="27" t="s">
        <v>1403</v>
      </c>
      <c r="U285" s="27" t="s">
        <v>1379</v>
      </c>
      <c r="V285" s="28" t="s">
        <v>1404</v>
      </c>
      <c r="W285" s="29"/>
      <c r="X285" s="27" t="s">
        <v>146</v>
      </c>
      <c r="Y285" s="36" t="s">
        <v>586</v>
      </c>
      <c r="Z285" s="36" t="s">
        <v>889</v>
      </c>
      <c r="AA285" s="37">
        <v>1</v>
      </c>
      <c r="AB285" s="37" t="str">
        <f t="shared" si="4"/>
        <v>Toán cao cấp</v>
      </c>
      <c r="AC285" s="27"/>
    </row>
    <row r="286" spans="1:29" s="37" customFormat="1" ht="27.75" hidden="1" customHeight="1">
      <c r="A286" s="27">
        <v>278</v>
      </c>
      <c r="B286" s="27" t="s">
        <v>90</v>
      </c>
      <c r="C286" s="27" t="s">
        <v>89</v>
      </c>
      <c r="D286" s="27" t="s">
        <v>565</v>
      </c>
      <c r="E286" s="27">
        <v>4</v>
      </c>
      <c r="F286" s="27" t="s">
        <v>262</v>
      </c>
      <c r="G286" s="27" t="s">
        <v>344</v>
      </c>
      <c r="H286" s="27" t="s">
        <v>341</v>
      </c>
      <c r="I286" s="32">
        <v>20</v>
      </c>
      <c r="J286" s="27"/>
      <c r="K286" s="27"/>
      <c r="L286" s="27"/>
      <c r="M286" s="27"/>
      <c r="N286" s="27" t="s">
        <v>186</v>
      </c>
      <c r="O286" s="27">
        <v>6</v>
      </c>
      <c r="P286" s="33" t="s">
        <v>303</v>
      </c>
      <c r="Q286" s="27" t="s">
        <v>342</v>
      </c>
      <c r="R286" s="35">
        <v>100</v>
      </c>
      <c r="S286" s="27">
        <v>101</v>
      </c>
      <c r="T286" s="27" t="s">
        <v>1405</v>
      </c>
      <c r="U286" s="27" t="s">
        <v>1379</v>
      </c>
      <c r="V286" s="28" t="s">
        <v>1406</v>
      </c>
      <c r="W286" s="29"/>
      <c r="X286" s="27" t="s">
        <v>146</v>
      </c>
      <c r="Y286" s="36"/>
      <c r="Z286" s="36" t="s">
        <v>889</v>
      </c>
      <c r="AA286" s="37">
        <v>1</v>
      </c>
      <c r="AB286" s="37" t="str">
        <f t="shared" si="4"/>
        <v>Toán cao cấp</v>
      </c>
      <c r="AC286" s="27"/>
    </row>
    <row r="287" spans="1:29" s="37" customFormat="1" ht="27.75" hidden="1" customHeight="1">
      <c r="A287" s="27">
        <v>279</v>
      </c>
      <c r="B287" s="27" t="s">
        <v>120</v>
      </c>
      <c r="C287" s="27" t="s">
        <v>89</v>
      </c>
      <c r="D287" s="27" t="s">
        <v>566</v>
      </c>
      <c r="E287" s="27">
        <v>4</v>
      </c>
      <c r="F287" s="27" t="s">
        <v>261</v>
      </c>
      <c r="G287" s="27" t="s">
        <v>309</v>
      </c>
      <c r="H287" s="27" t="s">
        <v>368</v>
      </c>
      <c r="I287" s="32">
        <v>20</v>
      </c>
      <c r="J287" s="27"/>
      <c r="K287" s="27"/>
      <c r="L287" s="27"/>
      <c r="M287" s="27"/>
      <c r="N287" s="27" t="s">
        <v>186</v>
      </c>
      <c r="O287" s="27">
        <v>6</v>
      </c>
      <c r="P287" s="33" t="s">
        <v>303</v>
      </c>
      <c r="Q287" s="27" t="s">
        <v>315</v>
      </c>
      <c r="R287" s="35">
        <v>60</v>
      </c>
      <c r="S287" s="27">
        <v>38</v>
      </c>
      <c r="T287" s="27" t="s">
        <v>1407</v>
      </c>
      <c r="U287" s="27" t="s">
        <v>1379</v>
      </c>
      <c r="V287" s="28" t="s">
        <v>1408</v>
      </c>
      <c r="W287" s="29"/>
      <c r="X287" s="27" t="s">
        <v>146</v>
      </c>
      <c r="Y287" s="36" t="s">
        <v>586</v>
      </c>
      <c r="Z287" s="36" t="s">
        <v>889</v>
      </c>
      <c r="AA287" s="37">
        <v>1</v>
      </c>
      <c r="AB287" s="37" t="str">
        <f t="shared" si="4"/>
        <v xml:space="preserve">Toán cao cấp </v>
      </c>
      <c r="AC287" s="27"/>
    </row>
    <row r="288" spans="1:29" s="37" customFormat="1" ht="27.75" hidden="1" customHeight="1">
      <c r="A288" s="27">
        <v>280</v>
      </c>
      <c r="B288" s="27" t="s">
        <v>90</v>
      </c>
      <c r="C288" s="27" t="s">
        <v>89</v>
      </c>
      <c r="D288" s="27" t="s">
        <v>567</v>
      </c>
      <c r="E288" s="27">
        <v>4</v>
      </c>
      <c r="F288" s="27" t="s">
        <v>262</v>
      </c>
      <c r="G288" s="27" t="s">
        <v>346</v>
      </c>
      <c r="H288" s="27" t="s">
        <v>341</v>
      </c>
      <c r="I288" s="32">
        <v>20</v>
      </c>
      <c r="J288" s="27"/>
      <c r="K288" s="27"/>
      <c r="L288" s="27"/>
      <c r="M288" s="27"/>
      <c r="N288" s="27" t="s">
        <v>296</v>
      </c>
      <c r="O288" s="27">
        <v>6</v>
      </c>
      <c r="P288" s="33" t="s">
        <v>326</v>
      </c>
      <c r="Q288" s="27" t="s">
        <v>342</v>
      </c>
      <c r="R288" s="35">
        <v>100</v>
      </c>
      <c r="S288" s="27">
        <v>100</v>
      </c>
      <c r="T288" s="27" t="s">
        <v>1409</v>
      </c>
      <c r="U288" s="27" t="s">
        <v>1379</v>
      </c>
      <c r="V288" s="28" t="s">
        <v>1406</v>
      </c>
      <c r="W288" s="29"/>
      <c r="X288" s="27" t="s">
        <v>146</v>
      </c>
      <c r="Y288" s="36"/>
      <c r="Z288" s="36" t="s">
        <v>889</v>
      </c>
      <c r="AA288" s="37">
        <v>1</v>
      </c>
      <c r="AB288" s="37" t="str">
        <f t="shared" si="4"/>
        <v>Toán cao cấp</v>
      </c>
      <c r="AC288" s="27"/>
    </row>
    <row r="289" spans="1:29" s="37" customFormat="1" ht="27.75" hidden="1" customHeight="1">
      <c r="A289" s="27">
        <v>281</v>
      </c>
      <c r="B289" s="27" t="s">
        <v>90</v>
      </c>
      <c r="C289" s="27" t="s">
        <v>89</v>
      </c>
      <c r="D289" s="27" t="s">
        <v>568</v>
      </c>
      <c r="E289" s="27">
        <v>4</v>
      </c>
      <c r="F289" s="27" t="s">
        <v>262</v>
      </c>
      <c r="G289" s="27" t="s">
        <v>695</v>
      </c>
      <c r="H289" s="27" t="s">
        <v>341</v>
      </c>
      <c r="I289" s="32">
        <v>20</v>
      </c>
      <c r="J289" s="27"/>
      <c r="K289" s="27"/>
      <c r="L289" s="27"/>
      <c r="M289" s="27"/>
      <c r="N289" s="27" t="s">
        <v>296</v>
      </c>
      <c r="O289" s="27">
        <v>6</v>
      </c>
      <c r="P289" s="33" t="s">
        <v>326</v>
      </c>
      <c r="Q289" s="27" t="s">
        <v>343</v>
      </c>
      <c r="R289" s="35">
        <v>100</v>
      </c>
      <c r="S289" s="27">
        <v>109</v>
      </c>
      <c r="T289" s="27" t="s">
        <v>1410</v>
      </c>
      <c r="U289" s="27" t="s">
        <v>1379</v>
      </c>
      <c r="V289" s="28" t="s">
        <v>1411</v>
      </c>
      <c r="W289" s="29"/>
      <c r="X289" s="27" t="s">
        <v>146</v>
      </c>
      <c r="Y289" s="36"/>
      <c r="Z289" s="36" t="s">
        <v>889</v>
      </c>
      <c r="AA289" s="37">
        <v>1</v>
      </c>
      <c r="AB289" s="37" t="str">
        <f t="shared" si="4"/>
        <v>Toán cao cấp</v>
      </c>
      <c r="AC289" s="27"/>
    </row>
    <row r="290" spans="1:29" s="37" customFormat="1" ht="32.25" hidden="1" customHeight="1">
      <c r="A290" s="27">
        <v>282</v>
      </c>
      <c r="B290" s="27" t="s">
        <v>176</v>
      </c>
      <c r="C290" s="27" t="s">
        <v>156</v>
      </c>
      <c r="D290" s="27" t="s">
        <v>569</v>
      </c>
      <c r="E290" s="27">
        <v>3</v>
      </c>
      <c r="F290" s="27" t="s">
        <v>169</v>
      </c>
      <c r="G290" s="27" t="s">
        <v>107</v>
      </c>
      <c r="H290" s="27">
        <v>34</v>
      </c>
      <c r="I290" s="32">
        <v>2</v>
      </c>
      <c r="J290" s="27"/>
      <c r="K290" s="27" t="s">
        <v>589</v>
      </c>
      <c r="L290" s="27"/>
      <c r="M290" s="27"/>
      <c r="N290" s="27" t="s">
        <v>296</v>
      </c>
      <c r="O290" s="27">
        <v>3</v>
      </c>
      <c r="P290" s="33" t="s">
        <v>298</v>
      </c>
      <c r="Q290" s="27" t="s">
        <v>363</v>
      </c>
      <c r="R290" s="35">
        <v>80</v>
      </c>
      <c r="S290" s="27">
        <v>71</v>
      </c>
      <c r="T290" s="27" t="s">
        <v>670</v>
      </c>
      <c r="U290" s="27" t="s">
        <v>913</v>
      </c>
      <c r="V290" s="28" t="s">
        <v>914</v>
      </c>
      <c r="W290" s="29" t="s">
        <v>915</v>
      </c>
      <c r="X290" s="27" t="s">
        <v>174</v>
      </c>
      <c r="Y290" s="36"/>
      <c r="Z290" s="36" t="s">
        <v>891</v>
      </c>
      <c r="AA290" s="37">
        <v>1</v>
      </c>
      <c r="AB290" s="37" t="str">
        <f t="shared" si="4"/>
        <v>Toàn cầu hóa và khu vực hóa trong nền kinh tế thế giới</v>
      </c>
      <c r="AC290" s="27" t="s">
        <v>670</v>
      </c>
    </row>
    <row r="291" spans="1:29" s="37" customFormat="1" ht="32.25" hidden="1" customHeight="1">
      <c r="A291" s="27">
        <v>283</v>
      </c>
      <c r="B291" s="27" t="s">
        <v>176</v>
      </c>
      <c r="C291" s="27" t="s">
        <v>156</v>
      </c>
      <c r="D291" s="27" t="s">
        <v>570</v>
      </c>
      <c r="E291" s="27">
        <v>3</v>
      </c>
      <c r="F291" s="27" t="s">
        <v>192</v>
      </c>
      <c r="G291" s="27" t="s">
        <v>118</v>
      </c>
      <c r="H291" s="27">
        <v>67</v>
      </c>
      <c r="I291" s="32">
        <v>2</v>
      </c>
      <c r="J291" s="27"/>
      <c r="K291" s="27" t="s">
        <v>589</v>
      </c>
      <c r="L291" s="27"/>
      <c r="M291" s="27"/>
      <c r="N291" s="27" t="s">
        <v>186</v>
      </c>
      <c r="O291" s="27">
        <v>5</v>
      </c>
      <c r="P291" s="33" t="s">
        <v>301</v>
      </c>
      <c r="Q291" s="33" t="s">
        <v>337</v>
      </c>
      <c r="R291" s="35">
        <v>70</v>
      </c>
      <c r="S291" s="27">
        <v>60</v>
      </c>
      <c r="T291" s="27" t="s">
        <v>1412</v>
      </c>
      <c r="U291" s="27" t="s">
        <v>913</v>
      </c>
      <c r="V291" s="28" t="s">
        <v>1413</v>
      </c>
      <c r="W291" s="29" t="s">
        <v>1414</v>
      </c>
      <c r="X291" s="27" t="s">
        <v>174</v>
      </c>
      <c r="Y291" s="36" t="s">
        <v>586</v>
      </c>
      <c r="Z291" s="36" t="s">
        <v>891</v>
      </c>
      <c r="AA291" s="37">
        <v>1</v>
      </c>
      <c r="AB291" s="37" t="str">
        <f t="shared" si="4"/>
        <v>Toàn cầu hóa và khu vực hóa trong nền kinh tế thế giới</v>
      </c>
      <c r="AC291" s="27" t="s">
        <v>687</v>
      </c>
    </row>
    <row r="292" spans="1:29" s="37" customFormat="1" ht="28.5" hidden="1" customHeight="1">
      <c r="A292" s="27">
        <v>284</v>
      </c>
      <c r="B292" s="27" t="s">
        <v>77</v>
      </c>
      <c r="C292" s="27" t="s">
        <v>76</v>
      </c>
      <c r="D292" s="27" t="s">
        <v>76</v>
      </c>
      <c r="E292" s="27">
        <v>3</v>
      </c>
      <c r="F292" s="27" t="s">
        <v>638</v>
      </c>
      <c r="G292" s="27" t="s">
        <v>649</v>
      </c>
      <c r="H292" s="27" t="s">
        <v>639</v>
      </c>
      <c r="I292" s="32">
        <v>1</v>
      </c>
      <c r="J292" s="27"/>
      <c r="K292" s="27"/>
      <c r="L292" s="27"/>
      <c r="M292" s="27"/>
      <c r="N292" s="27" t="s">
        <v>186</v>
      </c>
      <c r="O292" s="27">
        <v>4</v>
      </c>
      <c r="P292" s="33" t="s">
        <v>336</v>
      </c>
      <c r="Q292" s="27" t="s">
        <v>364</v>
      </c>
      <c r="R292" s="35">
        <v>80</v>
      </c>
      <c r="S292" s="27">
        <v>77</v>
      </c>
      <c r="T292" s="27" t="s">
        <v>662</v>
      </c>
      <c r="U292" s="27" t="s">
        <v>977</v>
      </c>
      <c r="V292" s="28" t="s">
        <v>982</v>
      </c>
      <c r="W292" s="29" t="s">
        <v>983</v>
      </c>
      <c r="X292" s="27" t="s">
        <v>170</v>
      </c>
      <c r="Y292" s="36"/>
      <c r="Z292" s="36" t="s">
        <v>891</v>
      </c>
      <c r="AA292" s="37">
        <v>1</v>
      </c>
      <c r="AB292" s="37" t="str">
        <f t="shared" si="4"/>
        <v>Toàn cầu hóa và phát triển kinh tế</v>
      </c>
      <c r="AC292" s="27" t="s">
        <v>662</v>
      </c>
    </row>
    <row r="293" spans="1:29" s="37" customFormat="1" ht="27.75" customHeight="1">
      <c r="A293" s="27">
        <v>285</v>
      </c>
      <c r="B293" s="27" t="s">
        <v>65</v>
      </c>
      <c r="C293" s="27" t="s">
        <v>66</v>
      </c>
      <c r="D293" s="27" t="s">
        <v>571</v>
      </c>
      <c r="E293" s="27">
        <v>3</v>
      </c>
      <c r="F293" s="27" t="s">
        <v>250</v>
      </c>
      <c r="G293" s="27" t="s">
        <v>659</v>
      </c>
      <c r="H293" s="27" t="s">
        <v>600</v>
      </c>
      <c r="I293" s="32">
        <v>2</v>
      </c>
      <c r="J293" s="27"/>
      <c r="K293" s="27" t="s">
        <v>39</v>
      </c>
      <c r="L293" s="27"/>
      <c r="M293" s="27"/>
      <c r="N293" s="27" t="s">
        <v>186</v>
      </c>
      <c r="O293" s="27">
        <v>4</v>
      </c>
      <c r="P293" s="33" t="s">
        <v>301</v>
      </c>
      <c r="Q293" s="27" t="s">
        <v>342</v>
      </c>
      <c r="R293" s="35">
        <v>100</v>
      </c>
      <c r="S293" s="27">
        <v>102</v>
      </c>
      <c r="T293" s="27" t="s">
        <v>1415</v>
      </c>
      <c r="U293" s="27" t="s">
        <v>1379</v>
      </c>
      <c r="V293" s="28" t="s">
        <v>1416</v>
      </c>
      <c r="W293" s="29"/>
      <c r="X293" s="27" t="s">
        <v>146</v>
      </c>
      <c r="Y293" s="36"/>
      <c r="Z293" s="36" t="s">
        <v>891</v>
      </c>
      <c r="AA293" s="37">
        <v>1</v>
      </c>
      <c r="AB293" s="37" t="str">
        <f t="shared" si="4"/>
        <v>Toán kinh tế</v>
      </c>
      <c r="AC293" s="27"/>
    </row>
    <row r="294" spans="1:29" s="37" customFormat="1" ht="27.75" hidden="1" customHeight="1">
      <c r="A294" s="27">
        <v>286</v>
      </c>
      <c r="B294" s="27" t="s">
        <v>65</v>
      </c>
      <c r="C294" s="27" t="s">
        <v>66</v>
      </c>
      <c r="D294" s="27" t="s">
        <v>572</v>
      </c>
      <c r="E294" s="27">
        <v>3</v>
      </c>
      <c r="F294" s="27" t="s">
        <v>250</v>
      </c>
      <c r="G294" s="27" t="s">
        <v>206</v>
      </c>
      <c r="H294" s="27">
        <v>51</v>
      </c>
      <c r="I294" s="32">
        <v>2</v>
      </c>
      <c r="J294" s="27"/>
      <c r="K294" s="27" t="s">
        <v>39</v>
      </c>
      <c r="L294" s="27"/>
      <c r="M294" s="27"/>
      <c r="N294" s="27" t="s">
        <v>296</v>
      </c>
      <c r="O294" s="27">
        <v>4</v>
      </c>
      <c r="P294" s="33" t="s">
        <v>297</v>
      </c>
      <c r="Q294" s="33" t="s">
        <v>184</v>
      </c>
      <c r="R294" s="35">
        <v>60</v>
      </c>
      <c r="S294" s="27">
        <v>58</v>
      </c>
      <c r="T294" s="27" t="s">
        <v>1417</v>
      </c>
      <c r="U294" s="27" t="s">
        <v>1379</v>
      </c>
      <c r="V294" s="28" t="s">
        <v>1418</v>
      </c>
      <c r="W294" s="29"/>
      <c r="X294" s="27" t="s">
        <v>146</v>
      </c>
      <c r="Y294" s="36" t="s">
        <v>586</v>
      </c>
      <c r="Z294" s="36" t="s">
        <v>891</v>
      </c>
      <c r="AA294" s="37">
        <v>1</v>
      </c>
      <c r="AB294" s="37" t="str">
        <f t="shared" si="4"/>
        <v>Toán kinh tế</v>
      </c>
      <c r="AC294" s="27"/>
    </row>
    <row r="295" spans="1:29" s="37" customFormat="1" ht="27.75" hidden="1" customHeight="1">
      <c r="A295" s="27">
        <v>287</v>
      </c>
      <c r="B295" s="27" t="s">
        <v>131</v>
      </c>
      <c r="C295" s="27" t="s">
        <v>100</v>
      </c>
      <c r="D295" s="27" t="s">
        <v>573</v>
      </c>
      <c r="E295" s="27">
        <v>2</v>
      </c>
      <c r="F295" s="27" t="s">
        <v>250</v>
      </c>
      <c r="G295" s="27" t="s">
        <v>132</v>
      </c>
      <c r="H295" s="27">
        <v>89</v>
      </c>
      <c r="I295" s="32">
        <v>8</v>
      </c>
      <c r="J295" s="27"/>
      <c r="K295" s="27" t="s">
        <v>83</v>
      </c>
      <c r="L295" s="27"/>
      <c r="M295" s="27"/>
      <c r="N295" s="27" t="s">
        <v>186</v>
      </c>
      <c r="O295" s="27">
        <v>3</v>
      </c>
      <c r="P295" s="33" t="s">
        <v>338</v>
      </c>
      <c r="Q295" s="27" t="s">
        <v>356</v>
      </c>
      <c r="R295" s="32">
        <v>85</v>
      </c>
      <c r="S295" s="27">
        <v>85</v>
      </c>
      <c r="T295" s="27" t="s">
        <v>799</v>
      </c>
      <c r="U295" s="27" t="s">
        <v>1135</v>
      </c>
      <c r="V295" s="28" t="s">
        <v>1419</v>
      </c>
      <c r="W295" s="29" t="s">
        <v>1420</v>
      </c>
      <c r="X295" s="27" t="s">
        <v>144</v>
      </c>
      <c r="Y295" s="36"/>
      <c r="Z295" s="36" t="s">
        <v>891</v>
      </c>
      <c r="AA295" s="37">
        <v>1</v>
      </c>
      <c r="AB295" s="37" t="str">
        <f t="shared" si="4"/>
        <v>Tư tưởng Hồ Chí Minh</v>
      </c>
      <c r="AC295" s="27" t="s">
        <v>799</v>
      </c>
    </row>
    <row r="296" spans="1:29" s="37" customFormat="1" ht="27.75" hidden="1" customHeight="1">
      <c r="A296" s="27">
        <v>288</v>
      </c>
      <c r="B296" s="27" t="s">
        <v>131</v>
      </c>
      <c r="C296" s="27" t="s">
        <v>270</v>
      </c>
      <c r="D296" s="27" t="s">
        <v>574</v>
      </c>
      <c r="E296" s="27">
        <v>2</v>
      </c>
      <c r="F296" s="27" t="s">
        <v>192</v>
      </c>
      <c r="G296" s="27" t="s">
        <v>118</v>
      </c>
      <c r="H296" s="27">
        <v>67</v>
      </c>
      <c r="I296" s="32">
        <v>8</v>
      </c>
      <c r="J296" s="27"/>
      <c r="K296" s="27" t="s">
        <v>83</v>
      </c>
      <c r="L296" s="27"/>
      <c r="M296" s="27"/>
      <c r="N296" s="27" t="s">
        <v>186</v>
      </c>
      <c r="O296" s="27">
        <v>3</v>
      </c>
      <c r="P296" s="33" t="s">
        <v>302</v>
      </c>
      <c r="Q296" s="33" t="s">
        <v>337</v>
      </c>
      <c r="R296" s="35">
        <v>70</v>
      </c>
      <c r="S296" s="27">
        <v>39</v>
      </c>
      <c r="T296" s="27" t="s">
        <v>799</v>
      </c>
      <c r="U296" s="27" t="s">
        <v>1135</v>
      </c>
      <c r="V296" s="28" t="s">
        <v>1419</v>
      </c>
      <c r="W296" s="29" t="s">
        <v>1420</v>
      </c>
      <c r="X296" s="27" t="s">
        <v>144</v>
      </c>
      <c r="Y296" s="36" t="s">
        <v>586</v>
      </c>
      <c r="Z296" s="36" t="s">
        <v>891</v>
      </c>
      <c r="AA296" s="37">
        <v>1</v>
      </c>
      <c r="AB296" s="37" t="str">
        <f t="shared" si="4"/>
        <v>Tư tưởng Hồ Chí Minh</v>
      </c>
      <c r="AC296" s="27" t="s">
        <v>799</v>
      </c>
    </row>
    <row r="297" spans="1:29" s="37" customFormat="1" ht="38.25" hidden="1" customHeight="1">
      <c r="A297" s="27">
        <v>289</v>
      </c>
      <c r="B297" s="27" t="s">
        <v>131</v>
      </c>
      <c r="C297" s="27" t="s">
        <v>270</v>
      </c>
      <c r="D297" s="27" t="s">
        <v>575</v>
      </c>
      <c r="E297" s="27">
        <v>2</v>
      </c>
      <c r="F297" s="27" t="s">
        <v>199</v>
      </c>
      <c r="G297" s="27" t="s">
        <v>206</v>
      </c>
      <c r="H297" s="27">
        <v>47</v>
      </c>
      <c r="I297" s="32">
        <v>8</v>
      </c>
      <c r="J297" s="27"/>
      <c r="K297" s="27" t="s">
        <v>83</v>
      </c>
      <c r="L297" s="27"/>
      <c r="M297" s="27"/>
      <c r="N297" s="27" t="s">
        <v>296</v>
      </c>
      <c r="O297" s="27">
        <v>3</v>
      </c>
      <c r="P297" s="33" t="s">
        <v>339</v>
      </c>
      <c r="Q297" s="33" t="s">
        <v>337</v>
      </c>
      <c r="R297" s="35">
        <v>70</v>
      </c>
      <c r="S297" s="27">
        <v>38</v>
      </c>
      <c r="T297" s="27" t="s">
        <v>800</v>
      </c>
      <c r="U297" s="27" t="s">
        <v>1135</v>
      </c>
      <c r="V297" s="28" t="s">
        <v>1421</v>
      </c>
      <c r="W297" s="29" t="s">
        <v>1422</v>
      </c>
      <c r="X297" s="27" t="s">
        <v>144</v>
      </c>
      <c r="Y297" s="36" t="s">
        <v>586</v>
      </c>
      <c r="Z297" s="36" t="s">
        <v>891</v>
      </c>
      <c r="AA297" s="37">
        <v>1</v>
      </c>
      <c r="AB297" s="37" t="str">
        <f t="shared" si="4"/>
        <v>Tư tưởng Hồ Chí Minh</v>
      </c>
      <c r="AC297" s="27" t="s">
        <v>800</v>
      </c>
    </row>
    <row r="298" spans="1:29" s="37" customFormat="1" ht="27.75" hidden="1" customHeight="1">
      <c r="A298" s="27">
        <v>290</v>
      </c>
      <c r="B298" s="27" t="s">
        <v>131</v>
      </c>
      <c r="C298" s="27" t="s">
        <v>100</v>
      </c>
      <c r="D298" s="27" t="s">
        <v>576</v>
      </c>
      <c r="E298" s="27">
        <v>2</v>
      </c>
      <c r="F298" s="27" t="s">
        <v>240</v>
      </c>
      <c r="G298" s="27" t="s">
        <v>107</v>
      </c>
      <c r="H298" s="27">
        <v>121</v>
      </c>
      <c r="I298" s="32">
        <v>8</v>
      </c>
      <c r="J298" s="27"/>
      <c r="K298" s="27" t="s">
        <v>83</v>
      </c>
      <c r="L298" s="27"/>
      <c r="M298" s="27"/>
      <c r="N298" s="27" t="s">
        <v>296</v>
      </c>
      <c r="O298" s="27">
        <v>3</v>
      </c>
      <c r="P298" s="33" t="s">
        <v>304</v>
      </c>
      <c r="Q298" s="27" t="s">
        <v>357</v>
      </c>
      <c r="R298" s="35">
        <v>100</v>
      </c>
      <c r="S298" s="27">
        <v>99</v>
      </c>
      <c r="T298" s="27" t="s">
        <v>800</v>
      </c>
      <c r="U298" s="27" t="s">
        <v>1135</v>
      </c>
      <c r="V298" s="28" t="s">
        <v>1421</v>
      </c>
      <c r="W298" s="29" t="s">
        <v>1422</v>
      </c>
      <c r="X298" s="27" t="s">
        <v>144</v>
      </c>
      <c r="Y298" s="36"/>
      <c r="Z298" s="36" t="s">
        <v>891</v>
      </c>
      <c r="AA298" s="37">
        <v>1</v>
      </c>
      <c r="AB298" s="37" t="str">
        <f t="shared" si="4"/>
        <v>Tư tưởng Hồ Chí Minh</v>
      </c>
      <c r="AC298" s="27" t="s">
        <v>800</v>
      </c>
    </row>
    <row r="299" spans="1:29" s="37" customFormat="1" ht="27.75" hidden="1" customHeight="1">
      <c r="A299" s="27">
        <v>291</v>
      </c>
      <c r="B299" s="27" t="s">
        <v>131</v>
      </c>
      <c r="C299" s="27" t="s">
        <v>100</v>
      </c>
      <c r="D299" s="27" t="s">
        <v>577</v>
      </c>
      <c r="E299" s="27">
        <v>2</v>
      </c>
      <c r="F299" s="27" t="s">
        <v>240</v>
      </c>
      <c r="G299" s="27" t="s">
        <v>57</v>
      </c>
      <c r="H299" s="27">
        <v>98</v>
      </c>
      <c r="I299" s="32">
        <v>8</v>
      </c>
      <c r="J299" s="27"/>
      <c r="K299" s="27" t="s">
        <v>83</v>
      </c>
      <c r="L299" s="27"/>
      <c r="M299" s="27"/>
      <c r="N299" s="27" t="s">
        <v>186</v>
      </c>
      <c r="O299" s="27">
        <v>4</v>
      </c>
      <c r="P299" s="38" t="s">
        <v>338</v>
      </c>
      <c r="Q299" s="27" t="s">
        <v>357</v>
      </c>
      <c r="R299" s="35">
        <v>100</v>
      </c>
      <c r="S299" s="27">
        <v>100</v>
      </c>
      <c r="T299" s="27" t="s">
        <v>799</v>
      </c>
      <c r="U299" s="27" t="s">
        <v>1135</v>
      </c>
      <c r="V299" s="28" t="s">
        <v>1419</v>
      </c>
      <c r="W299" s="29" t="s">
        <v>1420</v>
      </c>
      <c r="X299" s="27" t="s">
        <v>144</v>
      </c>
      <c r="Y299" s="36"/>
      <c r="Z299" s="36" t="s">
        <v>891</v>
      </c>
      <c r="AA299" s="37">
        <v>1</v>
      </c>
      <c r="AB299" s="37" t="str">
        <f t="shared" si="4"/>
        <v>Tư tưởng Hồ Chí Minh</v>
      </c>
      <c r="AC299" s="27" t="s">
        <v>799</v>
      </c>
    </row>
    <row r="300" spans="1:29" s="37" customFormat="1" ht="27.75" hidden="1" customHeight="1">
      <c r="A300" s="27">
        <v>292</v>
      </c>
      <c r="B300" s="27" t="s">
        <v>131</v>
      </c>
      <c r="C300" s="27" t="s">
        <v>100</v>
      </c>
      <c r="D300" s="27" t="s">
        <v>578</v>
      </c>
      <c r="E300" s="27">
        <v>2</v>
      </c>
      <c r="F300" s="27" t="s">
        <v>240</v>
      </c>
      <c r="G300" s="27" t="s">
        <v>68</v>
      </c>
      <c r="H300" s="27">
        <v>84</v>
      </c>
      <c r="I300" s="32">
        <v>8</v>
      </c>
      <c r="J300" s="27"/>
      <c r="K300" s="27" t="s">
        <v>83</v>
      </c>
      <c r="L300" s="27"/>
      <c r="M300" s="27"/>
      <c r="N300" s="27" t="s">
        <v>186</v>
      </c>
      <c r="O300" s="27">
        <v>4</v>
      </c>
      <c r="P300" s="33" t="s">
        <v>302</v>
      </c>
      <c r="Q300" s="27" t="s">
        <v>358</v>
      </c>
      <c r="R300" s="32">
        <v>85</v>
      </c>
      <c r="S300" s="27">
        <v>84</v>
      </c>
      <c r="T300" s="27" t="s">
        <v>799</v>
      </c>
      <c r="U300" s="27" t="s">
        <v>1135</v>
      </c>
      <c r="V300" s="28" t="s">
        <v>1419</v>
      </c>
      <c r="W300" s="29" t="s">
        <v>1420</v>
      </c>
      <c r="X300" s="27" t="s">
        <v>144</v>
      </c>
      <c r="Y300" s="36"/>
      <c r="Z300" s="36" t="s">
        <v>891</v>
      </c>
      <c r="AA300" s="37">
        <v>1</v>
      </c>
      <c r="AB300" s="37" t="str">
        <f t="shared" si="4"/>
        <v>Tư tưởng Hồ Chí Minh</v>
      </c>
      <c r="AC300" s="27" t="s">
        <v>799</v>
      </c>
    </row>
    <row r="301" spans="1:29" s="37" customFormat="1" ht="27.75" hidden="1" customHeight="1">
      <c r="A301" s="27">
        <v>293</v>
      </c>
      <c r="B301" s="27" t="s">
        <v>131</v>
      </c>
      <c r="C301" s="27" t="s">
        <v>100</v>
      </c>
      <c r="D301" s="27" t="s">
        <v>579</v>
      </c>
      <c r="E301" s="27">
        <v>2</v>
      </c>
      <c r="F301" s="27" t="s">
        <v>240</v>
      </c>
      <c r="G301" s="27" t="s">
        <v>69</v>
      </c>
      <c r="H301" s="27">
        <v>80</v>
      </c>
      <c r="I301" s="32">
        <v>8</v>
      </c>
      <c r="J301" s="27"/>
      <c r="K301" s="27" t="s">
        <v>83</v>
      </c>
      <c r="L301" s="27"/>
      <c r="M301" s="27"/>
      <c r="N301" s="27" t="s">
        <v>296</v>
      </c>
      <c r="O301" s="27">
        <v>4</v>
      </c>
      <c r="P301" s="33" t="s">
        <v>339</v>
      </c>
      <c r="Q301" s="27" t="s">
        <v>356</v>
      </c>
      <c r="R301" s="32">
        <v>85</v>
      </c>
      <c r="S301" s="27">
        <v>83</v>
      </c>
      <c r="T301" s="27" t="s">
        <v>800</v>
      </c>
      <c r="U301" s="27" t="s">
        <v>1135</v>
      </c>
      <c r="V301" s="28" t="s">
        <v>1421</v>
      </c>
      <c r="W301" s="29" t="s">
        <v>1422</v>
      </c>
      <c r="X301" s="27" t="s">
        <v>144</v>
      </c>
      <c r="Y301" s="36"/>
      <c r="Z301" s="36" t="s">
        <v>891</v>
      </c>
      <c r="AA301" s="37">
        <v>1</v>
      </c>
      <c r="AB301" s="37" t="str">
        <f t="shared" si="4"/>
        <v>Tư tưởng Hồ Chí Minh</v>
      </c>
      <c r="AC301" s="27" t="s">
        <v>800</v>
      </c>
    </row>
    <row r="302" spans="1:29" s="37" customFormat="1" ht="27.75" hidden="1" customHeight="1">
      <c r="A302" s="27">
        <v>294</v>
      </c>
      <c r="B302" s="27" t="s">
        <v>131</v>
      </c>
      <c r="C302" s="27" t="s">
        <v>100</v>
      </c>
      <c r="D302" s="27" t="s">
        <v>580</v>
      </c>
      <c r="E302" s="27">
        <v>2</v>
      </c>
      <c r="F302" s="27" t="s">
        <v>240</v>
      </c>
      <c r="G302" s="27" t="s">
        <v>67</v>
      </c>
      <c r="H302" s="27">
        <v>66</v>
      </c>
      <c r="I302" s="32">
        <v>8</v>
      </c>
      <c r="J302" s="27"/>
      <c r="K302" s="27" t="s">
        <v>83</v>
      </c>
      <c r="L302" s="27"/>
      <c r="M302" s="27"/>
      <c r="N302" s="27" t="s">
        <v>296</v>
      </c>
      <c r="O302" s="27">
        <v>4</v>
      </c>
      <c r="P302" s="33" t="s">
        <v>304</v>
      </c>
      <c r="Q302" s="27" t="s">
        <v>358</v>
      </c>
      <c r="R302" s="32">
        <v>85</v>
      </c>
      <c r="S302" s="27">
        <v>38</v>
      </c>
      <c r="T302" s="27" t="s">
        <v>800</v>
      </c>
      <c r="U302" s="27" t="s">
        <v>1135</v>
      </c>
      <c r="V302" s="28" t="s">
        <v>1421</v>
      </c>
      <c r="W302" s="29" t="s">
        <v>1422</v>
      </c>
      <c r="X302" s="27" t="s">
        <v>144</v>
      </c>
      <c r="Y302" s="36"/>
      <c r="Z302" s="36" t="s">
        <v>891</v>
      </c>
      <c r="AA302" s="37">
        <v>1</v>
      </c>
      <c r="AB302" s="37" t="str">
        <f t="shared" si="4"/>
        <v>Tư tưởng Hồ Chí Minh</v>
      </c>
      <c r="AC302" s="27" t="s">
        <v>800</v>
      </c>
    </row>
    <row r="303" spans="1:29" s="37" customFormat="1" ht="38.25" hidden="1" customHeight="1">
      <c r="A303" s="27">
        <v>295</v>
      </c>
      <c r="B303" s="27" t="s">
        <v>242</v>
      </c>
      <c r="C303" s="27" t="s">
        <v>294</v>
      </c>
      <c r="D303" s="27" t="s">
        <v>294</v>
      </c>
      <c r="E303" s="27">
        <v>3</v>
      </c>
      <c r="F303" s="27" t="s">
        <v>250</v>
      </c>
      <c r="G303" s="27" t="s">
        <v>206</v>
      </c>
      <c r="H303" s="27">
        <v>51</v>
      </c>
      <c r="I303" s="32">
        <v>1</v>
      </c>
      <c r="J303" s="27"/>
      <c r="K303" s="27"/>
      <c r="L303" s="27"/>
      <c r="M303" s="27"/>
      <c r="N303" s="27" t="s">
        <v>296</v>
      </c>
      <c r="O303" s="27">
        <v>5</v>
      </c>
      <c r="P303" s="33" t="s">
        <v>297</v>
      </c>
      <c r="Q303" s="33" t="s">
        <v>184</v>
      </c>
      <c r="R303" s="35">
        <v>60</v>
      </c>
      <c r="S303" s="27">
        <v>50</v>
      </c>
      <c r="T303" s="27" t="s">
        <v>721</v>
      </c>
      <c r="U303" s="27" t="s">
        <v>918</v>
      </c>
      <c r="V303" s="28" t="s">
        <v>1108</v>
      </c>
      <c r="W303" s="29" t="s">
        <v>1109</v>
      </c>
      <c r="X303" s="27" t="s">
        <v>216</v>
      </c>
      <c r="Y303" s="36" t="s">
        <v>586</v>
      </c>
      <c r="Z303" s="36" t="s">
        <v>891</v>
      </c>
      <c r="AA303" s="37">
        <v>1</v>
      </c>
      <c r="AB303" s="37" t="str">
        <f t="shared" si="4"/>
        <v>Văn hóa doanh nghiệp và đạo đức kinh doanh</v>
      </c>
      <c r="AC303" s="27" t="s">
        <v>721</v>
      </c>
    </row>
    <row r="304" spans="1:29" s="37" customFormat="1" ht="27.75" hidden="1" customHeight="1">
      <c r="A304" s="27">
        <v>296</v>
      </c>
      <c r="B304" s="27" t="s">
        <v>204</v>
      </c>
      <c r="C304" s="27" t="s">
        <v>203</v>
      </c>
      <c r="D304" s="27" t="s">
        <v>581</v>
      </c>
      <c r="E304" s="27">
        <v>3</v>
      </c>
      <c r="F304" s="27" t="s">
        <v>250</v>
      </c>
      <c r="G304" s="27" t="s">
        <v>128</v>
      </c>
      <c r="H304" s="33">
        <v>26</v>
      </c>
      <c r="I304" s="32">
        <v>3</v>
      </c>
      <c r="J304" s="27"/>
      <c r="K304" s="27"/>
      <c r="L304" s="27"/>
      <c r="M304" s="27"/>
      <c r="N304" s="27" t="s">
        <v>296</v>
      </c>
      <c r="O304" s="27">
        <v>2</v>
      </c>
      <c r="P304" s="33" t="s">
        <v>298</v>
      </c>
      <c r="Q304" s="33" t="s">
        <v>305</v>
      </c>
      <c r="R304" s="35">
        <v>40</v>
      </c>
      <c r="S304" s="27">
        <v>22</v>
      </c>
      <c r="T304" s="27" t="s">
        <v>745</v>
      </c>
      <c r="U304" s="27" t="s">
        <v>918</v>
      </c>
      <c r="V304" s="28" t="s">
        <v>1423</v>
      </c>
      <c r="W304" s="29" t="s">
        <v>1424</v>
      </c>
      <c r="X304" s="27" t="s">
        <v>216</v>
      </c>
      <c r="Y304" s="36"/>
      <c r="Z304" s="36" t="s">
        <v>891</v>
      </c>
      <c r="AA304" s="37">
        <v>1</v>
      </c>
      <c r="AB304" s="37" t="str">
        <f t="shared" si="4"/>
        <v>Văn hóa và đạo đức kinh doanh</v>
      </c>
      <c r="AC304" s="27" t="s">
        <v>745</v>
      </c>
    </row>
    <row r="305" spans="1:29" s="37" customFormat="1" ht="27.75" hidden="1" customHeight="1">
      <c r="A305" s="27">
        <v>297</v>
      </c>
      <c r="B305" s="27" t="s">
        <v>204</v>
      </c>
      <c r="C305" s="27" t="s">
        <v>203</v>
      </c>
      <c r="D305" s="27" t="s">
        <v>582</v>
      </c>
      <c r="E305" s="27">
        <v>3</v>
      </c>
      <c r="F305" s="27" t="s">
        <v>611</v>
      </c>
      <c r="G305" s="27" t="s">
        <v>650</v>
      </c>
      <c r="H305" s="27">
        <v>80</v>
      </c>
      <c r="I305" s="32">
        <v>3</v>
      </c>
      <c r="J305" s="27"/>
      <c r="K305" s="27"/>
      <c r="L305" s="27"/>
      <c r="M305" s="27"/>
      <c r="N305" s="27" t="s">
        <v>296</v>
      </c>
      <c r="O305" s="27">
        <v>3</v>
      </c>
      <c r="P305" s="33" t="s">
        <v>297</v>
      </c>
      <c r="Q305" s="27" t="s">
        <v>356</v>
      </c>
      <c r="R305" s="32">
        <v>85</v>
      </c>
      <c r="S305" s="27">
        <v>83</v>
      </c>
      <c r="T305" s="27" t="s">
        <v>745</v>
      </c>
      <c r="U305" s="27" t="s">
        <v>918</v>
      </c>
      <c r="V305" s="28" t="s">
        <v>1423</v>
      </c>
      <c r="W305" s="29" t="s">
        <v>1424</v>
      </c>
      <c r="X305" s="27" t="s">
        <v>216</v>
      </c>
      <c r="Y305" s="36"/>
      <c r="Z305" s="36" t="s">
        <v>891</v>
      </c>
      <c r="AA305" s="37">
        <v>1</v>
      </c>
      <c r="AB305" s="37" t="str">
        <f t="shared" si="4"/>
        <v>Văn hóa và đạo đức kinh doanh</v>
      </c>
      <c r="AC305" s="27" t="s">
        <v>745</v>
      </c>
    </row>
    <row r="306" spans="1:29" s="37" customFormat="1" ht="27.75" customHeight="1">
      <c r="A306" s="27">
        <v>298</v>
      </c>
      <c r="B306" s="27" t="s">
        <v>204</v>
      </c>
      <c r="C306" s="27" t="s">
        <v>203</v>
      </c>
      <c r="D306" s="27" t="s">
        <v>583</v>
      </c>
      <c r="E306" s="27">
        <v>3</v>
      </c>
      <c r="F306" s="27" t="s">
        <v>651</v>
      </c>
      <c r="G306" s="27" t="s">
        <v>652</v>
      </c>
      <c r="H306" s="27" t="s">
        <v>653</v>
      </c>
      <c r="I306" s="32">
        <v>3</v>
      </c>
      <c r="J306" s="27"/>
      <c r="K306" s="27"/>
      <c r="L306" s="27"/>
      <c r="M306" s="27"/>
      <c r="N306" s="27" t="s">
        <v>186</v>
      </c>
      <c r="O306" s="27">
        <v>2</v>
      </c>
      <c r="P306" s="33" t="s">
        <v>301</v>
      </c>
      <c r="Q306" s="27" t="s">
        <v>343</v>
      </c>
      <c r="R306" s="32">
        <v>85</v>
      </c>
      <c r="S306" s="27">
        <v>87</v>
      </c>
      <c r="T306" s="27" t="s">
        <v>721</v>
      </c>
      <c r="U306" s="27" t="s">
        <v>918</v>
      </c>
      <c r="V306" s="28" t="s">
        <v>1108</v>
      </c>
      <c r="W306" s="29" t="s">
        <v>1109</v>
      </c>
      <c r="X306" s="27" t="s">
        <v>216</v>
      </c>
      <c r="Y306" s="36"/>
      <c r="Z306" s="36" t="s">
        <v>891</v>
      </c>
      <c r="AA306" s="37">
        <v>1</v>
      </c>
      <c r="AB306" s="37" t="str">
        <f t="shared" si="4"/>
        <v>Văn hóa và đạo đức kinh doanh</v>
      </c>
      <c r="AC306" s="27" t="s">
        <v>721</v>
      </c>
    </row>
    <row r="307" spans="1:29" s="37" customFormat="1" ht="31.5" hidden="1" customHeight="1">
      <c r="A307" s="27">
        <v>299</v>
      </c>
      <c r="B307" s="27" t="s">
        <v>767</v>
      </c>
      <c r="C307" s="27"/>
      <c r="D307" s="27" t="s">
        <v>768</v>
      </c>
      <c r="E307" s="27">
        <v>1</v>
      </c>
      <c r="F307" s="27"/>
      <c r="G307" s="27"/>
      <c r="H307" s="27"/>
      <c r="I307" s="32"/>
      <c r="J307" s="27"/>
      <c r="K307" s="27"/>
      <c r="L307" s="27"/>
      <c r="M307" s="27"/>
      <c r="N307" s="27" t="s">
        <v>296</v>
      </c>
      <c r="O307" s="27">
        <v>2</v>
      </c>
      <c r="P307" s="33" t="s">
        <v>778</v>
      </c>
      <c r="Q307" s="33" t="s">
        <v>776</v>
      </c>
      <c r="R307" s="32">
        <v>52</v>
      </c>
      <c r="S307" s="27">
        <v>51</v>
      </c>
      <c r="T307" s="27"/>
      <c r="U307" s="27"/>
      <c r="V307" s="28"/>
      <c r="W307" s="29"/>
      <c r="X307" s="27" t="s">
        <v>818</v>
      </c>
      <c r="Y307" s="36"/>
      <c r="Z307" s="36" t="s">
        <v>891</v>
      </c>
      <c r="AA307" s="37">
        <v>1</v>
      </c>
      <c r="AB307" s="37" t="str">
        <f t="shared" si="4"/>
        <v>Lý luận giáo dục thể chất và các môn thể thao cơ bản (Điền kinh)</v>
      </c>
      <c r="AC307" s="27"/>
    </row>
    <row r="308" spans="1:29" s="37" customFormat="1" ht="31.5" hidden="1" customHeight="1">
      <c r="A308" s="27">
        <v>300</v>
      </c>
      <c r="B308" s="27" t="s">
        <v>767</v>
      </c>
      <c r="C308" s="27"/>
      <c r="D308" s="27" t="s">
        <v>769</v>
      </c>
      <c r="E308" s="27">
        <v>1</v>
      </c>
      <c r="F308" s="27"/>
      <c r="G308" s="27"/>
      <c r="H308" s="27"/>
      <c r="I308" s="32"/>
      <c r="J308" s="27"/>
      <c r="K308" s="27"/>
      <c r="L308" s="27"/>
      <c r="M308" s="27"/>
      <c r="N308" s="27" t="s">
        <v>296</v>
      </c>
      <c r="O308" s="27">
        <v>2</v>
      </c>
      <c r="P308" s="33" t="s">
        <v>779</v>
      </c>
      <c r="Q308" s="33" t="s">
        <v>776</v>
      </c>
      <c r="R308" s="32">
        <v>52</v>
      </c>
      <c r="S308" s="27">
        <v>52</v>
      </c>
      <c r="T308" s="27"/>
      <c r="U308" s="27"/>
      <c r="V308" s="28"/>
      <c r="W308" s="29"/>
      <c r="X308" s="27" t="s">
        <v>818</v>
      </c>
      <c r="Y308" s="36"/>
      <c r="Z308" s="36" t="s">
        <v>891</v>
      </c>
      <c r="AA308" s="37">
        <v>1</v>
      </c>
      <c r="AB308" s="37" t="str">
        <f t="shared" si="4"/>
        <v>Lý luận giáo dục thể chất và các môn thể thao cơ bản (Điền kinh)</v>
      </c>
      <c r="AC308" s="27"/>
    </row>
    <row r="309" spans="1:29" s="37" customFormat="1" ht="31.5" hidden="1" customHeight="1">
      <c r="A309" s="27">
        <v>301</v>
      </c>
      <c r="B309" s="27" t="s">
        <v>767</v>
      </c>
      <c r="C309" s="27"/>
      <c r="D309" s="27" t="s">
        <v>770</v>
      </c>
      <c r="E309" s="27">
        <v>1</v>
      </c>
      <c r="F309" s="27"/>
      <c r="G309" s="27"/>
      <c r="H309" s="27"/>
      <c r="I309" s="32"/>
      <c r="J309" s="27"/>
      <c r="K309" s="27"/>
      <c r="L309" s="27"/>
      <c r="M309" s="27"/>
      <c r="N309" s="27" t="s">
        <v>186</v>
      </c>
      <c r="O309" s="27">
        <v>6</v>
      </c>
      <c r="P309" s="33" t="s">
        <v>775</v>
      </c>
      <c r="Q309" s="33" t="s">
        <v>776</v>
      </c>
      <c r="R309" s="32">
        <v>52</v>
      </c>
      <c r="S309" s="27">
        <v>52</v>
      </c>
      <c r="T309" s="27"/>
      <c r="U309" s="27"/>
      <c r="V309" s="28"/>
      <c r="W309" s="29"/>
      <c r="X309" s="27" t="s">
        <v>818</v>
      </c>
      <c r="Y309" s="36"/>
      <c r="Z309" s="36" t="s">
        <v>891</v>
      </c>
      <c r="AA309" s="37">
        <v>1</v>
      </c>
      <c r="AB309" s="37" t="str">
        <f t="shared" si="4"/>
        <v>Lý luận giáo dục thể chất và các môn thể thao cơ bản (Điền kinh)</v>
      </c>
      <c r="AC309" s="27"/>
    </row>
    <row r="310" spans="1:29" s="37" customFormat="1" ht="31.5" hidden="1" customHeight="1">
      <c r="A310" s="27">
        <v>302</v>
      </c>
      <c r="B310" s="27" t="s">
        <v>767</v>
      </c>
      <c r="C310" s="27"/>
      <c r="D310" s="27" t="s">
        <v>771</v>
      </c>
      <c r="E310" s="27">
        <v>1</v>
      </c>
      <c r="F310" s="27"/>
      <c r="G310" s="27"/>
      <c r="H310" s="27"/>
      <c r="I310" s="32"/>
      <c r="J310" s="27"/>
      <c r="K310" s="27"/>
      <c r="L310" s="27"/>
      <c r="M310" s="27"/>
      <c r="N310" s="27" t="s">
        <v>186</v>
      </c>
      <c r="O310" s="27">
        <v>6</v>
      </c>
      <c r="P310" s="33" t="s">
        <v>777</v>
      </c>
      <c r="Q310" s="33" t="s">
        <v>776</v>
      </c>
      <c r="R310" s="32">
        <v>52</v>
      </c>
      <c r="S310" s="27">
        <v>51</v>
      </c>
      <c r="T310" s="27"/>
      <c r="U310" s="27"/>
      <c r="V310" s="28"/>
      <c r="W310" s="29"/>
      <c r="X310" s="27" t="s">
        <v>818</v>
      </c>
      <c r="Y310" s="36"/>
      <c r="Z310" s="36" t="s">
        <v>891</v>
      </c>
      <c r="AA310" s="37">
        <v>1</v>
      </c>
      <c r="AB310" s="37" t="str">
        <f t="shared" si="4"/>
        <v>Lý luận giáo dục thể chất và các môn thể thao cơ bản (Điền kinh)</v>
      </c>
      <c r="AC310" s="27"/>
    </row>
    <row r="311" spans="1:29" s="37" customFormat="1" ht="31.5" hidden="1" customHeight="1">
      <c r="A311" s="27">
        <v>303</v>
      </c>
      <c r="B311" s="27" t="s">
        <v>767</v>
      </c>
      <c r="C311" s="27"/>
      <c r="D311" s="27" t="s">
        <v>772</v>
      </c>
      <c r="E311" s="27">
        <v>1</v>
      </c>
      <c r="F311" s="27"/>
      <c r="G311" s="27"/>
      <c r="H311" s="27"/>
      <c r="I311" s="32"/>
      <c r="J311" s="27"/>
      <c r="K311" s="27"/>
      <c r="L311" s="27"/>
      <c r="M311" s="27"/>
      <c r="N311" s="27" t="s">
        <v>296</v>
      </c>
      <c r="O311" s="27">
        <v>6</v>
      </c>
      <c r="P311" s="33" t="s">
        <v>779</v>
      </c>
      <c r="Q311" s="33" t="s">
        <v>776</v>
      </c>
      <c r="R311" s="32">
        <v>52</v>
      </c>
      <c r="S311" s="27">
        <v>43</v>
      </c>
      <c r="T311" s="27"/>
      <c r="U311" s="27"/>
      <c r="V311" s="28"/>
      <c r="W311" s="29"/>
      <c r="X311" s="27" t="s">
        <v>818</v>
      </c>
      <c r="Y311" s="36"/>
      <c r="Z311" s="36" t="s">
        <v>891</v>
      </c>
      <c r="AA311" s="37">
        <v>1</v>
      </c>
      <c r="AB311" s="37" t="str">
        <f t="shared" si="4"/>
        <v>Lý luận giáo dục thể chất và các môn thể thao cơ bản (Điền kinh)</v>
      </c>
      <c r="AC311" s="27"/>
    </row>
    <row r="312" spans="1:29" s="37" customFormat="1" ht="31.5" hidden="1" customHeight="1">
      <c r="A312" s="27">
        <v>304</v>
      </c>
      <c r="B312" s="27" t="s">
        <v>767</v>
      </c>
      <c r="C312" s="27"/>
      <c r="D312" s="27" t="s">
        <v>773</v>
      </c>
      <c r="E312" s="27">
        <v>1</v>
      </c>
      <c r="F312" s="27"/>
      <c r="G312" s="27"/>
      <c r="H312" s="27"/>
      <c r="I312" s="32"/>
      <c r="J312" s="27"/>
      <c r="K312" s="27"/>
      <c r="L312" s="27"/>
      <c r="M312" s="27"/>
      <c r="N312" s="27" t="s">
        <v>296</v>
      </c>
      <c r="O312" s="27">
        <v>6</v>
      </c>
      <c r="P312" s="33" t="s">
        <v>778</v>
      </c>
      <c r="Q312" s="33" t="s">
        <v>776</v>
      </c>
      <c r="R312" s="32">
        <v>52</v>
      </c>
      <c r="S312" s="27">
        <v>47</v>
      </c>
      <c r="T312" s="27"/>
      <c r="U312" s="27"/>
      <c r="V312" s="28"/>
      <c r="W312" s="29"/>
      <c r="X312" s="27" t="s">
        <v>818</v>
      </c>
      <c r="Y312" s="36"/>
      <c r="Z312" s="36" t="s">
        <v>891</v>
      </c>
      <c r="AA312" s="37">
        <v>1</v>
      </c>
      <c r="AB312" s="37" t="str">
        <f t="shared" si="4"/>
        <v>Lý luận giáo dục thể chất và các môn thể thao cơ bản (Điền kinh)</v>
      </c>
      <c r="AC312" s="27"/>
    </row>
    <row r="313" spans="1:29" s="37" customFormat="1" ht="27.75" hidden="1" customHeight="1">
      <c r="A313" s="27">
        <v>305</v>
      </c>
      <c r="B313" s="27" t="s">
        <v>774</v>
      </c>
      <c r="C313" s="27"/>
      <c r="D313" s="27" t="s">
        <v>791</v>
      </c>
      <c r="E313" s="27">
        <v>1</v>
      </c>
      <c r="F313" s="27"/>
      <c r="G313" s="27"/>
      <c r="H313" s="27"/>
      <c r="I313" s="32"/>
      <c r="J313" s="27"/>
      <c r="K313" s="27"/>
      <c r="L313" s="27"/>
      <c r="M313" s="27"/>
      <c r="N313" s="27" t="s">
        <v>296</v>
      </c>
      <c r="O313" s="27">
        <v>2</v>
      </c>
      <c r="P313" s="33" t="s">
        <v>779</v>
      </c>
      <c r="Q313" s="33" t="s">
        <v>776</v>
      </c>
      <c r="R313" s="32">
        <v>52</v>
      </c>
      <c r="S313" s="27">
        <v>51</v>
      </c>
      <c r="T313" s="27"/>
      <c r="U313" s="27"/>
      <c r="V313" s="28"/>
      <c r="W313" s="29"/>
      <c r="X313" s="27" t="s">
        <v>818</v>
      </c>
      <c r="Y313" s="36"/>
      <c r="Z313" s="36" t="s">
        <v>891</v>
      </c>
      <c r="AA313" s="37">
        <v>1</v>
      </c>
      <c r="AB313" s="37" t="str">
        <f t="shared" si="4"/>
        <v>Bóng chuyền hơi</v>
      </c>
      <c r="AC313" s="27"/>
    </row>
    <row r="314" spans="1:29" s="37" customFormat="1" ht="27.75" hidden="1" customHeight="1">
      <c r="A314" s="27">
        <v>306</v>
      </c>
      <c r="B314" s="27" t="s">
        <v>774</v>
      </c>
      <c r="C314" s="27"/>
      <c r="D314" s="27" t="s">
        <v>792</v>
      </c>
      <c r="E314" s="27">
        <v>1</v>
      </c>
      <c r="F314" s="27"/>
      <c r="G314" s="27"/>
      <c r="H314" s="27"/>
      <c r="I314" s="32"/>
      <c r="J314" s="27"/>
      <c r="K314" s="27"/>
      <c r="L314" s="27"/>
      <c r="M314" s="27"/>
      <c r="N314" s="27" t="s">
        <v>296</v>
      </c>
      <c r="O314" s="27">
        <v>2</v>
      </c>
      <c r="P314" s="33" t="s">
        <v>778</v>
      </c>
      <c r="Q314" s="33" t="s">
        <v>776</v>
      </c>
      <c r="R314" s="32">
        <v>52</v>
      </c>
      <c r="S314" s="27">
        <v>51</v>
      </c>
      <c r="T314" s="27"/>
      <c r="U314" s="27"/>
      <c r="V314" s="28"/>
      <c r="W314" s="29"/>
      <c r="X314" s="27" t="s">
        <v>818</v>
      </c>
      <c r="Y314" s="36"/>
      <c r="Z314" s="36" t="s">
        <v>891</v>
      </c>
      <c r="AA314" s="37">
        <v>1</v>
      </c>
      <c r="AB314" s="37" t="str">
        <f t="shared" si="4"/>
        <v>Bóng chuyền hơi</v>
      </c>
      <c r="AC314" s="27"/>
    </row>
    <row r="315" spans="1:29" s="37" customFormat="1" ht="27.75" hidden="1" customHeight="1">
      <c r="A315" s="27">
        <v>307</v>
      </c>
      <c r="B315" s="27" t="s">
        <v>774</v>
      </c>
      <c r="C315" s="27"/>
      <c r="D315" s="27" t="s">
        <v>793</v>
      </c>
      <c r="E315" s="27">
        <v>1</v>
      </c>
      <c r="F315" s="27"/>
      <c r="G315" s="27"/>
      <c r="H315" s="27"/>
      <c r="I315" s="32"/>
      <c r="J315" s="27"/>
      <c r="K315" s="27"/>
      <c r="L315" s="27"/>
      <c r="M315" s="27"/>
      <c r="N315" s="27" t="s">
        <v>186</v>
      </c>
      <c r="O315" s="27">
        <v>3</v>
      </c>
      <c r="P315" s="33" t="s">
        <v>775</v>
      </c>
      <c r="Q315" s="33" t="s">
        <v>776</v>
      </c>
      <c r="R315" s="32">
        <v>52</v>
      </c>
      <c r="S315" s="27">
        <v>51</v>
      </c>
      <c r="T315" s="27"/>
      <c r="U315" s="27"/>
      <c r="V315" s="28"/>
      <c r="W315" s="29"/>
      <c r="X315" s="27" t="s">
        <v>818</v>
      </c>
      <c r="Y315" s="36"/>
      <c r="Z315" s="36" t="s">
        <v>891</v>
      </c>
      <c r="AA315" s="37">
        <v>1</v>
      </c>
      <c r="AB315" s="37" t="str">
        <f t="shared" si="4"/>
        <v>Bóng chuyền hơi</v>
      </c>
      <c r="AC315" s="27"/>
    </row>
    <row r="316" spans="1:29" s="37" customFormat="1" ht="27.75" hidden="1" customHeight="1">
      <c r="A316" s="27">
        <v>308</v>
      </c>
      <c r="B316" s="27" t="s">
        <v>774</v>
      </c>
      <c r="C316" s="27"/>
      <c r="D316" s="27" t="s">
        <v>794</v>
      </c>
      <c r="E316" s="27">
        <v>1</v>
      </c>
      <c r="F316" s="27"/>
      <c r="G316" s="27"/>
      <c r="H316" s="27"/>
      <c r="I316" s="32"/>
      <c r="J316" s="27"/>
      <c r="K316" s="27"/>
      <c r="L316" s="27"/>
      <c r="M316" s="27"/>
      <c r="N316" s="27" t="s">
        <v>186</v>
      </c>
      <c r="O316" s="27">
        <v>3</v>
      </c>
      <c r="P316" s="33" t="s">
        <v>777</v>
      </c>
      <c r="Q316" s="33" t="s">
        <v>776</v>
      </c>
      <c r="R316" s="32">
        <v>52</v>
      </c>
      <c r="S316" s="27">
        <v>51</v>
      </c>
      <c r="T316" s="27"/>
      <c r="U316" s="27"/>
      <c r="V316" s="28"/>
      <c r="W316" s="29"/>
      <c r="X316" s="27" t="s">
        <v>818</v>
      </c>
      <c r="Y316" s="36"/>
      <c r="Z316" s="36" t="s">
        <v>891</v>
      </c>
      <c r="AA316" s="37">
        <v>1</v>
      </c>
      <c r="AB316" s="37" t="str">
        <f t="shared" si="4"/>
        <v>Bóng chuyền hơi</v>
      </c>
      <c r="AC316" s="27"/>
    </row>
    <row r="317" spans="1:29" s="37" customFormat="1" ht="27.75" hidden="1" customHeight="1">
      <c r="A317" s="27">
        <v>309</v>
      </c>
      <c r="B317" s="27" t="s">
        <v>774</v>
      </c>
      <c r="C317" s="27"/>
      <c r="D317" s="27" t="s">
        <v>858</v>
      </c>
      <c r="E317" s="27">
        <v>1</v>
      </c>
      <c r="F317" s="27"/>
      <c r="G317" s="27"/>
      <c r="H317" s="27"/>
      <c r="I317" s="32"/>
      <c r="J317" s="27"/>
      <c r="K317" s="27"/>
      <c r="L317" s="27"/>
      <c r="M317" s="27"/>
      <c r="N317" s="27" t="s">
        <v>186</v>
      </c>
      <c r="O317" s="27">
        <v>5</v>
      </c>
      <c r="P317" s="33" t="s">
        <v>775</v>
      </c>
      <c r="Q317" s="33" t="s">
        <v>776</v>
      </c>
      <c r="R317" s="32">
        <v>52</v>
      </c>
      <c r="S317" s="27">
        <v>52</v>
      </c>
      <c r="T317" s="27"/>
      <c r="U317" s="27"/>
      <c r="V317" s="28"/>
      <c r="W317" s="29"/>
      <c r="X317" s="27" t="s">
        <v>818</v>
      </c>
      <c r="Y317" s="36"/>
      <c r="Z317" s="36" t="s">
        <v>891</v>
      </c>
      <c r="AA317" s="37">
        <v>1</v>
      </c>
      <c r="AB317" s="37" t="str">
        <f t="shared" si="4"/>
        <v>Bóng chuyền hơi</v>
      </c>
      <c r="AC317" s="27"/>
    </row>
    <row r="318" spans="1:29" s="37" customFormat="1" ht="27.75" hidden="1" customHeight="1">
      <c r="A318" s="27">
        <v>310</v>
      </c>
      <c r="B318" s="27" t="s">
        <v>774</v>
      </c>
      <c r="C318" s="27"/>
      <c r="D318" s="27" t="s">
        <v>859</v>
      </c>
      <c r="E318" s="27">
        <v>1</v>
      </c>
      <c r="F318" s="27"/>
      <c r="G318" s="27"/>
      <c r="H318" s="27"/>
      <c r="I318" s="32"/>
      <c r="J318" s="27"/>
      <c r="K318" s="27"/>
      <c r="L318" s="27"/>
      <c r="M318" s="27"/>
      <c r="N318" s="27" t="s">
        <v>186</v>
      </c>
      <c r="O318" s="27">
        <v>5</v>
      </c>
      <c r="P318" s="33" t="s">
        <v>777</v>
      </c>
      <c r="Q318" s="33" t="s">
        <v>776</v>
      </c>
      <c r="R318" s="32">
        <v>52</v>
      </c>
      <c r="S318" s="27">
        <v>52</v>
      </c>
      <c r="T318" s="27"/>
      <c r="U318" s="27"/>
      <c r="V318" s="28"/>
      <c r="W318" s="29"/>
      <c r="X318" s="27" t="s">
        <v>818</v>
      </c>
      <c r="Y318" s="36"/>
      <c r="Z318" s="36" t="s">
        <v>891</v>
      </c>
      <c r="AA318" s="37">
        <v>1</v>
      </c>
      <c r="AB318" s="37" t="str">
        <f t="shared" si="4"/>
        <v>Bóng chuyền hơi</v>
      </c>
      <c r="AC318" s="27"/>
    </row>
    <row r="319" spans="1:29" s="37" customFormat="1" ht="27.75" hidden="1" customHeight="1">
      <c r="A319" s="27">
        <v>311</v>
      </c>
      <c r="B319" s="27" t="s">
        <v>774</v>
      </c>
      <c r="C319" s="27"/>
      <c r="D319" s="27" t="s">
        <v>860</v>
      </c>
      <c r="E319" s="27">
        <v>1</v>
      </c>
      <c r="F319" s="27"/>
      <c r="G319" s="27"/>
      <c r="H319" s="27"/>
      <c r="I319" s="32"/>
      <c r="J319" s="27"/>
      <c r="K319" s="27"/>
      <c r="L319" s="27"/>
      <c r="M319" s="27"/>
      <c r="N319" s="27" t="s">
        <v>296</v>
      </c>
      <c r="O319" s="27">
        <v>6</v>
      </c>
      <c r="P319" s="33" t="s">
        <v>779</v>
      </c>
      <c r="Q319" s="33" t="s">
        <v>776</v>
      </c>
      <c r="R319" s="32">
        <v>52</v>
      </c>
      <c r="S319" s="27">
        <v>36</v>
      </c>
      <c r="T319" s="27"/>
      <c r="U319" s="27"/>
      <c r="V319" s="28"/>
      <c r="W319" s="29"/>
      <c r="X319" s="27" t="s">
        <v>818</v>
      </c>
      <c r="Y319" s="36"/>
      <c r="Z319" s="36" t="s">
        <v>891</v>
      </c>
      <c r="AA319" s="37">
        <v>1</v>
      </c>
      <c r="AB319" s="37" t="str">
        <f t="shared" si="4"/>
        <v>Bóng chuyền hơi</v>
      </c>
      <c r="AC319" s="27"/>
    </row>
    <row r="320" spans="1:29" s="37" customFormat="1" ht="27.75" hidden="1" customHeight="1">
      <c r="A320" s="27">
        <v>312</v>
      </c>
      <c r="B320" s="27" t="s">
        <v>774</v>
      </c>
      <c r="C320" s="27"/>
      <c r="D320" s="27" t="s">
        <v>861</v>
      </c>
      <c r="E320" s="27">
        <v>1</v>
      </c>
      <c r="F320" s="27"/>
      <c r="G320" s="27"/>
      <c r="H320" s="27"/>
      <c r="I320" s="32"/>
      <c r="J320" s="27"/>
      <c r="K320" s="27"/>
      <c r="L320" s="27"/>
      <c r="M320" s="27"/>
      <c r="N320" s="27" t="s">
        <v>296</v>
      </c>
      <c r="O320" s="27">
        <v>6</v>
      </c>
      <c r="P320" s="33" t="s">
        <v>778</v>
      </c>
      <c r="Q320" s="33" t="s">
        <v>776</v>
      </c>
      <c r="R320" s="32">
        <v>52</v>
      </c>
      <c r="S320" s="27">
        <v>50</v>
      </c>
      <c r="T320" s="27"/>
      <c r="U320" s="27"/>
      <c r="V320" s="28"/>
      <c r="W320" s="29"/>
      <c r="X320" s="27" t="s">
        <v>818</v>
      </c>
      <c r="Y320" s="36"/>
      <c r="Z320" s="36" t="s">
        <v>891</v>
      </c>
      <c r="AA320" s="37">
        <v>1</v>
      </c>
      <c r="AB320" s="37" t="str">
        <f t="shared" si="4"/>
        <v>Bóng chuyền hơi</v>
      </c>
      <c r="AC320" s="27"/>
    </row>
    <row r="321" spans="1:29" s="37" customFormat="1" ht="27.75" hidden="1" customHeight="1">
      <c r="A321" s="27">
        <v>313</v>
      </c>
      <c r="B321" s="27" t="s">
        <v>879</v>
      </c>
      <c r="C321" s="27"/>
      <c r="D321" s="27" t="s">
        <v>862</v>
      </c>
      <c r="E321" s="27">
        <v>1</v>
      </c>
      <c r="F321" s="27"/>
      <c r="G321" s="27"/>
      <c r="H321" s="27"/>
      <c r="I321" s="32"/>
      <c r="J321" s="27"/>
      <c r="K321" s="27"/>
      <c r="L321" s="27"/>
      <c r="M321" s="27"/>
      <c r="N321" s="27" t="s">
        <v>296</v>
      </c>
      <c r="O321" s="27">
        <v>3</v>
      </c>
      <c r="P321" s="33" t="s">
        <v>779</v>
      </c>
      <c r="Q321" s="33" t="s">
        <v>776</v>
      </c>
      <c r="R321" s="32">
        <v>45</v>
      </c>
      <c r="S321" s="27">
        <v>38</v>
      </c>
      <c r="T321" s="27"/>
      <c r="U321" s="27"/>
      <c r="V321" s="28"/>
      <c r="W321" s="29"/>
      <c r="X321" s="27" t="s">
        <v>818</v>
      </c>
      <c r="Y321" s="36"/>
      <c r="Z321" s="36" t="s">
        <v>891</v>
      </c>
      <c r="AA321" s="37">
        <v>1</v>
      </c>
      <c r="AB321" s="37" t="str">
        <f t="shared" si="4"/>
        <v>Thể dục Aerobic</v>
      </c>
      <c r="AC321" s="27"/>
    </row>
    <row r="322" spans="1:29" s="37" customFormat="1" ht="27.75" hidden="1" customHeight="1">
      <c r="A322" s="27">
        <v>314</v>
      </c>
      <c r="B322" s="27" t="s">
        <v>879</v>
      </c>
      <c r="C322" s="27"/>
      <c r="D322" s="27" t="s">
        <v>863</v>
      </c>
      <c r="E322" s="27">
        <v>1</v>
      </c>
      <c r="F322" s="27"/>
      <c r="G322" s="27"/>
      <c r="H322" s="27"/>
      <c r="I322" s="32"/>
      <c r="J322" s="27"/>
      <c r="K322" s="27"/>
      <c r="L322" s="27"/>
      <c r="M322" s="27"/>
      <c r="N322" s="27" t="s">
        <v>296</v>
      </c>
      <c r="O322" s="27">
        <v>3</v>
      </c>
      <c r="P322" s="33" t="s">
        <v>778</v>
      </c>
      <c r="Q322" s="33" t="s">
        <v>776</v>
      </c>
      <c r="R322" s="32">
        <v>45</v>
      </c>
      <c r="S322" s="27">
        <v>45</v>
      </c>
      <c r="T322" s="27"/>
      <c r="U322" s="27"/>
      <c r="V322" s="28"/>
      <c r="W322" s="29"/>
      <c r="X322" s="27" t="s">
        <v>818</v>
      </c>
      <c r="Y322" s="36"/>
      <c r="Z322" s="36" t="s">
        <v>891</v>
      </c>
      <c r="AA322" s="37">
        <v>1</v>
      </c>
      <c r="AB322" s="37" t="str">
        <f t="shared" si="4"/>
        <v>Thể dục Aerobic</v>
      </c>
      <c r="AC322" s="27"/>
    </row>
    <row r="323" spans="1:29" s="37" customFormat="1" ht="27.75" hidden="1" customHeight="1">
      <c r="A323" s="27">
        <v>315</v>
      </c>
      <c r="B323" s="27" t="s">
        <v>780</v>
      </c>
      <c r="C323" s="27"/>
      <c r="D323" s="27" t="s">
        <v>781</v>
      </c>
      <c r="E323" s="27">
        <v>1</v>
      </c>
      <c r="F323" s="27"/>
      <c r="G323" s="27"/>
      <c r="H323" s="27"/>
      <c r="I323" s="32"/>
      <c r="J323" s="27"/>
      <c r="K323" s="27"/>
      <c r="L323" s="27"/>
      <c r="M323" s="27"/>
      <c r="N323" s="27" t="s">
        <v>186</v>
      </c>
      <c r="O323" s="27">
        <v>4</v>
      </c>
      <c r="P323" s="33" t="s">
        <v>775</v>
      </c>
      <c r="Q323" s="33" t="s">
        <v>776</v>
      </c>
      <c r="R323" s="32">
        <v>45</v>
      </c>
      <c r="S323" s="27">
        <v>45</v>
      </c>
      <c r="T323" s="27"/>
      <c r="U323" s="27"/>
      <c r="V323" s="28"/>
      <c r="W323" s="29"/>
      <c r="X323" s="27" t="s">
        <v>818</v>
      </c>
      <c r="Y323" s="36"/>
      <c r="Z323" s="36" t="s">
        <v>891</v>
      </c>
      <c r="AA323" s="37">
        <v>1</v>
      </c>
      <c r="AB323" s="37" t="str">
        <f t="shared" si="4"/>
        <v>Bóng đá</v>
      </c>
      <c r="AC323" s="27"/>
    </row>
    <row r="324" spans="1:29" s="37" customFormat="1" ht="27.75" hidden="1" customHeight="1">
      <c r="A324" s="27">
        <v>316</v>
      </c>
      <c r="B324" s="27" t="s">
        <v>780</v>
      </c>
      <c r="C324" s="27"/>
      <c r="D324" s="27" t="s">
        <v>782</v>
      </c>
      <c r="E324" s="27">
        <v>1</v>
      </c>
      <c r="F324" s="27"/>
      <c r="G324" s="27"/>
      <c r="H324" s="27"/>
      <c r="I324" s="32"/>
      <c r="J324" s="27"/>
      <c r="K324" s="27"/>
      <c r="L324" s="27"/>
      <c r="M324" s="27"/>
      <c r="N324" s="27" t="s">
        <v>186</v>
      </c>
      <c r="O324" s="27">
        <v>4</v>
      </c>
      <c r="P324" s="33" t="s">
        <v>777</v>
      </c>
      <c r="Q324" s="33" t="s">
        <v>776</v>
      </c>
      <c r="R324" s="32">
        <v>45</v>
      </c>
      <c r="S324" s="27">
        <v>45</v>
      </c>
      <c r="T324" s="27"/>
      <c r="U324" s="27"/>
      <c r="V324" s="28"/>
      <c r="W324" s="29"/>
      <c r="X324" s="27" t="s">
        <v>818</v>
      </c>
      <c r="Y324" s="36"/>
      <c r="Z324" s="36" t="s">
        <v>891</v>
      </c>
      <c r="AA324" s="37">
        <v>1</v>
      </c>
      <c r="AB324" s="37" t="str">
        <f t="shared" si="4"/>
        <v>Bóng đá</v>
      </c>
      <c r="AC324" s="27"/>
    </row>
    <row r="325" spans="1:29" s="37" customFormat="1" ht="27.75" hidden="1" customHeight="1">
      <c r="A325" s="27">
        <v>317</v>
      </c>
      <c r="B325" s="27" t="s">
        <v>780</v>
      </c>
      <c r="C325" s="27"/>
      <c r="D325" s="27" t="s">
        <v>783</v>
      </c>
      <c r="E325" s="27">
        <v>1</v>
      </c>
      <c r="F325" s="27"/>
      <c r="G325" s="27"/>
      <c r="H325" s="27"/>
      <c r="I325" s="32"/>
      <c r="J325" s="27"/>
      <c r="K325" s="27"/>
      <c r="L325" s="27"/>
      <c r="M325" s="27"/>
      <c r="N325" s="27" t="s">
        <v>296</v>
      </c>
      <c r="O325" s="27">
        <v>4</v>
      </c>
      <c r="P325" s="33" t="s">
        <v>779</v>
      </c>
      <c r="Q325" s="33" t="s">
        <v>776</v>
      </c>
      <c r="R325" s="32">
        <v>45</v>
      </c>
      <c r="S325" s="27">
        <v>45</v>
      </c>
      <c r="T325" s="27"/>
      <c r="U325" s="27"/>
      <c r="V325" s="28"/>
      <c r="W325" s="29"/>
      <c r="X325" s="27" t="s">
        <v>818</v>
      </c>
      <c r="Y325" s="36"/>
      <c r="Z325" s="36" t="s">
        <v>891</v>
      </c>
      <c r="AA325" s="37">
        <v>1</v>
      </c>
      <c r="AB325" s="37" t="str">
        <f t="shared" si="4"/>
        <v>Bóng đá</v>
      </c>
      <c r="AC325" s="27"/>
    </row>
    <row r="326" spans="1:29" s="37" customFormat="1" ht="27.75" hidden="1" customHeight="1">
      <c r="A326" s="27">
        <v>318</v>
      </c>
      <c r="B326" s="27" t="s">
        <v>780</v>
      </c>
      <c r="C326" s="27"/>
      <c r="D326" s="27" t="s">
        <v>784</v>
      </c>
      <c r="E326" s="27">
        <v>1</v>
      </c>
      <c r="F326" s="27"/>
      <c r="G326" s="27"/>
      <c r="H326" s="27"/>
      <c r="I326" s="32"/>
      <c r="J326" s="27"/>
      <c r="K326" s="27"/>
      <c r="L326" s="27"/>
      <c r="M326" s="27"/>
      <c r="N326" s="27" t="s">
        <v>296</v>
      </c>
      <c r="O326" s="27">
        <v>4</v>
      </c>
      <c r="P326" s="33" t="s">
        <v>778</v>
      </c>
      <c r="Q326" s="33" t="s">
        <v>776</v>
      </c>
      <c r="R326" s="32">
        <v>45</v>
      </c>
      <c r="S326" s="27">
        <v>45</v>
      </c>
      <c r="T326" s="27"/>
      <c r="U326" s="27"/>
      <c r="V326" s="28"/>
      <c r="W326" s="29"/>
      <c r="X326" s="27" t="s">
        <v>818</v>
      </c>
      <c r="Y326" s="36"/>
      <c r="Z326" s="36" t="s">
        <v>891</v>
      </c>
      <c r="AA326" s="37">
        <v>1</v>
      </c>
      <c r="AB326" s="37" t="str">
        <f t="shared" si="4"/>
        <v>Bóng đá</v>
      </c>
      <c r="AC326" s="27"/>
    </row>
    <row r="327" spans="1:29" s="37" customFormat="1" ht="27.75" hidden="1" customHeight="1">
      <c r="A327" s="27">
        <v>319</v>
      </c>
      <c r="B327" s="27" t="s">
        <v>785</v>
      </c>
      <c r="C327" s="27"/>
      <c r="D327" s="27" t="s">
        <v>786</v>
      </c>
      <c r="E327" s="27">
        <v>1</v>
      </c>
      <c r="F327" s="27"/>
      <c r="G327" s="27"/>
      <c r="H327" s="27"/>
      <c r="I327" s="32"/>
      <c r="J327" s="27"/>
      <c r="K327" s="27"/>
      <c r="L327" s="27"/>
      <c r="M327" s="27"/>
      <c r="N327" s="27" t="s">
        <v>296</v>
      </c>
      <c r="O327" s="27">
        <v>5</v>
      </c>
      <c r="P327" s="33" t="s">
        <v>779</v>
      </c>
      <c r="Q327" s="33" t="s">
        <v>776</v>
      </c>
      <c r="R327" s="32">
        <v>45</v>
      </c>
      <c r="S327" s="27">
        <v>41</v>
      </c>
      <c r="T327" s="27"/>
      <c r="U327" s="27"/>
      <c r="V327" s="28"/>
      <c r="W327" s="29"/>
      <c r="X327" s="27" t="s">
        <v>818</v>
      </c>
      <c r="Y327" s="36"/>
      <c r="Z327" s="36" t="s">
        <v>891</v>
      </c>
      <c r="AA327" s="37">
        <v>1</v>
      </c>
      <c r="AB327" s="37" t="str">
        <f t="shared" si="4"/>
        <v>Taekwondo</v>
      </c>
      <c r="AC327" s="27"/>
    </row>
    <row r="328" spans="1:29" s="37" customFormat="1" ht="27.75" hidden="1" customHeight="1">
      <c r="A328" s="27">
        <v>320</v>
      </c>
      <c r="B328" s="27" t="s">
        <v>785</v>
      </c>
      <c r="C328" s="27"/>
      <c r="D328" s="27" t="s">
        <v>787</v>
      </c>
      <c r="E328" s="27">
        <v>1</v>
      </c>
      <c r="F328" s="27"/>
      <c r="G328" s="27"/>
      <c r="H328" s="27"/>
      <c r="I328" s="32"/>
      <c r="J328" s="27"/>
      <c r="K328" s="27"/>
      <c r="L328" s="27"/>
      <c r="M328" s="27"/>
      <c r="N328" s="27" t="s">
        <v>296</v>
      </c>
      <c r="O328" s="27">
        <v>5</v>
      </c>
      <c r="P328" s="33" t="s">
        <v>778</v>
      </c>
      <c r="Q328" s="33" t="s">
        <v>776</v>
      </c>
      <c r="R328" s="32">
        <v>45</v>
      </c>
      <c r="S328" s="27">
        <v>45</v>
      </c>
      <c r="T328" s="27"/>
      <c r="U328" s="27"/>
      <c r="V328" s="28"/>
      <c r="W328" s="29"/>
      <c r="X328" s="27" t="s">
        <v>818</v>
      </c>
      <c r="Y328" s="36"/>
      <c r="Z328" s="36" t="s">
        <v>891</v>
      </c>
      <c r="AA328" s="37">
        <v>1</v>
      </c>
      <c r="AB328" s="37" t="str">
        <f t="shared" si="4"/>
        <v>Taekwondo</v>
      </c>
      <c r="AC328" s="27"/>
    </row>
    <row r="329" spans="1:29" s="37" customFormat="1" ht="27.75" hidden="1" customHeight="1">
      <c r="A329" s="27">
        <v>321</v>
      </c>
      <c r="B329" s="27" t="s">
        <v>788</v>
      </c>
      <c r="C329" s="27"/>
      <c r="D329" s="27" t="s">
        <v>789</v>
      </c>
      <c r="E329" s="27">
        <v>1</v>
      </c>
      <c r="F329" s="27"/>
      <c r="G329" s="27"/>
      <c r="H329" s="27"/>
      <c r="I329" s="32"/>
      <c r="J329" s="27"/>
      <c r="K329" s="27"/>
      <c r="L329" s="27"/>
      <c r="M329" s="27"/>
      <c r="N329" s="27" t="s">
        <v>296</v>
      </c>
      <c r="O329" s="27">
        <v>5</v>
      </c>
      <c r="P329" s="33" t="s">
        <v>779</v>
      </c>
      <c r="Q329" s="33" t="s">
        <v>776</v>
      </c>
      <c r="R329" s="32">
        <v>45</v>
      </c>
      <c r="S329" s="27">
        <v>39</v>
      </c>
      <c r="T329" s="27"/>
      <c r="U329" s="27"/>
      <c r="V329" s="28"/>
      <c r="W329" s="29"/>
      <c r="X329" s="27" t="s">
        <v>818</v>
      </c>
      <c r="Y329" s="36"/>
      <c r="Z329" s="36" t="s">
        <v>891</v>
      </c>
      <c r="AA329" s="37">
        <v>1</v>
      </c>
      <c r="AB329" s="37" t="str">
        <f t="shared" si="4"/>
        <v>Bóng bàn</v>
      </c>
      <c r="AC329" s="27"/>
    </row>
    <row r="330" spans="1:29" s="37" customFormat="1" ht="27.75" hidden="1" customHeight="1">
      <c r="A330" s="27">
        <v>322</v>
      </c>
      <c r="B330" s="27" t="s">
        <v>788</v>
      </c>
      <c r="C330" s="27"/>
      <c r="D330" s="27" t="s">
        <v>790</v>
      </c>
      <c r="E330" s="27">
        <v>1</v>
      </c>
      <c r="F330" s="27"/>
      <c r="G330" s="27"/>
      <c r="H330" s="27"/>
      <c r="I330" s="32"/>
      <c r="J330" s="27"/>
      <c r="K330" s="27"/>
      <c r="L330" s="27"/>
      <c r="M330" s="27"/>
      <c r="N330" s="27" t="s">
        <v>296</v>
      </c>
      <c r="O330" s="27">
        <v>5</v>
      </c>
      <c r="P330" s="33" t="s">
        <v>778</v>
      </c>
      <c r="Q330" s="33" t="s">
        <v>776</v>
      </c>
      <c r="R330" s="32">
        <v>45</v>
      </c>
      <c r="S330" s="27">
        <v>45</v>
      </c>
      <c r="T330" s="27"/>
      <c r="U330" s="27"/>
      <c r="V330" s="28"/>
      <c r="W330" s="29"/>
      <c r="X330" s="27" t="s">
        <v>818</v>
      </c>
      <c r="Y330" s="36"/>
      <c r="Z330" s="36" t="s">
        <v>891</v>
      </c>
      <c r="AA330" s="37">
        <v>1</v>
      </c>
      <c r="AB330" s="37" t="str">
        <f>B330</f>
        <v>Bóng bàn</v>
      </c>
      <c r="AC330" s="27"/>
    </row>
    <row r="331" spans="1:29" s="37" customFormat="1" ht="41.25" hidden="1" customHeight="1">
      <c r="A331" s="27">
        <v>323</v>
      </c>
      <c r="B331" s="27" t="s">
        <v>165</v>
      </c>
      <c r="C331" s="27" t="s">
        <v>236</v>
      </c>
      <c r="D331" s="27" t="s">
        <v>906</v>
      </c>
      <c r="E331" s="27">
        <v>3</v>
      </c>
      <c r="F331" s="27" t="s">
        <v>640</v>
      </c>
      <c r="G331" s="27" t="s">
        <v>641</v>
      </c>
      <c r="H331" s="33" t="s">
        <v>642</v>
      </c>
      <c r="I331" s="32">
        <v>1</v>
      </c>
      <c r="J331" s="27"/>
      <c r="K331" s="27" t="s">
        <v>590</v>
      </c>
      <c r="L331" s="27"/>
      <c r="M331" s="27"/>
      <c r="N331" s="27" t="s">
        <v>296</v>
      </c>
      <c r="O331" s="27">
        <v>4</v>
      </c>
      <c r="P331" s="33" t="s">
        <v>298</v>
      </c>
      <c r="Q331" s="34" t="s">
        <v>335</v>
      </c>
      <c r="R331" s="35">
        <v>70</v>
      </c>
      <c r="S331" s="27">
        <v>45</v>
      </c>
      <c r="T331" s="27" t="s">
        <v>1425</v>
      </c>
      <c r="U331" s="27" t="s">
        <v>910</v>
      </c>
      <c r="V331" s="28" t="s">
        <v>1426</v>
      </c>
      <c r="W331" s="29" t="s">
        <v>1427</v>
      </c>
      <c r="X331" s="27" t="s">
        <v>175</v>
      </c>
      <c r="Y331" s="36"/>
      <c r="Z331" s="36" t="s">
        <v>891</v>
      </c>
      <c r="AA331" s="37">
        <v>1</v>
      </c>
      <c r="AB331" s="37" t="str">
        <f>B331</f>
        <v>Thẩm định tài chính dự án</v>
      </c>
      <c r="AC331" s="27" t="s">
        <v>816</v>
      </c>
    </row>
    <row r="332" spans="1:29" s="37" customFormat="1" ht="120" hidden="1">
      <c r="A332" s="27">
        <v>324</v>
      </c>
      <c r="B332" s="27" t="s">
        <v>884</v>
      </c>
      <c r="C332" s="27"/>
      <c r="D332" s="27" t="s">
        <v>886</v>
      </c>
      <c r="E332" s="27">
        <v>3</v>
      </c>
      <c r="F332" s="27"/>
      <c r="G332" s="27"/>
      <c r="H332" s="27"/>
      <c r="I332" s="32"/>
      <c r="J332" s="27"/>
      <c r="K332" s="27"/>
      <c r="L332" s="27"/>
      <c r="M332" s="27"/>
      <c r="N332" s="27" t="s">
        <v>186</v>
      </c>
      <c r="O332" s="33">
        <v>6</v>
      </c>
      <c r="P332" s="33" t="s">
        <v>301</v>
      </c>
      <c r="Q332" s="33" t="s">
        <v>356</v>
      </c>
      <c r="R332" s="32">
        <v>85</v>
      </c>
      <c r="S332" s="27">
        <v>26</v>
      </c>
      <c r="T332" s="27" t="s">
        <v>1436</v>
      </c>
      <c r="U332" s="27"/>
      <c r="V332" s="28"/>
      <c r="W332" s="29"/>
      <c r="X332" s="27"/>
      <c r="Y332" s="36"/>
      <c r="Z332" s="36" t="s">
        <v>891</v>
      </c>
      <c r="AA332" s="37">
        <v>1</v>
      </c>
      <c r="AB332" s="37" t="str">
        <f>B332</f>
        <v>Phương pháp định lượng ứng dụng trong tài chính</v>
      </c>
    </row>
    <row r="333" spans="1:29" s="37" customFormat="1" ht="90" hidden="1">
      <c r="A333" s="27">
        <v>325</v>
      </c>
      <c r="B333" s="27" t="s">
        <v>885</v>
      </c>
      <c r="C333" s="27"/>
      <c r="D333" s="27" t="s">
        <v>887</v>
      </c>
      <c r="E333" s="27">
        <v>3</v>
      </c>
      <c r="F333" s="27"/>
      <c r="G333" s="27"/>
      <c r="H333" s="27"/>
      <c r="I333" s="32"/>
      <c r="J333" s="27"/>
      <c r="K333" s="27"/>
      <c r="L333" s="27"/>
      <c r="M333" s="27"/>
      <c r="N333" s="27" t="s">
        <v>296</v>
      </c>
      <c r="O333" s="33">
        <v>5</v>
      </c>
      <c r="P333" s="33" t="s">
        <v>297</v>
      </c>
      <c r="Q333" s="33" t="s">
        <v>358</v>
      </c>
      <c r="R333" s="32">
        <v>85</v>
      </c>
      <c r="S333" s="27">
        <v>23</v>
      </c>
      <c r="T333" s="27" t="s">
        <v>1437</v>
      </c>
      <c r="U333" s="27"/>
      <c r="V333" s="28"/>
      <c r="W333" s="29"/>
      <c r="X333" s="27"/>
      <c r="Y333" s="36"/>
      <c r="Z333" s="36" t="s">
        <v>891</v>
      </c>
      <c r="AA333" s="37">
        <v>1</v>
      </c>
      <c r="AB333" s="37" t="str">
        <f>B333</f>
        <v>Tài chính doanh nghiệp chuyên sâu</v>
      </c>
    </row>
    <row r="334" spans="1:29" s="21" customFormat="1" ht="24.75" hidden="1" customHeight="1">
      <c r="A334" s="15"/>
      <c r="B334" s="26" t="s">
        <v>892</v>
      </c>
      <c r="C334" s="15"/>
      <c r="D334" s="15"/>
      <c r="E334" s="15"/>
      <c r="F334" s="15"/>
      <c r="G334" s="15"/>
      <c r="H334" s="15"/>
      <c r="I334" s="16"/>
      <c r="J334" s="9"/>
      <c r="K334" s="15"/>
      <c r="L334" s="15"/>
      <c r="M334" s="15"/>
      <c r="N334" s="15"/>
      <c r="O334" s="15"/>
      <c r="P334" s="17"/>
      <c r="Q334" s="15"/>
      <c r="R334" s="15"/>
      <c r="S334" s="15"/>
      <c r="T334" s="18"/>
      <c r="U334" s="18"/>
      <c r="V334" s="19"/>
      <c r="W334" s="20"/>
      <c r="X334" s="15"/>
      <c r="Y334" s="9"/>
      <c r="Z334" s="9"/>
    </row>
    <row r="335" spans="1:29" ht="20.100000000000001" hidden="1" customHeight="1">
      <c r="W335" s="42" t="s">
        <v>1444</v>
      </c>
    </row>
    <row r="336" spans="1:29" ht="20.100000000000001" hidden="1" customHeight="1">
      <c r="D336" s="5">
        <v>1</v>
      </c>
      <c r="E336" s="5">
        <v>2</v>
      </c>
      <c r="F336" s="5">
        <v>3</v>
      </c>
      <c r="G336" s="5">
        <v>4</v>
      </c>
      <c r="H336" s="5">
        <v>5</v>
      </c>
      <c r="I336" s="5">
        <v>6</v>
      </c>
      <c r="J336" s="5">
        <v>7</v>
      </c>
      <c r="K336" s="5">
        <v>8</v>
      </c>
      <c r="L336" s="5">
        <v>9</v>
      </c>
      <c r="M336" s="5">
        <v>10</v>
      </c>
      <c r="N336" s="5">
        <v>11</v>
      </c>
      <c r="O336" s="5">
        <v>12</v>
      </c>
      <c r="P336" s="5">
        <v>13</v>
      </c>
      <c r="Q336" s="5">
        <v>14</v>
      </c>
      <c r="R336" s="5">
        <v>15</v>
      </c>
      <c r="S336" s="5">
        <v>16</v>
      </c>
      <c r="T336" s="5">
        <v>17</v>
      </c>
      <c r="U336" s="5">
        <v>18</v>
      </c>
      <c r="V336" s="5">
        <v>19</v>
      </c>
      <c r="W336" s="5">
        <v>20</v>
      </c>
      <c r="X336" s="5">
        <v>21</v>
      </c>
      <c r="Y336" s="5">
        <v>22</v>
      </c>
      <c r="Z336" s="5">
        <v>23</v>
      </c>
      <c r="AA336" s="5">
        <v>24</v>
      </c>
      <c r="AB336" s="5">
        <v>25</v>
      </c>
      <c r="AC336" s="5">
        <v>26</v>
      </c>
    </row>
    <row r="337" spans="23:23" ht="20.100000000000001" hidden="1" customHeight="1">
      <c r="W337" s="51" t="s">
        <v>1441</v>
      </c>
    </row>
    <row r="338" spans="23:23" ht="20.100000000000001" hidden="1" customHeight="1">
      <c r="W338" s="51" t="s">
        <v>1442</v>
      </c>
    </row>
    <row r="339" spans="23:23" ht="20.100000000000001" customHeight="1">
      <c r="W339" s="41"/>
    </row>
    <row r="340" spans="23:23" ht="20.100000000000001" customHeight="1">
      <c r="W340" s="52"/>
    </row>
    <row r="341" spans="23:23" ht="20.100000000000001" customHeight="1">
      <c r="W341" s="52"/>
    </row>
    <row r="342" spans="23:23" ht="20.100000000000001" customHeight="1">
      <c r="W342" s="52"/>
    </row>
    <row r="343" spans="23:23" ht="20.100000000000001" customHeight="1">
      <c r="W343" s="53" t="s">
        <v>1443</v>
      </c>
    </row>
  </sheetData>
  <autoFilter ref="A8:II338">
    <filterColumn colId="6">
      <filters>
        <filter val="KTPT-TN_x000a_KTQT-NN_x000a_TCNH-NN"/>
        <filter val="KTPT-TN_x000a_TCNH-NN"/>
        <filter val="KTPT-TN_x000a_TCNH-NN_x000a_TCNH-LUAT"/>
        <filter val="KTQT_x000a_TCNH-NN_x000a_TCNH-LUAT"/>
        <filter val="KTQT-NN_x000a_TCNH-NN_x000a_TCNH-LUAT"/>
        <filter val="TCNH_x000a_TCNH-NN"/>
        <filter val="TCNH-KTPT_x000a_TCNH-NN"/>
        <filter val="TCNH-NN_x000a_TCNH-CLC"/>
        <filter val="TCNH-NN_x000a_TCNH-LUAT"/>
      </filters>
    </filterColumn>
  </autoFilter>
  <sortState ref="A69:IN84">
    <sortCondition ref="B69:B84"/>
    <sortCondition ref="E69:E84"/>
    <sortCondition ref="O69:O84"/>
    <sortCondition descending="1" ref="N69:N84"/>
  </sortState>
  <mergeCells count="3">
    <mergeCell ref="A6:Z6"/>
    <mergeCell ref="T4:Y4"/>
    <mergeCell ref="A5:Z5"/>
  </mergeCells>
  <hyperlinks>
    <hyperlink ref="B14" r:id="rId1" display="http://www.ueb.edu.vn/Sub/13/Uploads/file/diepmtcn@gmail.com/2010/12/06/62_%C4%90%E1%BA%B6C T%E1%BA%A2 M%C3%94N H%E1%BB%8CC QU%E1%BA%A2N TR%E1%BB%8A R%E1%BB%A6I RO TRONG KINH DOANH QU%E1%BB%90C T%E1%BA%BE.doc"/>
    <hyperlink ref="W9" r:id="rId2"/>
    <hyperlink ref="W10" r:id="rId3" display="rbeason@ualberta.ca"/>
    <hyperlink ref="W11" r:id="rId4" display="rbeason@ualberta.ca"/>
    <hyperlink ref="W12" r:id="rId5" display="rbeason@ualberta.ca"/>
    <hyperlink ref="W13" r:id="rId6" display="rbeason@ualberta.ca"/>
    <hyperlink ref="W14" r:id="rId7" display="rbeason@ualberta.ca"/>
    <hyperlink ref="W15" r:id="rId8" display="rbeason@ualberta.ca"/>
    <hyperlink ref="W16" r:id="rId9" display="rbeason@ualberta.ca"/>
    <hyperlink ref="W17" r:id="rId10" display="rbeason@ualberta.ca"/>
    <hyperlink ref="W18" r:id="rId11" display="rbeason@ualberta.ca"/>
    <hyperlink ref="W19" r:id="rId12" display="rbeason@ualberta.ca"/>
    <hyperlink ref="W20" r:id="rId13" display="rbeason@ualberta.ca"/>
    <hyperlink ref="W21" r:id="rId14" display="rbeason@ualberta.ca"/>
    <hyperlink ref="W22" r:id="rId15" display="rbeason@ualberta.ca"/>
    <hyperlink ref="W23" r:id="rId16" display="rbeason@ualberta.ca"/>
    <hyperlink ref="W24" r:id="rId17" display="rbeason@ualberta.ca"/>
    <hyperlink ref="W25" r:id="rId18" display="rbeason@ualberta.ca"/>
    <hyperlink ref="W26" r:id="rId19" display="rbeason@ualberta.ca"/>
    <hyperlink ref="W27" r:id="rId20" display="rbeason@ualberta.ca"/>
    <hyperlink ref="W28" r:id="rId21" display="rbeason@ualberta.ca"/>
    <hyperlink ref="W29" r:id="rId22" display="rbeason@ualberta.ca"/>
    <hyperlink ref="W30" r:id="rId23" display="rbeason@ualberta.ca"/>
    <hyperlink ref="W31" r:id="rId24" display="rbeason@ualberta.ca"/>
    <hyperlink ref="W32" r:id="rId25" display="rbeason@ualberta.ca"/>
    <hyperlink ref="W33" r:id="rId26" display="rbeason@ualberta.ca"/>
    <hyperlink ref="W34" r:id="rId27" display="rbeason@ualberta.ca"/>
    <hyperlink ref="W35" r:id="rId28" display="rbeason@ualberta.ca"/>
    <hyperlink ref="W36" r:id="rId29" display="rbeason@ualberta.ca"/>
    <hyperlink ref="W37" r:id="rId30" display="rbeason@ualberta.ca"/>
    <hyperlink ref="W38" r:id="rId31" display="rbeason@ualberta.ca"/>
    <hyperlink ref="W39" r:id="rId32" display="rbeason@ualberta.ca"/>
    <hyperlink ref="W40" r:id="rId33" display="rbeason@ualberta.ca"/>
    <hyperlink ref="W41" r:id="rId34" display="rbeason@ualberta.ca"/>
    <hyperlink ref="W42" r:id="rId35" display="rbeason@ualberta.ca"/>
    <hyperlink ref="W43" r:id="rId36" display="rbeason@ualberta.ca"/>
    <hyperlink ref="W44" r:id="rId37" display="rbeason@ualberta.ca"/>
    <hyperlink ref="W45" r:id="rId38" display="rbeason@ualberta.ca"/>
    <hyperlink ref="W46" r:id="rId39" display="rbeason@ualberta.ca"/>
    <hyperlink ref="W47" r:id="rId40" display="rbeason@ualberta.ca"/>
    <hyperlink ref="W48" r:id="rId41" display="rbeason@ualberta.ca"/>
    <hyperlink ref="W49" r:id="rId42" display="rbeason@ualberta.ca"/>
    <hyperlink ref="W50" r:id="rId43" display="rbeason@ualberta.ca"/>
    <hyperlink ref="W51" r:id="rId44" display="rbeason@ualberta.ca"/>
    <hyperlink ref="W52" r:id="rId45" display="rbeason@ualberta.ca"/>
    <hyperlink ref="W53" r:id="rId46" display="rbeason@ualberta.ca"/>
    <hyperlink ref="W54" r:id="rId47" display="rbeason@ualberta.ca"/>
    <hyperlink ref="W55" r:id="rId48" display="rbeason@ualberta.ca"/>
    <hyperlink ref="W56" r:id="rId49" display="rbeason@ualberta.ca"/>
    <hyperlink ref="W57" r:id="rId50" display="rbeason@ualberta.ca"/>
    <hyperlink ref="W58" r:id="rId51" display="rbeason@ualberta.ca"/>
    <hyperlink ref="W59" r:id="rId52" display="rbeason@ualberta.ca"/>
    <hyperlink ref="W60" r:id="rId53" display="rbeason@ualberta.ca"/>
    <hyperlink ref="W61" r:id="rId54" display="rbeason@ualberta.ca"/>
    <hyperlink ref="W62" r:id="rId55" display="rbeason@ualberta.ca"/>
    <hyperlink ref="W63" r:id="rId56" display="rbeason@ualberta.ca"/>
    <hyperlink ref="W64" r:id="rId57" display="rbeason@ualberta.ca"/>
    <hyperlink ref="W65" r:id="rId58" display="rbeason@ualberta.ca"/>
    <hyperlink ref="W66" r:id="rId59" display="rbeason@ualberta.ca"/>
    <hyperlink ref="W67" r:id="rId60" display="rbeason@ualberta.ca"/>
    <hyperlink ref="W68" r:id="rId61" display="rbeason@ualberta.ca"/>
    <hyperlink ref="W69" r:id="rId62" display="rbeason@ualberta.ca"/>
    <hyperlink ref="W70" r:id="rId63" display="rbeason@ualberta.ca"/>
    <hyperlink ref="W71" r:id="rId64" display="rbeason@ualberta.ca"/>
    <hyperlink ref="W72" r:id="rId65" display="rbeason@ualberta.ca"/>
    <hyperlink ref="W73" r:id="rId66" display="rbeason@ualberta.ca"/>
    <hyperlink ref="W74" r:id="rId67" display="rbeason@ualberta.ca"/>
    <hyperlink ref="W75" r:id="rId68" display="rbeason@ualberta.ca"/>
    <hyperlink ref="W76" r:id="rId69" display="rbeason@ualberta.ca"/>
    <hyperlink ref="W77" r:id="rId70" display="rbeason@ualberta.ca"/>
    <hyperlink ref="W78" r:id="rId71" display="rbeason@ualberta.ca"/>
    <hyperlink ref="W79" r:id="rId72" display="rbeason@ualberta.ca"/>
    <hyperlink ref="W80" r:id="rId73" display="rbeason@ualberta.ca"/>
    <hyperlink ref="W81" r:id="rId74" display="rbeason@ualberta.ca"/>
    <hyperlink ref="W82" r:id="rId75" display="rbeason@ualberta.ca"/>
    <hyperlink ref="W83" r:id="rId76" display="rbeason@ualberta.ca"/>
    <hyperlink ref="W84" r:id="rId77" display="rbeason@ualberta.ca"/>
    <hyperlink ref="W85" r:id="rId78" display="rbeason@ualberta.ca"/>
    <hyperlink ref="W86" r:id="rId79" display="rbeason@ualberta.ca"/>
    <hyperlink ref="W87" r:id="rId80" display="rbeason@ualberta.ca"/>
    <hyperlink ref="W88" r:id="rId81" display="rbeason@ualberta.ca"/>
    <hyperlink ref="W89" r:id="rId82" display="rbeason@ualberta.ca"/>
    <hyperlink ref="W90" r:id="rId83" display="rbeason@ualberta.ca"/>
    <hyperlink ref="W91" r:id="rId84" display="rbeason@ualberta.ca"/>
    <hyperlink ref="W92" r:id="rId85" display="rbeason@ualberta.ca"/>
    <hyperlink ref="W93" r:id="rId86" display="rbeason@ualberta.ca"/>
    <hyperlink ref="W94" r:id="rId87" display="rbeason@ualberta.ca"/>
    <hyperlink ref="W95" r:id="rId88" display="rbeason@ualberta.ca"/>
    <hyperlink ref="W96" r:id="rId89" display="rbeason@ualberta.ca"/>
    <hyperlink ref="W97" r:id="rId90" display="rbeason@ualberta.ca"/>
    <hyperlink ref="W98" r:id="rId91" display="rbeason@ualberta.ca"/>
    <hyperlink ref="W99" r:id="rId92" display="rbeason@ualberta.ca"/>
    <hyperlink ref="W100" r:id="rId93" display="rbeason@ualberta.ca"/>
    <hyperlink ref="W101" r:id="rId94" display="rbeason@ualberta.ca"/>
    <hyperlink ref="W102" r:id="rId95" display="rbeason@ualberta.ca"/>
    <hyperlink ref="W103" r:id="rId96" display="rbeason@ualberta.ca"/>
    <hyperlink ref="W104" r:id="rId97" display="rbeason@ualberta.ca"/>
    <hyperlink ref="W105" r:id="rId98" display="rbeason@ualberta.ca"/>
    <hyperlink ref="W106" r:id="rId99" display="rbeason@ualberta.ca"/>
    <hyperlink ref="W107" r:id="rId100" display="rbeason@ualberta.ca"/>
    <hyperlink ref="W108" r:id="rId101" display="rbeason@ualberta.ca"/>
    <hyperlink ref="W109" r:id="rId102" display="rbeason@ualberta.ca"/>
    <hyperlink ref="W110" r:id="rId103" display="rbeason@ualberta.ca"/>
    <hyperlink ref="W111" r:id="rId104" display="rbeason@ualberta.ca"/>
    <hyperlink ref="W112" r:id="rId105" display="rbeason@ualberta.ca"/>
    <hyperlink ref="W113" r:id="rId106" display="rbeason@ualberta.ca"/>
    <hyperlink ref="W114" r:id="rId107" display="rbeason@ualberta.ca"/>
    <hyperlink ref="W115" r:id="rId108" display="rbeason@ualberta.ca"/>
    <hyperlink ref="W116" r:id="rId109" display="rbeason@ualberta.ca"/>
    <hyperlink ref="W117" r:id="rId110" display="rbeason@ualberta.ca"/>
    <hyperlink ref="W118" r:id="rId111" display="rbeason@ualberta.ca"/>
    <hyperlink ref="W119" r:id="rId112" display="rbeason@ualberta.ca"/>
    <hyperlink ref="W120" r:id="rId113" display="rbeason@ualberta.ca"/>
    <hyperlink ref="W121" r:id="rId114" display="rbeason@ualberta.ca"/>
    <hyperlink ref="W122" r:id="rId115" display="rbeason@ualberta.ca"/>
    <hyperlink ref="W123" r:id="rId116" display="rbeason@ualberta.ca"/>
    <hyperlink ref="W124" r:id="rId117" display="rbeason@ualberta.ca"/>
    <hyperlink ref="W125" r:id="rId118" display="rbeason@ualberta.ca"/>
    <hyperlink ref="W126" r:id="rId119" display="rbeason@ualberta.ca"/>
    <hyperlink ref="W127" r:id="rId120" display="rbeason@ualberta.ca"/>
    <hyperlink ref="W128" r:id="rId121" display="rbeason@ualberta.ca"/>
    <hyperlink ref="W129" r:id="rId122" display="rbeason@ualberta.ca"/>
    <hyperlink ref="W130" r:id="rId123" display="rbeason@ualberta.ca"/>
    <hyperlink ref="W131" r:id="rId124" display="rbeason@ualberta.ca"/>
    <hyperlink ref="W132" r:id="rId125" display="rbeason@ualberta.ca"/>
    <hyperlink ref="W133" r:id="rId126" display="rbeason@ualberta.ca"/>
    <hyperlink ref="W134" r:id="rId127" display="rbeason@ualberta.ca"/>
    <hyperlink ref="W135" r:id="rId128" display="rbeason@ualberta.ca"/>
    <hyperlink ref="W136" r:id="rId129" display="rbeason@ualberta.ca"/>
    <hyperlink ref="W137" r:id="rId130" display="rbeason@ualberta.ca"/>
    <hyperlink ref="W138" r:id="rId131" display="rbeason@ualberta.ca"/>
    <hyperlink ref="W139" r:id="rId132" display="rbeason@ualberta.ca"/>
    <hyperlink ref="W140" r:id="rId133" display="rbeason@ualberta.ca"/>
    <hyperlink ref="W141" r:id="rId134" display="rbeason@ualberta.ca"/>
    <hyperlink ref="W142" r:id="rId135" display="rbeason@ualberta.ca"/>
    <hyperlink ref="W143" r:id="rId136" display="rbeason@ualberta.ca"/>
    <hyperlink ref="W144" r:id="rId137" display="rbeason@ualberta.ca"/>
    <hyperlink ref="W145" r:id="rId138" display="rbeason@ualberta.ca"/>
    <hyperlink ref="W146" r:id="rId139" display="rbeason@ualberta.ca"/>
    <hyperlink ref="W147" r:id="rId140" display="rbeason@ualberta.ca"/>
    <hyperlink ref="W148" r:id="rId141" display="rbeason@ualberta.ca"/>
    <hyperlink ref="W149" r:id="rId142" display="rbeason@ualberta.ca"/>
    <hyperlink ref="W150" r:id="rId143" display="rbeason@ualberta.ca"/>
    <hyperlink ref="W151" r:id="rId144" display="rbeason@ualberta.ca"/>
    <hyperlink ref="W152" r:id="rId145" display="rbeason@ualberta.ca"/>
    <hyperlink ref="W153" r:id="rId146" display="rbeason@ualberta.ca"/>
    <hyperlink ref="W154" r:id="rId147" display="rbeason@ualberta.ca"/>
    <hyperlink ref="W155" r:id="rId148" display="rbeason@ualberta.ca"/>
    <hyperlink ref="W156" r:id="rId149" display="rbeason@ualberta.ca"/>
    <hyperlink ref="W157" r:id="rId150" display="rbeason@ualberta.ca"/>
    <hyperlink ref="W158" r:id="rId151" display="rbeason@ualberta.ca"/>
    <hyperlink ref="W159" r:id="rId152" display="rbeason@ualberta.ca"/>
    <hyperlink ref="W160" r:id="rId153" display="rbeason@ualberta.ca"/>
    <hyperlink ref="W161" r:id="rId154" display="rbeason@ualberta.ca"/>
    <hyperlink ref="W162" r:id="rId155" display="rbeason@ualberta.ca"/>
    <hyperlink ref="W163" r:id="rId156" display="rbeason@ualberta.ca"/>
    <hyperlink ref="W164" r:id="rId157" display="rbeason@ualberta.ca"/>
    <hyperlink ref="W165" r:id="rId158" display="rbeason@ualberta.ca"/>
    <hyperlink ref="W166" r:id="rId159" display="rbeason@ualberta.ca"/>
    <hyperlink ref="W167" r:id="rId160" display="rbeason@ualberta.ca"/>
    <hyperlink ref="W168" r:id="rId161" display="rbeason@ualberta.ca"/>
    <hyperlink ref="W170" r:id="rId162" display="rbeason@ualberta.ca"/>
    <hyperlink ref="W171" r:id="rId163" display="rbeason@ualberta.ca"/>
    <hyperlink ref="W172" r:id="rId164" display="rbeason@ualberta.ca"/>
    <hyperlink ref="W174" r:id="rId165" display="rbeason@ualberta.ca"/>
    <hyperlink ref="W175" r:id="rId166" display="rbeason@ualberta.ca"/>
    <hyperlink ref="W176" r:id="rId167" display="rbeason@ualberta.ca"/>
    <hyperlink ref="W177" r:id="rId168" display="rbeason@ualberta.ca"/>
    <hyperlink ref="W178" r:id="rId169" display="rbeason@ualberta.ca"/>
    <hyperlink ref="W179" r:id="rId170" display="rbeason@ualberta.ca"/>
    <hyperlink ref="W180" r:id="rId171" display="rbeason@ualberta.ca"/>
    <hyperlink ref="W181" r:id="rId172" display="rbeason@ualberta.ca"/>
    <hyperlink ref="W182" r:id="rId173" display="rbeason@ualberta.ca"/>
    <hyperlink ref="W183" r:id="rId174" display="rbeason@ualberta.ca"/>
    <hyperlink ref="W184" r:id="rId175" display="rbeason@ualberta.ca"/>
    <hyperlink ref="W185" r:id="rId176" display="rbeason@ualberta.ca"/>
    <hyperlink ref="W186" r:id="rId177" display="rbeason@ualberta.ca"/>
    <hyperlink ref="W187" r:id="rId178" display="rbeason@ualberta.ca"/>
    <hyperlink ref="W188" r:id="rId179" display="rbeason@ualberta.ca"/>
    <hyperlink ref="W189" r:id="rId180" display="rbeason@ualberta.ca"/>
    <hyperlink ref="W190" r:id="rId181" display="rbeason@ualberta.ca"/>
    <hyperlink ref="W191" r:id="rId182" display="rbeason@ualberta.ca"/>
    <hyperlink ref="W192" r:id="rId183" display="rbeason@ualberta.ca"/>
    <hyperlink ref="W193" r:id="rId184" display="rbeason@ualberta.ca"/>
    <hyperlink ref="W194" r:id="rId185" display="rbeason@ualberta.ca"/>
    <hyperlink ref="W195" r:id="rId186" display="rbeason@ualberta.ca"/>
    <hyperlink ref="W196" r:id="rId187" display="rbeason@ualberta.ca"/>
    <hyperlink ref="W197" r:id="rId188" display="rbeason@ualberta.ca"/>
    <hyperlink ref="W198" r:id="rId189" display="rbeason@ualberta.ca"/>
    <hyperlink ref="W199" r:id="rId190" display="rbeason@ualberta.ca"/>
    <hyperlink ref="W200" r:id="rId191" display="rbeason@ualberta.ca"/>
    <hyperlink ref="W201" r:id="rId192" display="rbeason@ualberta.ca"/>
    <hyperlink ref="W202" r:id="rId193" display="rbeason@ualberta.ca"/>
    <hyperlink ref="W203" r:id="rId194" display="rbeason@ualberta.ca"/>
    <hyperlink ref="W204" r:id="rId195" display="rbeason@ualberta.ca"/>
    <hyperlink ref="W206" r:id="rId196" display="rbeason@ualberta.ca"/>
    <hyperlink ref="W207" r:id="rId197" display="rbeason@ualberta.ca"/>
    <hyperlink ref="W208" r:id="rId198" display="rbeason@ualberta.ca"/>
    <hyperlink ref="W209" r:id="rId199" display="rbeason@ualberta.ca"/>
    <hyperlink ref="W210" r:id="rId200" display="rbeason@ualberta.ca"/>
    <hyperlink ref="W211" r:id="rId201" display="rbeason@ualberta.ca"/>
    <hyperlink ref="W212" r:id="rId202" display="rbeason@ualberta.ca"/>
    <hyperlink ref="W213" r:id="rId203" display="rbeason@ualberta.ca"/>
    <hyperlink ref="W214" r:id="rId204" display="rbeason@ualberta.ca"/>
    <hyperlink ref="W215" r:id="rId205" display="rbeason@ualberta.ca"/>
    <hyperlink ref="W216" r:id="rId206" display="rbeason@ualberta.ca"/>
    <hyperlink ref="W217" r:id="rId207" display="rbeason@ualberta.ca"/>
    <hyperlink ref="W218" r:id="rId208" display="rbeason@ualberta.ca"/>
    <hyperlink ref="W219" r:id="rId209" display="rbeason@ualberta.ca"/>
    <hyperlink ref="W220" r:id="rId210" display="rbeason@ualberta.ca"/>
    <hyperlink ref="W221" r:id="rId211" display="rbeason@ualberta.ca"/>
    <hyperlink ref="W222" r:id="rId212" display="rbeason@ualberta.ca"/>
    <hyperlink ref="W223" r:id="rId213" display="rbeason@ualberta.ca"/>
    <hyperlink ref="W224" r:id="rId214" display="rbeason@ualberta.ca"/>
    <hyperlink ref="W225" r:id="rId215" display="rbeason@ualberta.ca"/>
    <hyperlink ref="W226" r:id="rId216" display="rbeason@ualberta.ca"/>
    <hyperlink ref="W227" r:id="rId217" display="rbeason@ualberta.ca"/>
    <hyperlink ref="W228" r:id="rId218" display="rbeason@ualberta.ca"/>
    <hyperlink ref="W229" r:id="rId219" display="rbeason@ualberta.ca"/>
    <hyperlink ref="W230" r:id="rId220" display="rbeason@ualberta.ca"/>
    <hyperlink ref="W231" r:id="rId221" display="rbeason@ualberta.ca"/>
    <hyperlink ref="W232" r:id="rId222" display="rbeason@ualberta.ca"/>
    <hyperlink ref="W233" r:id="rId223" display="rbeason@ualberta.ca"/>
    <hyperlink ref="W234" r:id="rId224" display="rbeason@ualberta.ca"/>
    <hyperlink ref="W235" r:id="rId225" display="rbeason@ualberta.ca"/>
    <hyperlink ref="W236" r:id="rId226" display="rbeason@ualberta.ca"/>
    <hyperlink ref="W237" r:id="rId227" display="rbeason@ualberta.ca"/>
    <hyperlink ref="W238" r:id="rId228" display="rbeason@ualberta.ca"/>
    <hyperlink ref="W239" r:id="rId229" display="rbeason@ualberta.ca"/>
    <hyperlink ref="W240" r:id="rId230" display="rbeason@ualberta.ca"/>
    <hyperlink ref="W241" r:id="rId231" display="rbeason@ualberta.ca"/>
    <hyperlink ref="W242" r:id="rId232" display="rbeason@ualberta.ca"/>
    <hyperlink ref="W243" r:id="rId233" display="rbeason@ualberta.ca"/>
    <hyperlink ref="W244" r:id="rId234" display="rbeason@ualberta.ca"/>
    <hyperlink ref="W245" r:id="rId235" display="rbeason@ualberta.ca"/>
    <hyperlink ref="W246" r:id="rId236" display="rbeason@ualberta.ca"/>
    <hyperlink ref="W247" r:id="rId237" display="rbeason@ualberta.ca"/>
    <hyperlink ref="W248" r:id="rId238" display="rbeason@ualberta.ca"/>
    <hyperlink ref="W249" r:id="rId239" display="rbeason@ualberta.ca"/>
    <hyperlink ref="W250" r:id="rId240" display="rbeason@ualberta.ca"/>
    <hyperlink ref="W251" r:id="rId241" display="rbeason@ualberta.ca"/>
    <hyperlink ref="W252" r:id="rId242" display="rbeason@ualberta.ca"/>
    <hyperlink ref="W253" r:id="rId243" display="rbeason@ualberta.ca"/>
    <hyperlink ref="W254" r:id="rId244" display="rbeason@ualberta.ca"/>
    <hyperlink ref="W255" r:id="rId245" display="rbeason@ualberta.ca"/>
    <hyperlink ref="W256" r:id="rId246" display="rbeason@ualberta.ca"/>
    <hyperlink ref="W257" r:id="rId247" display="rbeason@ualberta.ca"/>
    <hyperlink ref="W258" r:id="rId248" display="rbeason@ualberta.ca"/>
    <hyperlink ref="W259" r:id="rId249" display="rbeason@ualberta.ca"/>
    <hyperlink ref="W260" r:id="rId250" display="rbeason@ualberta.ca"/>
    <hyperlink ref="W261" r:id="rId251" display="rbeason@ualberta.ca"/>
    <hyperlink ref="W262" r:id="rId252" display="rbeason@ualberta.ca"/>
    <hyperlink ref="W263" r:id="rId253" display="rbeason@ualberta.ca"/>
    <hyperlink ref="W264" r:id="rId254" display="rbeason@ualberta.ca"/>
    <hyperlink ref="W265" r:id="rId255" display="rbeason@ualberta.ca"/>
    <hyperlink ref="W266" r:id="rId256" display="rbeason@ualberta.ca"/>
    <hyperlink ref="W267" r:id="rId257" display="rbeason@ualberta.ca"/>
    <hyperlink ref="W268" r:id="rId258" display="rbeason@ualberta.ca"/>
    <hyperlink ref="W269" r:id="rId259"/>
    <hyperlink ref="W290" r:id="rId260" display="rbeason@ualberta.ca"/>
    <hyperlink ref="W291" r:id="rId261" display="rbeason@ualberta.ca"/>
    <hyperlink ref="W292" r:id="rId262" display="rbeason@ualberta.ca"/>
    <hyperlink ref="W295" r:id="rId263" display="rbeason@ualberta.ca"/>
    <hyperlink ref="W296" r:id="rId264" display="rbeason@ualberta.ca"/>
    <hyperlink ref="W297" r:id="rId265" display="rbeason@ualberta.ca"/>
    <hyperlink ref="W298" r:id="rId266" display="rbeason@ualberta.ca"/>
    <hyperlink ref="W299" r:id="rId267" display="rbeason@ualberta.ca"/>
    <hyperlink ref="W300" r:id="rId268" display="rbeason@ualberta.ca"/>
    <hyperlink ref="W301" r:id="rId269" display="rbeason@ualberta.ca"/>
    <hyperlink ref="W302" r:id="rId270" display="rbeason@ualberta.ca"/>
    <hyperlink ref="W303" r:id="rId271" display="rbeason@ualberta.ca"/>
    <hyperlink ref="W304" r:id="rId272" display="rbeason@ualberta.ca"/>
    <hyperlink ref="W305" r:id="rId273" display="rbeason@ualberta.ca"/>
    <hyperlink ref="W306" r:id="rId274" display="rbeason@ualberta.ca"/>
    <hyperlink ref="W331" r:id="rId275" display="rbeason@ualberta.ca"/>
    <hyperlink ref="W169" r:id="rId276" display="rbeason@ualberta.ca"/>
  </hyperlinks>
  <pageMargins left="0" right="0" top="0.25" bottom="0.25" header="0.5" footer="0"/>
  <pageSetup paperSize="9" scale="42" fitToHeight="0" orientation="landscape" r:id="rId277"/>
  <headerFooter alignWithMargins="0">
    <oddFooter>Page &amp;P of &amp;N</oddFooter>
  </headerFooter>
  <drawing r:id="rId278"/>
</worksheet>
</file>

<file path=xl/worksheets/sheet3.xml><?xml version="1.0" encoding="utf-8"?>
<worksheet xmlns="http://schemas.openxmlformats.org/spreadsheetml/2006/main" xmlns:r="http://schemas.openxmlformats.org/officeDocument/2006/relationships">
  <sheetPr>
    <pageSetUpPr fitToPage="1"/>
  </sheetPr>
  <dimension ref="A1:HA230"/>
  <sheetViews>
    <sheetView view="pageBreakPreview" zoomScaleNormal="100" zoomScaleSheetLayoutView="100" workbookViewId="0">
      <selection activeCell="G1" sqref="G1"/>
    </sheetView>
  </sheetViews>
  <sheetFormatPr defaultRowHeight="12.75"/>
  <cols>
    <col min="1" max="1" width="6.7109375" style="67" customWidth="1"/>
    <col min="2" max="2" width="35" style="61" customWidth="1"/>
    <col min="3" max="3" width="10.28515625" style="61" customWidth="1"/>
    <col min="4" max="4" width="10.7109375" style="61" customWidth="1"/>
    <col min="5" max="5" width="11.42578125" style="61" hidden="1" customWidth="1"/>
    <col min="6" max="6" width="4.7109375" style="61" customWidth="1"/>
    <col min="7" max="7" width="11.5703125" style="61" customWidth="1"/>
    <col min="8" max="8" width="16.28515625" style="61" customWidth="1"/>
    <col min="9" max="9" width="7.5703125" style="61" customWidth="1"/>
    <col min="10" max="10" width="6.7109375" style="61" customWidth="1"/>
    <col min="11" max="12" width="11.85546875" style="61" hidden="1" customWidth="1"/>
    <col min="13" max="13" width="6.85546875" style="61" hidden="1" customWidth="1"/>
    <col min="14" max="14" width="7" style="61" hidden="1" customWidth="1"/>
    <col min="15" max="15" width="7.28515625" style="61" hidden="1" customWidth="1"/>
    <col min="16" max="16" width="15" style="61" hidden="1" customWidth="1"/>
    <col min="17" max="17" width="8.140625" style="61" hidden="1" customWidth="1"/>
    <col min="18" max="18" width="5.5703125" style="61" hidden="1" customWidth="1"/>
    <col min="19" max="19" width="12.28515625" style="61" hidden="1" customWidth="1"/>
    <col min="20" max="20" width="19.140625" style="61" hidden="1" customWidth="1"/>
    <col min="21" max="21" width="12.5703125" style="61" hidden="1" customWidth="1"/>
    <col min="22" max="22" width="16.42578125" style="61" hidden="1" customWidth="1"/>
    <col min="23" max="23" width="16.7109375" style="61" customWidth="1"/>
    <col min="24" max="24" width="19.7109375" style="61" customWidth="1"/>
    <col min="25" max="25" width="17.28515625" style="61" hidden="1" customWidth="1"/>
    <col min="26" max="26" width="16.42578125" style="61" customWidth="1"/>
    <col min="27" max="197" width="9.140625" style="61" customWidth="1"/>
    <col min="198" max="198" width="6" style="61" customWidth="1"/>
    <col min="199" max="208" width="9.140625" style="61" customWidth="1"/>
    <col min="209" max="209" width="3.7109375" style="61" customWidth="1"/>
    <col min="210" max="16384" width="9.140625" style="61"/>
  </cols>
  <sheetData>
    <row r="1" spans="1:29" s="1" customFormat="1" ht="15.75">
      <c r="A1" s="10" t="s">
        <v>147</v>
      </c>
      <c r="B1" s="10"/>
      <c r="C1" s="5"/>
      <c r="D1" s="5"/>
      <c r="E1" s="5"/>
      <c r="F1" s="5"/>
      <c r="G1" s="2"/>
      <c r="H1" s="5"/>
      <c r="I1" s="24"/>
      <c r="J1" s="88" t="s">
        <v>1438</v>
      </c>
      <c r="K1" s="88"/>
      <c r="L1" s="88" t="s">
        <v>1438</v>
      </c>
      <c r="M1" s="88"/>
      <c r="N1" s="88"/>
      <c r="O1" s="88"/>
      <c r="P1" s="6"/>
      <c r="Q1" s="24"/>
      <c r="R1" s="24"/>
      <c r="S1" s="24"/>
      <c r="T1" s="4"/>
      <c r="U1" s="6"/>
      <c r="V1" s="24" t="s">
        <v>1438</v>
      </c>
      <c r="W1" s="6"/>
      <c r="X1" s="6"/>
      <c r="Y1" s="6"/>
      <c r="Z1" s="6"/>
      <c r="AA1" s="6"/>
      <c r="AB1" s="6"/>
      <c r="AC1" s="6"/>
    </row>
    <row r="2" spans="1:29" s="1" customFormat="1" ht="16.5">
      <c r="A2" s="6" t="s">
        <v>5</v>
      </c>
      <c r="B2" s="6"/>
      <c r="C2" s="5"/>
      <c r="D2" s="5"/>
      <c r="E2" s="5"/>
      <c r="F2" s="5"/>
      <c r="G2" s="2"/>
      <c r="H2" s="5"/>
      <c r="I2" s="24"/>
      <c r="J2" s="89" t="s">
        <v>1439</v>
      </c>
      <c r="K2" s="89"/>
      <c r="L2" s="89" t="s">
        <v>1439</v>
      </c>
      <c r="M2" s="89"/>
      <c r="N2" s="89"/>
      <c r="O2" s="89"/>
      <c r="P2" s="7"/>
      <c r="Q2" s="25"/>
      <c r="R2" s="25"/>
      <c r="S2" s="25"/>
      <c r="T2" s="4"/>
      <c r="U2" s="7"/>
      <c r="V2" s="25" t="s">
        <v>1439</v>
      </c>
      <c r="W2" s="7"/>
      <c r="X2" s="7"/>
      <c r="Y2" s="7"/>
      <c r="Z2" s="7"/>
      <c r="AA2" s="7"/>
      <c r="AB2" s="7"/>
      <c r="AC2" s="7"/>
    </row>
    <row r="3" spans="1:29" s="1" customFormat="1" ht="20.100000000000001" customHeight="1">
      <c r="A3" s="5"/>
      <c r="B3" s="4"/>
      <c r="C3" s="5"/>
      <c r="D3" s="5"/>
      <c r="E3" s="5"/>
      <c r="F3" s="5"/>
      <c r="G3" s="2"/>
      <c r="H3" s="5"/>
      <c r="I3" s="24"/>
      <c r="J3" s="54"/>
      <c r="K3" s="5"/>
      <c r="L3" s="5"/>
      <c r="M3" s="5"/>
      <c r="N3" s="5"/>
      <c r="O3" s="5"/>
      <c r="P3" s="5"/>
      <c r="Q3" s="5"/>
      <c r="R3" s="24"/>
      <c r="S3" s="5"/>
      <c r="T3" s="359"/>
      <c r="U3" s="359"/>
      <c r="V3" s="359"/>
      <c r="W3" s="359"/>
      <c r="X3" s="359"/>
      <c r="Y3" s="360"/>
      <c r="Z3" s="54"/>
    </row>
    <row r="4" spans="1:29" s="3" customFormat="1" ht="20.25">
      <c r="A4" s="361" t="s">
        <v>1674</v>
      </c>
      <c r="B4" s="361"/>
      <c r="C4" s="361"/>
      <c r="D4" s="361"/>
      <c r="E4" s="361"/>
      <c r="F4" s="361"/>
      <c r="G4" s="361"/>
      <c r="H4" s="361"/>
      <c r="I4" s="361"/>
      <c r="J4" s="361"/>
      <c r="K4" s="361"/>
      <c r="L4" s="361"/>
      <c r="M4" s="361"/>
      <c r="N4" s="361"/>
      <c r="O4" s="361"/>
      <c r="P4" s="361"/>
      <c r="Q4" s="361"/>
      <c r="R4" s="361"/>
      <c r="S4" s="361"/>
      <c r="T4" s="361"/>
      <c r="U4" s="361"/>
      <c r="V4" s="361"/>
      <c r="W4" s="361"/>
      <c r="X4" s="361"/>
      <c r="Y4" s="86"/>
      <c r="Z4" s="86"/>
    </row>
    <row r="5" spans="1:29" s="3" customFormat="1" ht="15.75" customHeight="1">
      <c r="A5" s="362" t="s">
        <v>1694</v>
      </c>
      <c r="B5" s="362"/>
      <c r="C5" s="362"/>
      <c r="D5" s="362"/>
      <c r="E5" s="362"/>
      <c r="F5" s="362"/>
      <c r="G5" s="362"/>
      <c r="H5" s="362"/>
      <c r="I5" s="362"/>
      <c r="J5" s="362"/>
      <c r="K5" s="362"/>
      <c r="L5" s="362"/>
      <c r="M5" s="362"/>
      <c r="N5" s="362"/>
      <c r="O5" s="362"/>
      <c r="P5" s="362"/>
      <c r="Q5" s="362"/>
      <c r="R5" s="362"/>
      <c r="S5" s="362"/>
      <c r="T5" s="362"/>
      <c r="U5" s="362"/>
      <c r="V5" s="362"/>
      <c r="W5" s="362"/>
      <c r="X5" s="362"/>
      <c r="Y5" s="87"/>
      <c r="Z5" s="87"/>
    </row>
    <row r="6" spans="1:29" s="1" customFormat="1" ht="12.75" customHeight="1">
      <c r="A6" s="5"/>
      <c r="B6" s="4"/>
      <c r="C6" s="5"/>
      <c r="D6" s="5"/>
      <c r="E6" s="5"/>
      <c r="F6" s="5"/>
      <c r="G6" s="2"/>
      <c r="H6" s="5"/>
      <c r="I6" s="24"/>
      <c r="J6" s="54"/>
      <c r="K6" s="5"/>
      <c r="L6" s="5"/>
      <c r="M6" s="5"/>
      <c r="N6" s="5"/>
      <c r="O6" s="5"/>
      <c r="P6" s="5"/>
      <c r="Q6" s="5"/>
      <c r="R6" s="24"/>
      <c r="S6" s="5"/>
      <c r="T6" s="4"/>
      <c r="U6" s="4"/>
      <c r="V6" s="8"/>
      <c r="W6" s="11"/>
      <c r="X6" s="54"/>
      <c r="Y6" s="54"/>
      <c r="Z6" s="54"/>
    </row>
    <row r="7" spans="1:29" s="94" customFormat="1" ht="29.25" customHeight="1">
      <c r="A7" s="90" t="s">
        <v>0</v>
      </c>
      <c r="B7" s="91" t="s">
        <v>193</v>
      </c>
      <c r="C7" s="91" t="s">
        <v>194</v>
      </c>
      <c r="D7" s="91" t="s">
        <v>1570</v>
      </c>
      <c r="E7" s="91" t="s">
        <v>880</v>
      </c>
      <c r="F7" s="91" t="s">
        <v>1</v>
      </c>
      <c r="G7" s="91" t="s">
        <v>2</v>
      </c>
      <c r="H7" s="91" t="s">
        <v>3</v>
      </c>
      <c r="I7" s="92" t="s">
        <v>1647</v>
      </c>
      <c r="J7" s="92" t="s">
        <v>11</v>
      </c>
      <c r="K7" s="91" t="s">
        <v>350</v>
      </c>
      <c r="L7" s="91" t="s">
        <v>351</v>
      </c>
      <c r="M7" s="91" t="s">
        <v>7</v>
      </c>
      <c r="N7" s="91" t="s">
        <v>8</v>
      </c>
      <c r="O7" s="91" t="s">
        <v>9</v>
      </c>
      <c r="P7" s="91" t="s">
        <v>10</v>
      </c>
      <c r="Q7" s="91" t="s">
        <v>12</v>
      </c>
      <c r="R7" s="91" t="s">
        <v>1485</v>
      </c>
      <c r="S7" s="91" t="s">
        <v>13</v>
      </c>
      <c r="T7" s="91" t="s">
        <v>14</v>
      </c>
      <c r="U7" s="93" t="s">
        <v>15</v>
      </c>
      <c r="V7" s="93" t="s">
        <v>16</v>
      </c>
      <c r="W7" s="93" t="s">
        <v>195</v>
      </c>
      <c r="X7" s="93" t="s">
        <v>6</v>
      </c>
      <c r="Y7" s="93" t="s">
        <v>888</v>
      </c>
      <c r="Z7" s="91"/>
      <c r="AA7" s="91"/>
      <c r="AB7" s="91"/>
      <c r="AC7" s="91"/>
    </row>
    <row r="8" spans="1:29" s="59" customFormat="1" ht="29.25" customHeight="1">
      <c r="A8" s="64" t="s">
        <v>1553</v>
      </c>
      <c r="B8" s="55" t="s">
        <v>1513</v>
      </c>
      <c r="C8" s="57"/>
      <c r="D8" s="57"/>
      <c r="E8" s="57"/>
      <c r="F8" s="57"/>
      <c r="G8" s="57"/>
      <c r="H8" s="57"/>
      <c r="I8" s="57"/>
      <c r="J8" s="57"/>
      <c r="K8" s="57"/>
      <c r="L8" s="57"/>
      <c r="M8" s="57"/>
      <c r="N8" s="57"/>
      <c r="O8" s="57"/>
      <c r="P8" s="57"/>
      <c r="Q8" s="57"/>
      <c r="R8" s="57"/>
      <c r="S8" s="57"/>
      <c r="T8" s="57"/>
      <c r="U8" s="58"/>
      <c r="V8" s="58"/>
      <c r="W8" s="58"/>
      <c r="X8" s="58"/>
      <c r="Y8" s="58"/>
      <c r="Z8" s="57"/>
      <c r="AA8" s="57"/>
      <c r="AB8" s="57"/>
      <c r="AC8" s="57"/>
    </row>
    <row r="9" spans="1:29" s="72" customFormat="1" ht="26.25" customHeight="1">
      <c r="A9" s="69">
        <v>1</v>
      </c>
      <c r="B9" s="70" t="s">
        <v>179</v>
      </c>
      <c r="C9" s="71" t="s">
        <v>1511</v>
      </c>
      <c r="D9" s="71"/>
      <c r="E9" s="71"/>
      <c r="F9" s="71">
        <v>3</v>
      </c>
      <c r="G9" s="71" t="s">
        <v>168</v>
      </c>
      <c r="H9" s="71" t="s">
        <v>132</v>
      </c>
      <c r="I9" s="71">
        <v>67</v>
      </c>
      <c r="J9" s="71">
        <v>1</v>
      </c>
      <c r="K9" s="71"/>
      <c r="L9" s="71"/>
      <c r="M9" s="71"/>
      <c r="N9" s="71"/>
      <c r="O9" s="71"/>
      <c r="P9" s="71"/>
      <c r="Q9" s="71"/>
      <c r="R9" s="71"/>
      <c r="S9" s="71"/>
      <c r="T9" s="71"/>
      <c r="U9" s="71"/>
      <c r="V9" s="71"/>
      <c r="W9" s="56" t="s">
        <v>731</v>
      </c>
      <c r="X9" s="71" t="s">
        <v>1677</v>
      </c>
      <c r="Y9" s="71"/>
      <c r="Z9" s="71"/>
      <c r="AA9" s="71"/>
      <c r="AB9" s="71"/>
      <c r="AC9" s="71"/>
    </row>
    <row r="10" spans="1:29" s="72" customFormat="1" ht="26.25" customHeight="1">
      <c r="A10" s="69">
        <f>A9+1</f>
        <v>2</v>
      </c>
      <c r="B10" s="70" t="s">
        <v>140</v>
      </c>
      <c r="C10" s="71" t="s">
        <v>21</v>
      </c>
      <c r="D10" s="71"/>
      <c r="E10" s="71"/>
      <c r="F10" s="71">
        <v>3</v>
      </c>
      <c r="G10" s="71" t="s">
        <v>168</v>
      </c>
      <c r="H10" s="71" t="s">
        <v>132</v>
      </c>
      <c r="I10" s="71">
        <v>67</v>
      </c>
      <c r="J10" s="71">
        <v>1</v>
      </c>
      <c r="K10" s="71"/>
      <c r="L10" s="71"/>
      <c r="M10" s="71"/>
      <c r="N10" s="71"/>
      <c r="O10" s="71"/>
      <c r="P10" s="71"/>
      <c r="Q10" s="71"/>
      <c r="R10" s="71"/>
      <c r="S10" s="71"/>
      <c r="T10" s="71"/>
      <c r="U10" s="71"/>
      <c r="V10" s="71"/>
      <c r="W10" s="56" t="s">
        <v>260</v>
      </c>
      <c r="X10" s="71" t="s">
        <v>1677</v>
      </c>
      <c r="Y10" s="71"/>
      <c r="Z10" s="71"/>
      <c r="AA10" s="71"/>
      <c r="AB10" s="71"/>
      <c r="AC10" s="71"/>
    </row>
    <row r="11" spans="1:29" ht="26.25" customHeight="1">
      <c r="A11" s="69">
        <f t="shared" ref="A11:A30" si="0">A10+1</f>
        <v>3</v>
      </c>
      <c r="B11" s="60" t="s">
        <v>1486</v>
      </c>
      <c r="C11" s="56" t="s">
        <v>1487</v>
      </c>
      <c r="D11" s="56" t="s">
        <v>137</v>
      </c>
      <c r="E11" s="56"/>
      <c r="F11" s="56">
        <v>3</v>
      </c>
      <c r="G11" s="56" t="s">
        <v>192</v>
      </c>
      <c r="H11" s="56" t="s">
        <v>132</v>
      </c>
      <c r="I11" s="56">
        <v>143</v>
      </c>
      <c r="J11" s="56">
        <v>2</v>
      </c>
      <c r="K11" s="56"/>
      <c r="L11" s="56"/>
      <c r="M11" s="56"/>
      <c r="N11" s="56"/>
      <c r="O11" s="56"/>
      <c r="P11" s="56"/>
      <c r="Q11" s="56"/>
      <c r="R11" s="56"/>
      <c r="S11" s="56"/>
      <c r="T11" s="56"/>
      <c r="U11" s="56"/>
      <c r="V11" s="56"/>
      <c r="W11" s="56" t="s">
        <v>260</v>
      </c>
      <c r="X11" s="56" t="s">
        <v>1490</v>
      </c>
      <c r="Y11" s="56"/>
      <c r="Z11" s="56"/>
      <c r="AA11" s="56"/>
      <c r="AB11" s="56"/>
      <c r="AC11" s="56"/>
    </row>
    <row r="12" spans="1:29" ht="26.25" customHeight="1">
      <c r="A12" s="69">
        <f t="shared" si="0"/>
        <v>4</v>
      </c>
      <c r="B12" s="56" t="s">
        <v>24</v>
      </c>
      <c r="C12" s="56" t="s">
        <v>25</v>
      </c>
      <c r="D12" s="56" t="s">
        <v>30</v>
      </c>
      <c r="E12" s="56"/>
      <c r="F12" s="56">
        <v>3</v>
      </c>
      <c r="G12" s="56" t="s">
        <v>192</v>
      </c>
      <c r="H12" s="56" t="s">
        <v>132</v>
      </c>
      <c r="I12" s="56">
        <v>143</v>
      </c>
      <c r="J12" s="56">
        <v>2</v>
      </c>
      <c r="K12" s="56"/>
      <c r="L12" s="56"/>
      <c r="M12" s="56"/>
      <c r="N12" s="56"/>
      <c r="O12" s="56"/>
      <c r="P12" s="56"/>
      <c r="Q12" s="56"/>
      <c r="R12" s="56"/>
      <c r="S12" s="56"/>
      <c r="T12" s="56"/>
      <c r="U12" s="56"/>
      <c r="V12" s="56"/>
      <c r="W12" s="56" t="s">
        <v>260</v>
      </c>
      <c r="X12" s="56" t="s">
        <v>1490</v>
      </c>
      <c r="Y12" s="56"/>
      <c r="Z12" s="56"/>
      <c r="AA12" s="56"/>
      <c r="AB12" s="56"/>
      <c r="AC12" s="56"/>
    </row>
    <row r="13" spans="1:29" ht="26.25" customHeight="1">
      <c r="A13" s="69">
        <f t="shared" si="0"/>
        <v>5</v>
      </c>
      <c r="B13" s="56" t="s">
        <v>1488</v>
      </c>
      <c r="C13" s="56" t="s">
        <v>1489</v>
      </c>
      <c r="D13" s="56" t="s">
        <v>30</v>
      </c>
      <c r="E13" s="56"/>
      <c r="F13" s="56">
        <v>3</v>
      </c>
      <c r="G13" s="56" t="s">
        <v>192</v>
      </c>
      <c r="H13" s="56" t="s">
        <v>132</v>
      </c>
      <c r="I13" s="56">
        <v>143</v>
      </c>
      <c r="J13" s="56">
        <v>2</v>
      </c>
      <c r="K13" s="56"/>
      <c r="L13" s="56"/>
      <c r="M13" s="56"/>
      <c r="N13" s="56"/>
      <c r="O13" s="56"/>
      <c r="P13" s="56"/>
      <c r="Q13" s="56"/>
      <c r="R13" s="56"/>
      <c r="S13" s="56"/>
      <c r="T13" s="56"/>
      <c r="U13" s="56"/>
      <c r="V13" s="56"/>
      <c r="W13" s="56" t="s">
        <v>731</v>
      </c>
      <c r="X13" s="56" t="s">
        <v>1490</v>
      </c>
      <c r="Y13" s="56"/>
      <c r="Z13" s="56"/>
      <c r="AA13" s="56"/>
      <c r="AB13" s="56"/>
      <c r="AC13" s="56"/>
    </row>
    <row r="14" spans="1:29" ht="26.25" customHeight="1">
      <c r="A14" s="69">
        <f t="shared" si="0"/>
        <v>6</v>
      </c>
      <c r="B14" s="56" t="s">
        <v>246</v>
      </c>
      <c r="C14" s="56" t="s">
        <v>247</v>
      </c>
      <c r="D14" s="56"/>
      <c r="E14" s="56"/>
      <c r="F14" s="56">
        <v>3</v>
      </c>
      <c r="G14" s="56" t="s">
        <v>192</v>
      </c>
      <c r="H14" s="56" t="s">
        <v>132</v>
      </c>
      <c r="I14" s="56">
        <v>143</v>
      </c>
      <c r="J14" s="56">
        <v>2</v>
      </c>
      <c r="K14" s="56"/>
      <c r="L14" s="56"/>
      <c r="M14" s="56"/>
      <c r="N14" s="56"/>
      <c r="O14" s="56"/>
      <c r="P14" s="56"/>
      <c r="Q14" s="56"/>
      <c r="R14" s="56"/>
      <c r="S14" s="56"/>
      <c r="T14" s="56"/>
      <c r="U14" s="56"/>
      <c r="V14" s="56"/>
      <c r="W14" s="56" t="s">
        <v>216</v>
      </c>
      <c r="X14" s="56" t="s">
        <v>1490</v>
      </c>
      <c r="Y14" s="56"/>
      <c r="Z14" s="56" t="s">
        <v>1707</v>
      </c>
      <c r="AA14" s="56"/>
      <c r="AB14" s="56"/>
      <c r="AC14" s="56"/>
    </row>
    <row r="15" spans="1:29" s="105" customFormat="1" ht="26.25" customHeight="1">
      <c r="A15" s="69">
        <f t="shared" si="0"/>
        <v>7</v>
      </c>
      <c r="B15" s="109" t="s">
        <v>35</v>
      </c>
      <c r="C15" s="109" t="s">
        <v>28</v>
      </c>
      <c r="D15" s="109" t="s">
        <v>205</v>
      </c>
      <c r="E15" s="68"/>
      <c r="F15" s="109">
        <v>3</v>
      </c>
      <c r="G15" s="109" t="s">
        <v>192</v>
      </c>
      <c r="H15" s="109" t="s">
        <v>132</v>
      </c>
      <c r="I15" s="109">
        <v>143</v>
      </c>
      <c r="J15" s="109">
        <v>2</v>
      </c>
      <c r="K15" s="68"/>
      <c r="L15" s="68"/>
      <c r="M15" s="68"/>
      <c r="N15" s="68"/>
      <c r="O15" s="68"/>
      <c r="P15" s="68"/>
      <c r="Q15" s="68"/>
      <c r="R15" s="68"/>
      <c r="S15" s="68"/>
      <c r="T15" s="68"/>
      <c r="U15" s="68"/>
      <c r="V15" s="68"/>
      <c r="W15" s="109" t="s">
        <v>175</v>
      </c>
      <c r="X15" s="109" t="s">
        <v>1510</v>
      </c>
      <c r="Y15" s="68"/>
      <c r="Z15" s="104"/>
      <c r="AA15" s="104"/>
      <c r="AB15" s="104"/>
      <c r="AC15" s="104"/>
    </row>
    <row r="16" spans="1:29" s="105" customFormat="1" ht="26.25" customHeight="1">
      <c r="A16" s="69">
        <f t="shared" si="0"/>
        <v>8</v>
      </c>
      <c r="B16" s="109" t="s">
        <v>164</v>
      </c>
      <c r="C16" s="109" t="s">
        <v>126</v>
      </c>
      <c r="D16" s="109" t="s">
        <v>30</v>
      </c>
      <c r="E16" s="68"/>
      <c r="F16" s="109">
        <v>3</v>
      </c>
      <c r="G16" s="109" t="s">
        <v>192</v>
      </c>
      <c r="H16" s="109" t="s">
        <v>132</v>
      </c>
      <c r="I16" s="109">
        <v>143</v>
      </c>
      <c r="J16" s="109">
        <v>2</v>
      </c>
      <c r="K16" s="68"/>
      <c r="L16" s="68"/>
      <c r="M16" s="68"/>
      <c r="N16" s="68"/>
      <c r="O16" s="68"/>
      <c r="P16" s="68"/>
      <c r="Q16" s="68"/>
      <c r="R16" s="68"/>
      <c r="S16" s="68"/>
      <c r="T16" s="68"/>
      <c r="U16" s="68"/>
      <c r="V16" s="68"/>
      <c r="W16" s="109" t="s">
        <v>260</v>
      </c>
      <c r="X16" s="109" t="s">
        <v>1510</v>
      </c>
      <c r="Y16" s="68"/>
      <c r="Z16" s="104"/>
      <c r="AA16" s="104"/>
      <c r="AB16" s="104"/>
      <c r="AC16" s="104"/>
    </row>
    <row r="17" spans="1:29" s="105" customFormat="1" ht="26.25" customHeight="1">
      <c r="A17" s="69">
        <f t="shared" si="0"/>
        <v>9</v>
      </c>
      <c r="B17" s="109" t="s">
        <v>1495</v>
      </c>
      <c r="C17" s="109" t="s">
        <v>1496</v>
      </c>
      <c r="D17" s="109" t="s">
        <v>23</v>
      </c>
      <c r="E17" s="68"/>
      <c r="F17" s="109">
        <v>3</v>
      </c>
      <c r="G17" s="109" t="s">
        <v>192</v>
      </c>
      <c r="H17" s="109" t="s">
        <v>132</v>
      </c>
      <c r="I17" s="109">
        <v>143</v>
      </c>
      <c r="J17" s="109">
        <v>2</v>
      </c>
      <c r="K17" s="68"/>
      <c r="L17" s="68"/>
      <c r="M17" s="68"/>
      <c r="N17" s="68"/>
      <c r="O17" s="68"/>
      <c r="P17" s="68"/>
      <c r="Q17" s="68"/>
      <c r="R17" s="68"/>
      <c r="S17" s="68"/>
      <c r="T17" s="68"/>
      <c r="U17" s="68"/>
      <c r="V17" s="68"/>
      <c r="W17" s="109" t="s">
        <v>260</v>
      </c>
      <c r="X17" s="109" t="s">
        <v>1510</v>
      </c>
      <c r="Y17" s="68"/>
      <c r="Z17" s="104"/>
      <c r="AA17" s="104"/>
      <c r="AB17" s="104"/>
      <c r="AC17" s="104"/>
    </row>
    <row r="18" spans="1:29" ht="26.25" customHeight="1">
      <c r="A18" s="69">
        <f t="shared" si="0"/>
        <v>10</v>
      </c>
      <c r="B18" s="56" t="s">
        <v>1503</v>
      </c>
      <c r="C18" s="56" t="s">
        <v>1504</v>
      </c>
      <c r="D18" s="56" t="s">
        <v>100</v>
      </c>
      <c r="E18" s="56"/>
      <c r="F18" s="56">
        <v>3</v>
      </c>
      <c r="G18" s="56" t="s">
        <v>240</v>
      </c>
      <c r="H18" s="56" t="s">
        <v>132</v>
      </c>
      <c r="I18" s="56">
        <v>89</v>
      </c>
      <c r="J18" s="56">
        <v>1</v>
      </c>
      <c r="K18" s="56"/>
      <c r="L18" s="56"/>
      <c r="M18" s="56"/>
      <c r="N18" s="56"/>
      <c r="O18" s="56"/>
      <c r="P18" s="56"/>
      <c r="Q18" s="56"/>
      <c r="R18" s="56"/>
      <c r="S18" s="56"/>
      <c r="T18" s="56"/>
      <c r="U18" s="56"/>
      <c r="V18" s="56"/>
      <c r="W18" s="56" t="s">
        <v>144</v>
      </c>
      <c r="X18" s="56" t="s">
        <v>1490</v>
      </c>
      <c r="Y18" s="56"/>
      <c r="Z18" s="56"/>
      <c r="AA18" s="56"/>
      <c r="AB18" s="56"/>
      <c r="AC18" s="56"/>
    </row>
    <row r="19" spans="1:29" ht="26.25" customHeight="1">
      <c r="A19" s="69">
        <f t="shared" si="0"/>
        <v>11</v>
      </c>
      <c r="B19" s="56" t="s">
        <v>200</v>
      </c>
      <c r="C19" s="56" t="s">
        <v>201</v>
      </c>
      <c r="D19" s="56" t="s">
        <v>191</v>
      </c>
      <c r="E19" s="56"/>
      <c r="F19" s="56">
        <v>5</v>
      </c>
      <c r="G19" s="56" t="s">
        <v>240</v>
      </c>
      <c r="H19" s="56" t="s">
        <v>132</v>
      </c>
      <c r="I19" s="56">
        <v>89</v>
      </c>
      <c r="J19" s="56">
        <v>1</v>
      </c>
      <c r="K19" s="56"/>
      <c r="L19" s="56"/>
      <c r="M19" s="56"/>
      <c r="N19" s="56"/>
      <c r="O19" s="56"/>
      <c r="P19" s="56"/>
      <c r="Q19" s="56"/>
      <c r="R19" s="56"/>
      <c r="S19" s="56"/>
      <c r="T19" s="56"/>
      <c r="U19" s="56"/>
      <c r="V19" s="56"/>
      <c r="W19" s="56" t="s">
        <v>143</v>
      </c>
      <c r="X19" s="56" t="s">
        <v>1490</v>
      </c>
      <c r="Y19" s="56"/>
      <c r="Z19" s="56"/>
      <c r="AA19" s="56"/>
      <c r="AB19" s="56"/>
      <c r="AC19" s="56"/>
    </row>
    <row r="20" spans="1:29" ht="26.25" customHeight="1">
      <c r="A20" s="69">
        <f t="shared" si="0"/>
        <v>12</v>
      </c>
      <c r="B20" s="56" t="s">
        <v>65</v>
      </c>
      <c r="C20" s="56" t="s">
        <v>66</v>
      </c>
      <c r="D20" s="56" t="s">
        <v>39</v>
      </c>
      <c r="E20" s="56"/>
      <c r="F20" s="56">
        <v>3</v>
      </c>
      <c r="G20" s="56" t="s">
        <v>240</v>
      </c>
      <c r="H20" s="56" t="s">
        <v>132</v>
      </c>
      <c r="I20" s="56">
        <v>89</v>
      </c>
      <c r="J20" s="56">
        <v>1</v>
      </c>
      <c r="K20" s="56"/>
      <c r="L20" s="56"/>
      <c r="M20" s="56"/>
      <c r="N20" s="56"/>
      <c r="O20" s="56"/>
      <c r="P20" s="56"/>
      <c r="Q20" s="56"/>
      <c r="R20" s="56"/>
      <c r="S20" s="56"/>
      <c r="T20" s="56"/>
      <c r="U20" s="56"/>
      <c r="V20" s="56"/>
      <c r="W20" s="56" t="s">
        <v>146</v>
      </c>
      <c r="X20" s="56" t="s">
        <v>1490</v>
      </c>
      <c r="Y20" s="56"/>
      <c r="Z20" s="56"/>
      <c r="AA20" s="56"/>
      <c r="AB20" s="56"/>
      <c r="AC20" s="56"/>
    </row>
    <row r="21" spans="1:29" s="111" customFormat="1" ht="26.25" customHeight="1">
      <c r="A21" s="69">
        <f t="shared" si="0"/>
        <v>13</v>
      </c>
      <c r="B21" s="110" t="s">
        <v>1505</v>
      </c>
      <c r="C21" s="110" t="s">
        <v>1506</v>
      </c>
      <c r="D21" s="110" t="s">
        <v>27</v>
      </c>
      <c r="E21" s="110"/>
      <c r="F21" s="110">
        <v>3</v>
      </c>
      <c r="G21" s="110" t="s">
        <v>240</v>
      </c>
      <c r="H21" s="110" t="s">
        <v>132</v>
      </c>
      <c r="I21" s="110">
        <v>89</v>
      </c>
      <c r="J21" s="110">
        <v>1</v>
      </c>
      <c r="K21" s="110"/>
      <c r="L21" s="110"/>
      <c r="M21" s="110"/>
      <c r="N21" s="110"/>
      <c r="O21" s="110"/>
      <c r="P21" s="110"/>
      <c r="Q21" s="110"/>
      <c r="R21" s="110"/>
      <c r="S21" s="110"/>
      <c r="T21" s="110"/>
      <c r="U21" s="110"/>
      <c r="V21" s="110"/>
      <c r="W21" s="110" t="s">
        <v>175</v>
      </c>
      <c r="X21" s="110" t="s">
        <v>1509</v>
      </c>
      <c r="Y21" s="110"/>
      <c r="Z21" s="110"/>
      <c r="AA21" s="110"/>
      <c r="AB21" s="110"/>
      <c r="AC21" s="110"/>
    </row>
    <row r="22" spans="1:29" ht="26.25" customHeight="1">
      <c r="A22" s="69">
        <f t="shared" si="0"/>
        <v>14</v>
      </c>
      <c r="B22" s="56" t="s">
        <v>22</v>
      </c>
      <c r="C22" s="56" t="s">
        <v>23</v>
      </c>
      <c r="D22" s="56" t="s">
        <v>1508</v>
      </c>
      <c r="E22" s="56"/>
      <c r="F22" s="56">
        <v>3</v>
      </c>
      <c r="G22" s="56" t="s">
        <v>240</v>
      </c>
      <c r="H22" s="56" t="s">
        <v>132</v>
      </c>
      <c r="I22" s="56">
        <v>89</v>
      </c>
      <c r="J22" s="56">
        <v>1</v>
      </c>
      <c r="K22" s="56"/>
      <c r="L22" s="56"/>
      <c r="M22" s="56"/>
      <c r="N22" s="56"/>
      <c r="O22" s="56"/>
      <c r="P22" s="56"/>
      <c r="Q22" s="56"/>
      <c r="R22" s="56"/>
      <c r="S22" s="56"/>
      <c r="T22" s="56"/>
      <c r="U22" s="56"/>
      <c r="V22" s="56"/>
      <c r="W22" s="56" t="s">
        <v>260</v>
      </c>
      <c r="X22" s="56" t="s">
        <v>1490</v>
      </c>
      <c r="Y22" s="56"/>
      <c r="Z22" s="56"/>
      <c r="AA22" s="56"/>
      <c r="AB22" s="56"/>
      <c r="AC22" s="56"/>
    </row>
    <row r="23" spans="1:29" ht="26.25" customHeight="1">
      <c r="A23" s="69">
        <f t="shared" si="0"/>
        <v>15</v>
      </c>
      <c r="B23" s="56" t="s">
        <v>885</v>
      </c>
      <c r="C23" s="56" t="s">
        <v>887</v>
      </c>
      <c r="D23" s="56" t="s">
        <v>27</v>
      </c>
      <c r="E23" s="56"/>
      <c r="F23" s="56">
        <v>3</v>
      </c>
      <c r="G23" s="56" t="s">
        <v>240</v>
      </c>
      <c r="H23" s="56" t="s">
        <v>132</v>
      </c>
      <c r="I23" s="56">
        <v>89</v>
      </c>
      <c r="J23" s="56">
        <v>1</v>
      </c>
      <c r="K23" s="56"/>
      <c r="L23" s="56"/>
      <c r="M23" s="56"/>
      <c r="N23" s="56"/>
      <c r="O23" s="56"/>
      <c r="P23" s="56"/>
      <c r="Q23" s="56"/>
      <c r="R23" s="56"/>
      <c r="S23" s="56"/>
      <c r="T23" s="56"/>
      <c r="U23" s="56"/>
      <c r="V23" s="56"/>
      <c r="W23" s="56" t="s">
        <v>175</v>
      </c>
      <c r="X23" s="56" t="s">
        <v>1490</v>
      </c>
      <c r="Y23" s="56"/>
      <c r="Z23" s="56"/>
      <c r="AA23" s="56"/>
      <c r="AB23" s="56"/>
      <c r="AC23" s="56"/>
    </row>
    <row r="24" spans="1:29" ht="26.25" customHeight="1">
      <c r="A24" s="69">
        <f t="shared" si="0"/>
        <v>16</v>
      </c>
      <c r="B24" s="56" t="s">
        <v>239</v>
      </c>
      <c r="C24" s="56" t="s">
        <v>84</v>
      </c>
      <c r="D24" s="56"/>
      <c r="E24" s="56"/>
      <c r="F24" s="56">
        <v>2</v>
      </c>
      <c r="G24" s="56" t="s">
        <v>262</v>
      </c>
      <c r="H24" s="56" t="s">
        <v>1593</v>
      </c>
      <c r="I24" s="56">
        <v>110</v>
      </c>
      <c r="J24" s="56">
        <v>3</v>
      </c>
      <c r="K24" s="56"/>
      <c r="L24" s="56"/>
      <c r="M24" s="56"/>
      <c r="N24" s="56"/>
      <c r="O24" s="56"/>
      <c r="P24" s="56"/>
      <c r="Q24" s="56"/>
      <c r="R24" s="56"/>
      <c r="S24" s="56"/>
      <c r="T24" s="56"/>
      <c r="U24" s="56"/>
      <c r="V24" s="56"/>
      <c r="W24" s="56" t="s">
        <v>144</v>
      </c>
      <c r="X24" s="56" t="s">
        <v>1490</v>
      </c>
      <c r="Y24" s="56"/>
      <c r="Z24" s="56"/>
      <c r="AA24" s="56"/>
      <c r="AB24" s="56"/>
      <c r="AC24" s="56"/>
    </row>
    <row r="25" spans="1:29" ht="26.25" customHeight="1">
      <c r="A25" s="69">
        <f t="shared" si="0"/>
        <v>17</v>
      </c>
      <c r="B25" s="56" t="s">
        <v>1545</v>
      </c>
      <c r="C25" s="56" t="s">
        <v>1546</v>
      </c>
      <c r="D25" s="56"/>
      <c r="E25" s="56"/>
      <c r="F25" s="56">
        <v>3</v>
      </c>
      <c r="G25" s="56" t="s">
        <v>262</v>
      </c>
      <c r="H25" s="56" t="s">
        <v>1593</v>
      </c>
      <c r="I25" s="56">
        <v>110</v>
      </c>
      <c r="J25" s="56">
        <v>3</v>
      </c>
      <c r="K25" s="56"/>
      <c r="L25" s="56"/>
      <c r="M25" s="56"/>
      <c r="N25" s="56"/>
      <c r="O25" s="56"/>
      <c r="P25" s="56"/>
      <c r="Q25" s="56"/>
      <c r="R25" s="56"/>
      <c r="S25" s="56"/>
      <c r="T25" s="56"/>
      <c r="U25" s="56"/>
      <c r="V25" s="56"/>
      <c r="W25" s="56" t="s">
        <v>1652</v>
      </c>
      <c r="X25" s="56" t="s">
        <v>1490</v>
      </c>
      <c r="Y25" s="56"/>
      <c r="Z25" s="56"/>
      <c r="AA25" s="56"/>
      <c r="AB25" s="56"/>
      <c r="AC25" s="56"/>
    </row>
    <row r="26" spans="1:29" ht="26.25" customHeight="1">
      <c r="A26" s="69">
        <f t="shared" si="0"/>
        <v>18</v>
      </c>
      <c r="B26" s="56" t="s">
        <v>209</v>
      </c>
      <c r="C26" s="56" t="s">
        <v>202</v>
      </c>
      <c r="D26" s="56" t="s">
        <v>201</v>
      </c>
      <c r="E26" s="56"/>
      <c r="F26" s="56">
        <v>5</v>
      </c>
      <c r="G26" s="56" t="s">
        <v>262</v>
      </c>
      <c r="H26" s="56" t="s">
        <v>1593</v>
      </c>
      <c r="I26" s="56">
        <v>110</v>
      </c>
      <c r="J26" s="56">
        <v>2</v>
      </c>
      <c r="K26" s="56"/>
      <c r="L26" s="56"/>
      <c r="M26" s="56"/>
      <c r="N26" s="56"/>
      <c r="O26" s="56"/>
      <c r="P26" s="56"/>
      <c r="Q26" s="56"/>
      <c r="R26" s="56"/>
      <c r="S26" s="56"/>
      <c r="T26" s="56"/>
      <c r="U26" s="56"/>
      <c r="V26" s="56"/>
      <c r="W26" s="56" t="s">
        <v>143</v>
      </c>
      <c r="X26" s="56" t="s">
        <v>1490</v>
      </c>
      <c r="Y26" s="56"/>
      <c r="Z26" s="56"/>
      <c r="AA26" s="56"/>
      <c r="AB26" s="56"/>
      <c r="AC26" s="56"/>
    </row>
    <row r="27" spans="1:29" ht="26.25" customHeight="1">
      <c r="A27" s="69">
        <f t="shared" si="0"/>
        <v>19</v>
      </c>
      <c r="B27" s="56" t="s">
        <v>1592</v>
      </c>
      <c r="C27" s="56" t="s">
        <v>1585</v>
      </c>
      <c r="D27" s="56" t="s">
        <v>202</v>
      </c>
      <c r="E27" s="56"/>
      <c r="F27" s="56">
        <v>5</v>
      </c>
      <c r="G27" s="56" t="s">
        <v>262</v>
      </c>
      <c r="H27" s="56" t="s">
        <v>1593</v>
      </c>
      <c r="I27" s="56">
        <v>110</v>
      </c>
      <c r="J27" s="56">
        <v>2</v>
      </c>
      <c r="K27" s="56"/>
      <c r="L27" s="56"/>
      <c r="M27" s="56"/>
      <c r="N27" s="56"/>
      <c r="O27" s="56"/>
      <c r="P27" s="56"/>
      <c r="Q27" s="56"/>
      <c r="R27" s="56"/>
      <c r="S27" s="56"/>
      <c r="T27" s="56"/>
      <c r="U27" s="56"/>
      <c r="V27" s="56"/>
      <c r="W27" s="56" t="s">
        <v>143</v>
      </c>
      <c r="X27" s="56" t="s">
        <v>1490</v>
      </c>
      <c r="Y27" s="56"/>
      <c r="Z27" s="56"/>
      <c r="AA27" s="56"/>
      <c r="AB27" s="56"/>
      <c r="AC27" s="56"/>
    </row>
    <row r="28" spans="1:29" ht="26.25" customHeight="1">
      <c r="A28" s="69">
        <f t="shared" si="0"/>
        <v>20</v>
      </c>
      <c r="B28" s="56" t="s">
        <v>1648</v>
      </c>
      <c r="C28" s="56" t="s">
        <v>40</v>
      </c>
      <c r="D28" s="56" t="s">
        <v>89</v>
      </c>
      <c r="E28" s="56"/>
      <c r="F28" s="56">
        <v>3</v>
      </c>
      <c r="G28" s="56" t="s">
        <v>262</v>
      </c>
      <c r="H28" s="56" t="s">
        <v>1593</v>
      </c>
      <c r="I28" s="56">
        <v>110</v>
      </c>
      <c r="J28" s="56">
        <v>3</v>
      </c>
      <c r="K28" s="56"/>
      <c r="L28" s="56"/>
      <c r="M28" s="56"/>
      <c r="N28" s="56"/>
      <c r="O28" s="56"/>
      <c r="P28" s="56"/>
      <c r="Q28" s="56"/>
      <c r="R28" s="56"/>
      <c r="S28" s="56"/>
      <c r="T28" s="56"/>
      <c r="U28" s="56"/>
      <c r="V28" s="56"/>
      <c r="W28" s="56" t="s">
        <v>146</v>
      </c>
      <c r="X28" s="56" t="s">
        <v>1490</v>
      </c>
      <c r="Y28" s="56"/>
      <c r="Z28" s="56"/>
      <c r="AA28" s="56"/>
      <c r="AB28" s="56"/>
      <c r="AC28" s="56"/>
    </row>
    <row r="29" spans="1:29" ht="26.25" customHeight="1">
      <c r="A29" s="69">
        <f t="shared" si="0"/>
        <v>21</v>
      </c>
      <c r="B29" s="56" t="s">
        <v>1548</v>
      </c>
      <c r="C29" s="56" t="s">
        <v>43</v>
      </c>
      <c r="D29" s="56" t="s">
        <v>29</v>
      </c>
      <c r="E29" s="56"/>
      <c r="F29" s="56">
        <v>3</v>
      </c>
      <c r="G29" s="56" t="s">
        <v>262</v>
      </c>
      <c r="H29" s="56" t="s">
        <v>1593</v>
      </c>
      <c r="I29" s="56">
        <v>110</v>
      </c>
      <c r="J29" s="56">
        <v>3</v>
      </c>
      <c r="K29" s="56"/>
      <c r="L29" s="56"/>
      <c r="M29" s="56"/>
      <c r="N29" s="56"/>
      <c r="O29" s="56"/>
      <c r="P29" s="56"/>
      <c r="Q29" s="56"/>
      <c r="R29" s="56"/>
      <c r="S29" s="56"/>
      <c r="T29" s="56"/>
      <c r="U29" s="56"/>
      <c r="V29" s="56"/>
      <c r="W29" s="56" t="s">
        <v>173</v>
      </c>
      <c r="X29" s="56" t="s">
        <v>1490</v>
      </c>
      <c r="Y29" s="56"/>
      <c r="Z29" s="56"/>
      <c r="AA29" s="56"/>
      <c r="AB29" s="56"/>
      <c r="AC29" s="56"/>
    </row>
    <row r="30" spans="1:29" ht="33.75" customHeight="1">
      <c r="A30" s="69">
        <f t="shared" si="0"/>
        <v>22</v>
      </c>
      <c r="B30" s="56" t="s">
        <v>1551</v>
      </c>
      <c r="C30" s="75" t="s">
        <v>1651</v>
      </c>
      <c r="D30" s="56"/>
      <c r="E30" s="56"/>
      <c r="F30" s="56">
        <v>7</v>
      </c>
      <c r="G30" s="56" t="s">
        <v>262</v>
      </c>
      <c r="H30" s="56" t="s">
        <v>1593</v>
      </c>
      <c r="I30" s="56">
        <v>110</v>
      </c>
      <c r="J30" s="56">
        <v>2</v>
      </c>
      <c r="K30" s="56"/>
      <c r="L30" s="56"/>
      <c r="M30" s="56"/>
      <c r="N30" s="56"/>
      <c r="O30" s="56"/>
      <c r="P30" s="56"/>
      <c r="Q30" s="56"/>
      <c r="R30" s="56"/>
      <c r="S30" s="56"/>
      <c r="T30" s="56"/>
      <c r="U30" s="56"/>
      <c r="V30" s="56"/>
      <c r="W30" s="75" t="s">
        <v>1649</v>
      </c>
      <c r="X30" s="56" t="s">
        <v>1490</v>
      </c>
      <c r="Y30" s="56"/>
      <c r="Z30" s="56"/>
      <c r="AA30" s="56"/>
      <c r="AB30" s="56"/>
      <c r="AC30" s="56"/>
    </row>
    <row r="31" spans="1:29" s="59" customFormat="1" ht="29.25" customHeight="1">
      <c r="A31" s="73"/>
      <c r="B31" s="55" t="s">
        <v>1514</v>
      </c>
      <c r="C31" s="57"/>
      <c r="D31" s="57"/>
      <c r="E31" s="57"/>
      <c r="F31" s="57"/>
      <c r="G31" s="57"/>
      <c r="H31" s="57"/>
      <c r="I31" s="57"/>
      <c r="J31" s="57"/>
      <c r="K31" s="57"/>
      <c r="L31" s="57"/>
      <c r="M31" s="57"/>
      <c r="N31" s="57"/>
      <c r="O31" s="57"/>
      <c r="P31" s="57"/>
      <c r="Q31" s="57"/>
      <c r="R31" s="57"/>
      <c r="S31" s="57"/>
      <c r="T31" s="57"/>
      <c r="U31" s="58"/>
      <c r="V31" s="58"/>
      <c r="W31" s="58"/>
      <c r="X31" s="58"/>
      <c r="Y31" s="58"/>
      <c r="Z31" s="57"/>
      <c r="AA31" s="57"/>
      <c r="AB31" s="57"/>
      <c r="AC31" s="57"/>
    </row>
    <row r="32" spans="1:29" s="105" customFormat="1" ht="29.25" customHeight="1">
      <c r="A32" s="69">
        <v>1</v>
      </c>
      <c r="B32" s="104" t="s">
        <v>77</v>
      </c>
      <c r="C32" s="104" t="s">
        <v>76</v>
      </c>
      <c r="D32" s="104"/>
      <c r="E32" s="77"/>
      <c r="F32" s="104">
        <v>3</v>
      </c>
      <c r="G32" s="104" t="s">
        <v>168</v>
      </c>
      <c r="H32" s="104" t="s">
        <v>57</v>
      </c>
      <c r="I32" s="104">
        <v>37</v>
      </c>
      <c r="J32" s="104">
        <v>1</v>
      </c>
      <c r="K32" s="77"/>
      <c r="L32" s="77"/>
      <c r="M32" s="77"/>
      <c r="N32" s="77"/>
      <c r="O32" s="77"/>
      <c r="P32" s="77"/>
      <c r="Q32" s="77"/>
      <c r="R32" s="77"/>
      <c r="S32" s="77"/>
      <c r="T32" s="77"/>
      <c r="U32" s="77"/>
      <c r="V32" s="77"/>
      <c r="W32" s="104" t="s">
        <v>174</v>
      </c>
      <c r="X32" s="104" t="s">
        <v>1677</v>
      </c>
      <c r="Y32" s="77"/>
      <c r="Z32" s="104"/>
      <c r="AA32" s="104"/>
      <c r="AB32" s="104"/>
      <c r="AC32" s="104"/>
    </row>
    <row r="33" spans="1:29" s="105" customFormat="1" ht="29.25" customHeight="1">
      <c r="A33" s="69">
        <f t="shared" ref="A33:A54" si="1">A32+1</f>
        <v>2</v>
      </c>
      <c r="B33" s="104" t="s">
        <v>360</v>
      </c>
      <c r="C33" s="104" t="s">
        <v>361</v>
      </c>
      <c r="D33" s="104"/>
      <c r="E33" s="77"/>
      <c r="F33" s="104">
        <v>3</v>
      </c>
      <c r="G33" s="104" t="s">
        <v>168</v>
      </c>
      <c r="H33" s="104" t="s">
        <v>57</v>
      </c>
      <c r="I33" s="104">
        <v>37</v>
      </c>
      <c r="J33" s="104">
        <v>1</v>
      </c>
      <c r="K33" s="77"/>
      <c r="L33" s="77"/>
      <c r="M33" s="77"/>
      <c r="N33" s="77"/>
      <c r="O33" s="77"/>
      <c r="P33" s="77"/>
      <c r="Q33" s="77"/>
      <c r="R33" s="77"/>
      <c r="S33" s="77"/>
      <c r="T33" s="77"/>
      <c r="U33" s="77"/>
      <c r="V33" s="77"/>
      <c r="W33" s="104" t="s">
        <v>170</v>
      </c>
      <c r="X33" s="104" t="s">
        <v>1677</v>
      </c>
      <c r="Y33" s="77"/>
      <c r="Z33" s="104"/>
      <c r="AA33" s="104"/>
      <c r="AB33" s="104"/>
      <c r="AC33" s="104"/>
    </row>
    <row r="34" spans="1:29" ht="29.25" customHeight="1">
      <c r="A34" s="69">
        <f t="shared" si="1"/>
        <v>3</v>
      </c>
      <c r="B34" s="56" t="s">
        <v>1516</v>
      </c>
      <c r="C34" s="56" t="s">
        <v>148</v>
      </c>
      <c r="D34" s="56" t="s">
        <v>155</v>
      </c>
      <c r="E34" s="56"/>
      <c r="F34" s="56">
        <v>3</v>
      </c>
      <c r="G34" s="56" t="s">
        <v>192</v>
      </c>
      <c r="H34" s="56" t="s">
        <v>57</v>
      </c>
      <c r="I34" s="56">
        <v>91</v>
      </c>
      <c r="J34" s="56">
        <v>1</v>
      </c>
      <c r="K34" s="56"/>
      <c r="L34" s="56"/>
      <c r="M34" s="56"/>
      <c r="N34" s="56"/>
      <c r="O34" s="56"/>
      <c r="P34" s="56"/>
      <c r="Q34" s="56"/>
      <c r="R34" s="56"/>
      <c r="S34" s="56"/>
      <c r="T34" s="56"/>
      <c r="U34" s="56"/>
      <c r="V34" s="56"/>
      <c r="W34" s="56" t="s">
        <v>173</v>
      </c>
      <c r="X34" s="56" t="s">
        <v>1490</v>
      </c>
      <c r="Y34" s="56"/>
      <c r="Z34" s="56"/>
      <c r="AA34" s="56"/>
      <c r="AB34" s="56"/>
      <c r="AC34" s="56"/>
    </row>
    <row r="35" spans="1:29" ht="29.25" customHeight="1">
      <c r="A35" s="69">
        <f t="shared" si="1"/>
        <v>4</v>
      </c>
      <c r="B35" s="56" t="s">
        <v>1517</v>
      </c>
      <c r="C35" s="56" t="s">
        <v>1518</v>
      </c>
      <c r="D35" s="56"/>
      <c r="E35" s="56"/>
      <c r="F35" s="56">
        <v>3</v>
      </c>
      <c r="G35" s="56" t="s">
        <v>192</v>
      </c>
      <c r="H35" s="56" t="s">
        <v>57</v>
      </c>
      <c r="I35" s="56">
        <v>91</v>
      </c>
      <c r="J35" s="56">
        <v>1</v>
      </c>
      <c r="K35" s="56"/>
      <c r="L35" s="56"/>
      <c r="M35" s="56"/>
      <c r="N35" s="56"/>
      <c r="O35" s="56"/>
      <c r="P35" s="56"/>
      <c r="Q35" s="56"/>
      <c r="R35" s="56"/>
      <c r="S35" s="56"/>
      <c r="T35" s="56"/>
      <c r="U35" s="56"/>
      <c r="V35" s="56"/>
      <c r="W35" s="56" t="s">
        <v>170</v>
      </c>
      <c r="X35" s="56" t="s">
        <v>1490</v>
      </c>
      <c r="Y35" s="56"/>
      <c r="Z35" s="56"/>
      <c r="AA35" s="56"/>
      <c r="AB35" s="56"/>
      <c r="AC35" s="56"/>
    </row>
    <row r="36" spans="1:29" ht="29.25" customHeight="1">
      <c r="A36" s="69">
        <f t="shared" si="1"/>
        <v>5</v>
      </c>
      <c r="B36" s="56" t="s">
        <v>149</v>
      </c>
      <c r="C36" s="56" t="s">
        <v>119</v>
      </c>
      <c r="D36" s="56" t="s">
        <v>75</v>
      </c>
      <c r="E36" s="56"/>
      <c r="F36" s="56">
        <v>3</v>
      </c>
      <c r="G36" s="56" t="s">
        <v>192</v>
      </c>
      <c r="H36" s="56" t="s">
        <v>57</v>
      </c>
      <c r="I36" s="56">
        <v>91</v>
      </c>
      <c r="J36" s="56">
        <v>1</v>
      </c>
      <c r="K36" s="56"/>
      <c r="L36" s="56"/>
      <c r="M36" s="56"/>
      <c r="N36" s="56"/>
      <c r="O36" s="56"/>
      <c r="P36" s="56"/>
      <c r="Q36" s="56"/>
      <c r="R36" s="56"/>
      <c r="S36" s="56"/>
      <c r="T36" s="56"/>
      <c r="U36" s="56"/>
      <c r="V36" s="56"/>
      <c r="W36" s="56" t="s">
        <v>170</v>
      </c>
      <c r="X36" s="56" t="s">
        <v>1490</v>
      </c>
      <c r="Y36" s="56"/>
      <c r="Z36" s="56"/>
      <c r="AA36" s="56"/>
      <c r="AB36" s="56"/>
      <c r="AC36" s="56"/>
    </row>
    <row r="37" spans="1:29" ht="29.25" customHeight="1">
      <c r="A37" s="69">
        <f t="shared" si="1"/>
        <v>6</v>
      </c>
      <c r="B37" s="56" t="s">
        <v>151</v>
      </c>
      <c r="C37" s="56" t="s">
        <v>150</v>
      </c>
      <c r="D37" s="56" t="s">
        <v>75</v>
      </c>
      <c r="E37" s="56"/>
      <c r="F37" s="56">
        <v>3</v>
      </c>
      <c r="G37" s="56" t="s">
        <v>192</v>
      </c>
      <c r="H37" s="56" t="s">
        <v>57</v>
      </c>
      <c r="I37" s="56">
        <v>91</v>
      </c>
      <c r="J37" s="56">
        <v>1</v>
      </c>
      <c r="K37" s="56"/>
      <c r="L37" s="56"/>
      <c r="M37" s="56"/>
      <c r="N37" s="56"/>
      <c r="O37" s="56"/>
      <c r="P37" s="56"/>
      <c r="Q37" s="56"/>
      <c r="R37" s="56"/>
      <c r="S37" s="56"/>
      <c r="T37" s="56"/>
      <c r="U37" s="56"/>
      <c r="V37" s="56"/>
      <c r="W37" s="56" t="s">
        <v>170</v>
      </c>
      <c r="X37" s="56" t="s">
        <v>1490</v>
      </c>
      <c r="Y37" s="56"/>
      <c r="Z37" s="56"/>
      <c r="AA37" s="56"/>
      <c r="AB37" s="56"/>
      <c r="AC37" s="56"/>
    </row>
    <row r="38" spans="1:29" s="112" customFormat="1" ht="29.25" customHeight="1">
      <c r="A38" s="69">
        <f t="shared" si="1"/>
        <v>7</v>
      </c>
      <c r="B38" s="109" t="s">
        <v>1521</v>
      </c>
      <c r="C38" s="109" t="s">
        <v>1522</v>
      </c>
      <c r="D38" s="109"/>
      <c r="E38" s="109"/>
      <c r="F38" s="109">
        <v>3</v>
      </c>
      <c r="G38" s="109" t="s">
        <v>192</v>
      </c>
      <c r="H38" s="109" t="s">
        <v>57</v>
      </c>
      <c r="I38" s="109">
        <v>91</v>
      </c>
      <c r="J38" s="109">
        <v>1</v>
      </c>
      <c r="K38" s="109"/>
      <c r="L38" s="109"/>
      <c r="M38" s="109"/>
      <c r="N38" s="109"/>
      <c r="O38" s="109"/>
      <c r="P38" s="109"/>
      <c r="Q38" s="109"/>
      <c r="R38" s="109"/>
      <c r="S38" s="109"/>
      <c r="T38" s="109"/>
      <c r="U38" s="109"/>
      <c r="V38" s="109"/>
      <c r="W38" s="109" t="s">
        <v>170</v>
      </c>
      <c r="X38" s="109" t="s">
        <v>1552</v>
      </c>
      <c r="Y38" s="109"/>
      <c r="Z38" s="109"/>
      <c r="AA38" s="109"/>
      <c r="AB38" s="109"/>
      <c r="AC38" s="109"/>
    </row>
    <row r="39" spans="1:29" s="112" customFormat="1" ht="29.25" customHeight="1">
      <c r="A39" s="69">
        <f t="shared" si="1"/>
        <v>8</v>
      </c>
      <c r="B39" s="109" t="s">
        <v>1523</v>
      </c>
      <c r="C39" s="109" t="s">
        <v>1524</v>
      </c>
      <c r="D39" s="109"/>
      <c r="E39" s="109"/>
      <c r="F39" s="109">
        <v>3</v>
      </c>
      <c r="G39" s="109" t="s">
        <v>192</v>
      </c>
      <c r="H39" s="109" t="s">
        <v>57</v>
      </c>
      <c r="I39" s="109">
        <v>91</v>
      </c>
      <c r="J39" s="109">
        <v>1</v>
      </c>
      <c r="K39" s="109"/>
      <c r="L39" s="109"/>
      <c r="M39" s="109"/>
      <c r="N39" s="109"/>
      <c r="O39" s="109"/>
      <c r="P39" s="109"/>
      <c r="Q39" s="109"/>
      <c r="R39" s="109"/>
      <c r="S39" s="109"/>
      <c r="T39" s="109"/>
      <c r="U39" s="109"/>
      <c r="V39" s="109"/>
      <c r="W39" s="109" t="s">
        <v>170</v>
      </c>
      <c r="X39" s="109" t="s">
        <v>1552</v>
      </c>
      <c r="Y39" s="109"/>
      <c r="Z39" s="109"/>
      <c r="AA39" s="109"/>
      <c r="AB39" s="109"/>
      <c r="AC39" s="109"/>
    </row>
    <row r="40" spans="1:29" s="112" customFormat="1" ht="29.25" customHeight="1">
      <c r="A40" s="69">
        <f t="shared" si="1"/>
        <v>9</v>
      </c>
      <c r="B40" s="109" t="s">
        <v>1528</v>
      </c>
      <c r="C40" s="109" t="s">
        <v>1529</v>
      </c>
      <c r="D40" s="109"/>
      <c r="E40" s="109"/>
      <c r="F40" s="109">
        <v>3</v>
      </c>
      <c r="G40" s="109" t="s">
        <v>192</v>
      </c>
      <c r="H40" s="109" t="s">
        <v>57</v>
      </c>
      <c r="I40" s="109">
        <v>91</v>
      </c>
      <c r="J40" s="109">
        <v>1</v>
      </c>
      <c r="K40" s="109"/>
      <c r="L40" s="109"/>
      <c r="M40" s="109"/>
      <c r="N40" s="109"/>
      <c r="O40" s="109"/>
      <c r="P40" s="109"/>
      <c r="Q40" s="109"/>
      <c r="R40" s="109"/>
      <c r="S40" s="109"/>
      <c r="T40" s="109"/>
      <c r="U40" s="109"/>
      <c r="V40" s="109"/>
      <c r="W40" s="109" t="s">
        <v>170</v>
      </c>
      <c r="X40" s="109" t="s">
        <v>1552</v>
      </c>
      <c r="Y40" s="109"/>
      <c r="Z40" s="109"/>
      <c r="AA40" s="109"/>
      <c r="AB40" s="109"/>
      <c r="AC40" s="109"/>
    </row>
    <row r="41" spans="1:29" ht="29.25" customHeight="1">
      <c r="A41" s="69">
        <f t="shared" si="1"/>
        <v>10</v>
      </c>
      <c r="B41" s="56" t="s">
        <v>1540</v>
      </c>
      <c r="C41" s="56" t="s">
        <v>1504</v>
      </c>
      <c r="D41" s="56" t="s">
        <v>100</v>
      </c>
      <c r="E41" s="56"/>
      <c r="F41" s="56">
        <v>3</v>
      </c>
      <c r="G41" s="56" t="s">
        <v>240</v>
      </c>
      <c r="H41" s="56" t="s">
        <v>57</v>
      </c>
      <c r="I41" s="56">
        <v>100</v>
      </c>
      <c r="J41" s="56">
        <v>1</v>
      </c>
      <c r="K41" s="56"/>
      <c r="L41" s="56"/>
      <c r="M41" s="56"/>
      <c r="N41" s="56"/>
      <c r="O41" s="56"/>
      <c r="P41" s="56"/>
      <c r="Q41" s="56"/>
      <c r="R41" s="56"/>
      <c r="S41" s="56"/>
      <c r="T41" s="56"/>
      <c r="U41" s="56"/>
      <c r="V41" s="56"/>
      <c r="W41" s="56" t="s">
        <v>144</v>
      </c>
      <c r="X41" s="56" t="s">
        <v>1490</v>
      </c>
      <c r="Y41" s="56"/>
      <c r="Z41" s="56"/>
      <c r="AA41" s="56"/>
      <c r="AB41" s="56"/>
      <c r="AC41" s="56"/>
    </row>
    <row r="42" spans="1:29" ht="29.25" customHeight="1">
      <c r="A42" s="69">
        <f t="shared" si="1"/>
        <v>11</v>
      </c>
      <c r="B42" s="56" t="s">
        <v>200</v>
      </c>
      <c r="C42" s="56" t="s">
        <v>201</v>
      </c>
      <c r="D42" s="56" t="s">
        <v>191</v>
      </c>
      <c r="E42" s="56"/>
      <c r="F42" s="56">
        <v>5</v>
      </c>
      <c r="G42" s="56" t="s">
        <v>240</v>
      </c>
      <c r="H42" s="56" t="s">
        <v>57</v>
      </c>
      <c r="I42" s="56">
        <v>100</v>
      </c>
      <c r="J42" s="56">
        <v>1</v>
      </c>
      <c r="K42" s="56"/>
      <c r="L42" s="56"/>
      <c r="M42" s="56"/>
      <c r="N42" s="56"/>
      <c r="O42" s="56"/>
      <c r="P42" s="56"/>
      <c r="Q42" s="56"/>
      <c r="R42" s="56"/>
      <c r="S42" s="56"/>
      <c r="T42" s="56"/>
      <c r="U42" s="56"/>
      <c r="V42" s="56"/>
      <c r="W42" s="56" t="s">
        <v>143</v>
      </c>
      <c r="X42" s="56" t="s">
        <v>1490</v>
      </c>
      <c r="Y42" s="56"/>
      <c r="Z42" s="56"/>
      <c r="AA42" s="56"/>
      <c r="AB42" s="56"/>
      <c r="AC42" s="56"/>
    </row>
    <row r="43" spans="1:29" ht="29.25" customHeight="1">
      <c r="A43" s="69">
        <f t="shared" si="1"/>
        <v>12</v>
      </c>
      <c r="B43" s="56" t="s">
        <v>65</v>
      </c>
      <c r="C43" s="56" t="s">
        <v>66</v>
      </c>
      <c r="D43" s="56" t="s">
        <v>39</v>
      </c>
      <c r="E43" s="56"/>
      <c r="F43" s="56">
        <v>3</v>
      </c>
      <c r="G43" s="56" t="s">
        <v>240</v>
      </c>
      <c r="H43" s="56" t="s">
        <v>57</v>
      </c>
      <c r="I43" s="56">
        <v>100</v>
      </c>
      <c r="J43" s="56">
        <v>1</v>
      </c>
      <c r="K43" s="56"/>
      <c r="L43" s="56"/>
      <c r="M43" s="56"/>
      <c r="N43" s="56"/>
      <c r="O43" s="56"/>
      <c r="P43" s="56"/>
      <c r="Q43" s="56"/>
      <c r="R43" s="56"/>
      <c r="S43" s="56"/>
      <c r="T43" s="56"/>
      <c r="U43" s="56"/>
      <c r="V43" s="56"/>
      <c r="W43" s="56" t="s">
        <v>146</v>
      </c>
      <c r="X43" s="56" t="s">
        <v>1490</v>
      </c>
      <c r="Y43" s="56"/>
      <c r="Z43" s="56"/>
      <c r="AA43" s="56"/>
      <c r="AB43" s="56"/>
      <c r="AC43" s="56"/>
    </row>
    <row r="44" spans="1:29" ht="29.25" customHeight="1">
      <c r="A44" s="69">
        <f t="shared" si="1"/>
        <v>13</v>
      </c>
      <c r="B44" s="56" t="s">
        <v>190</v>
      </c>
      <c r="C44" s="56" t="s">
        <v>56</v>
      </c>
      <c r="D44" s="56" t="s">
        <v>43</v>
      </c>
      <c r="E44" s="56"/>
      <c r="F44" s="56">
        <v>3</v>
      </c>
      <c r="G44" s="56" t="s">
        <v>240</v>
      </c>
      <c r="H44" s="56" t="s">
        <v>57</v>
      </c>
      <c r="I44" s="56">
        <v>100</v>
      </c>
      <c r="J44" s="56">
        <v>1</v>
      </c>
      <c r="K44" s="56"/>
      <c r="L44" s="56"/>
      <c r="M44" s="56"/>
      <c r="N44" s="56"/>
      <c r="O44" s="56"/>
      <c r="P44" s="56"/>
      <c r="Q44" s="56"/>
      <c r="R44" s="56"/>
      <c r="S44" s="56"/>
      <c r="T44" s="56"/>
      <c r="U44" s="56"/>
      <c r="V44" s="56"/>
      <c r="W44" s="56" t="s">
        <v>173</v>
      </c>
      <c r="X44" s="56" t="s">
        <v>1490</v>
      </c>
      <c r="Y44" s="56"/>
      <c r="Z44" s="56"/>
      <c r="AA44" s="56"/>
      <c r="AB44" s="56"/>
      <c r="AC44" s="56"/>
    </row>
    <row r="45" spans="1:29" ht="29.25" customHeight="1">
      <c r="A45" s="69">
        <f t="shared" si="1"/>
        <v>14</v>
      </c>
      <c r="B45" s="56" t="s">
        <v>1541</v>
      </c>
      <c r="C45" s="56" t="s">
        <v>26</v>
      </c>
      <c r="D45" s="56" t="s">
        <v>43</v>
      </c>
      <c r="E45" s="56"/>
      <c r="F45" s="56">
        <v>3</v>
      </c>
      <c r="G45" s="56" t="s">
        <v>240</v>
      </c>
      <c r="H45" s="56" t="s">
        <v>57</v>
      </c>
      <c r="I45" s="56">
        <v>100</v>
      </c>
      <c r="J45" s="56">
        <v>1</v>
      </c>
      <c r="K45" s="56"/>
      <c r="L45" s="56"/>
      <c r="M45" s="56"/>
      <c r="N45" s="56"/>
      <c r="O45" s="56"/>
      <c r="P45" s="56"/>
      <c r="Q45" s="56"/>
      <c r="R45" s="56"/>
      <c r="S45" s="56"/>
      <c r="T45" s="56"/>
      <c r="U45" s="56"/>
      <c r="V45" s="56"/>
      <c r="W45" s="56" t="s">
        <v>174</v>
      </c>
      <c r="X45" s="56" t="s">
        <v>1490</v>
      </c>
      <c r="Y45" s="56"/>
      <c r="Z45" s="56"/>
      <c r="AA45" s="56"/>
      <c r="AB45" s="56"/>
      <c r="AC45" s="56"/>
    </row>
    <row r="46" spans="1:29" ht="29.25" customHeight="1">
      <c r="A46" s="69">
        <f t="shared" si="1"/>
        <v>15</v>
      </c>
      <c r="B46" s="56" t="s">
        <v>121</v>
      </c>
      <c r="C46" s="56" t="s">
        <v>33</v>
      </c>
      <c r="D46" s="56" t="s">
        <v>43</v>
      </c>
      <c r="E46" s="56"/>
      <c r="F46" s="56">
        <v>3</v>
      </c>
      <c r="G46" s="56" t="s">
        <v>240</v>
      </c>
      <c r="H46" s="56" t="s">
        <v>57</v>
      </c>
      <c r="I46" s="56">
        <v>100</v>
      </c>
      <c r="J46" s="56">
        <v>1</v>
      </c>
      <c r="K46" s="56"/>
      <c r="L46" s="56"/>
      <c r="M46" s="56"/>
      <c r="N46" s="56"/>
      <c r="O46" s="56"/>
      <c r="P46" s="56"/>
      <c r="Q46" s="56"/>
      <c r="R46" s="56"/>
      <c r="S46" s="56"/>
      <c r="T46" s="56"/>
      <c r="U46" s="56"/>
      <c r="V46" s="56"/>
      <c r="W46" s="56" t="s">
        <v>175</v>
      </c>
      <c r="X46" s="56" t="s">
        <v>1490</v>
      </c>
      <c r="Y46" s="56"/>
      <c r="Z46" s="56"/>
      <c r="AA46" s="56"/>
      <c r="AB46" s="56"/>
      <c r="AC46" s="56"/>
    </row>
    <row r="47" spans="1:29" ht="29.25" customHeight="1">
      <c r="A47" s="69">
        <f t="shared" si="1"/>
        <v>16</v>
      </c>
      <c r="B47" s="56" t="s">
        <v>1542</v>
      </c>
      <c r="C47" s="56" t="s">
        <v>1543</v>
      </c>
      <c r="D47" s="56" t="s">
        <v>43</v>
      </c>
      <c r="E47" s="56"/>
      <c r="F47" s="56">
        <v>3</v>
      </c>
      <c r="G47" s="56" t="s">
        <v>240</v>
      </c>
      <c r="H47" s="56" t="s">
        <v>57</v>
      </c>
      <c r="I47" s="56">
        <v>100</v>
      </c>
      <c r="J47" s="56">
        <v>1</v>
      </c>
      <c r="K47" s="56"/>
      <c r="L47" s="56"/>
      <c r="M47" s="56"/>
      <c r="N47" s="56"/>
      <c r="O47" s="56"/>
      <c r="P47" s="56"/>
      <c r="Q47" s="56"/>
      <c r="R47" s="56"/>
      <c r="S47" s="56"/>
      <c r="T47" s="56"/>
      <c r="U47" s="56"/>
      <c r="V47" s="56"/>
      <c r="W47" s="56" t="s">
        <v>170</v>
      </c>
      <c r="X47" s="56" t="s">
        <v>1490</v>
      </c>
      <c r="Y47" s="56"/>
      <c r="Z47" s="56"/>
      <c r="AA47" s="56"/>
      <c r="AB47" s="56"/>
      <c r="AC47" s="56"/>
    </row>
    <row r="48" spans="1:29" ht="29.25" customHeight="1">
      <c r="A48" s="69">
        <f t="shared" si="1"/>
        <v>17</v>
      </c>
      <c r="B48" s="56" t="s">
        <v>1544</v>
      </c>
      <c r="C48" s="56" t="s">
        <v>83</v>
      </c>
      <c r="D48" s="56" t="s">
        <v>84</v>
      </c>
      <c r="E48" s="56"/>
      <c r="F48" s="56">
        <v>3</v>
      </c>
      <c r="G48" s="56" t="s">
        <v>262</v>
      </c>
      <c r="H48" s="56" t="s">
        <v>57</v>
      </c>
      <c r="I48" s="56">
        <v>186</v>
      </c>
      <c r="J48" s="56">
        <v>2</v>
      </c>
      <c r="K48" s="56"/>
      <c r="L48" s="56"/>
      <c r="M48" s="56"/>
      <c r="N48" s="56"/>
      <c r="O48" s="56"/>
      <c r="P48" s="56"/>
      <c r="Q48" s="56"/>
      <c r="R48" s="56"/>
      <c r="S48" s="56"/>
      <c r="T48" s="56"/>
      <c r="U48" s="56"/>
      <c r="V48" s="56"/>
      <c r="W48" s="56" t="s">
        <v>144</v>
      </c>
      <c r="X48" s="56" t="s">
        <v>1490</v>
      </c>
      <c r="Y48" s="56"/>
      <c r="Z48" s="56"/>
      <c r="AA48" s="56"/>
      <c r="AB48" s="56"/>
      <c r="AC48" s="56"/>
    </row>
    <row r="49" spans="1:29" ht="29.25" customHeight="1">
      <c r="A49" s="69">
        <f t="shared" si="1"/>
        <v>18</v>
      </c>
      <c r="B49" s="56" t="s">
        <v>1545</v>
      </c>
      <c r="C49" s="56" t="s">
        <v>1546</v>
      </c>
      <c r="D49" s="56"/>
      <c r="E49" s="56"/>
      <c r="F49" s="56">
        <v>3</v>
      </c>
      <c r="G49" s="56" t="s">
        <v>262</v>
      </c>
      <c r="H49" s="56" t="s">
        <v>57</v>
      </c>
      <c r="I49" s="56">
        <v>186</v>
      </c>
      <c r="J49" s="56">
        <v>2</v>
      </c>
      <c r="K49" s="56"/>
      <c r="L49" s="56"/>
      <c r="M49" s="56"/>
      <c r="N49" s="56"/>
      <c r="O49" s="56"/>
      <c r="P49" s="56"/>
      <c r="Q49" s="56"/>
      <c r="R49" s="56"/>
      <c r="S49" s="56"/>
      <c r="T49" s="56"/>
      <c r="U49" s="56"/>
      <c r="V49" s="56"/>
      <c r="W49" s="56" t="s">
        <v>1652</v>
      </c>
      <c r="X49" s="56" t="s">
        <v>1490</v>
      </c>
      <c r="Y49" s="56"/>
      <c r="Z49" s="56"/>
      <c r="AA49" s="56"/>
      <c r="AB49" s="56"/>
      <c r="AC49" s="56"/>
    </row>
    <row r="50" spans="1:29" ht="29.25" customHeight="1">
      <c r="A50" s="69">
        <f t="shared" si="1"/>
        <v>19</v>
      </c>
      <c r="B50" s="56" t="s">
        <v>1547</v>
      </c>
      <c r="C50" s="56" t="s">
        <v>40</v>
      </c>
      <c r="D50" s="56" t="s">
        <v>89</v>
      </c>
      <c r="E50" s="56"/>
      <c r="F50" s="56">
        <v>3</v>
      </c>
      <c r="G50" s="56" t="s">
        <v>262</v>
      </c>
      <c r="H50" s="56" t="s">
        <v>57</v>
      </c>
      <c r="I50" s="56">
        <v>186</v>
      </c>
      <c r="J50" s="56">
        <v>2</v>
      </c>
      <c r="K50" s="56"/>
      <c r="L50" s="56"/>
      <c r="M50" s="56"/>
      <c r="N50" s="56"/>
      <c r="O50" s="56"/>
      <c r="P50" s="56"/>
      <c r="Q50" s="56"/>
      <c r="R50" s="56"/>
      <c r="S50" s="56"/>
      <c r="T50" s="56"/>
      <c r="U50" s="56"/>
      <c r="V50" s="56"/>
      <c r="W50" s="56" t="s">
        <v>146</v>
      </c>
      <c r="X50" s="56" t="s">
        <v>1490</v>
      </c>
      <c r="Y50" s="56"/>
      <c r="Z50" s="56"/>
      <c r="AA50" s="56"/>
      <c r="AB50" s="56"/>
      <c r="AC50" s="56"/>
    </row>
    <row r="51" spans="1:29" ht="29.25" customHeight="1">
      <c r="A51" s="69">
        <f t="shared" si="1"/>
        <v>20</v>
      </c>
      <c r="B51" s="56" t="s">
        <v>1548</v>
      </c>
      <c r="C51" s="56" t="s">
        <v>43</v>
      </c>
      <c r="D51" s="56" t="s">
        <v>29</v>
      </c>
      <c r="E51" s="56"/>
      <c r="F51" s="56">
        <v>3</v>
      </c>
      <c r="G51" s="56" t="s">
        <v>262</v>
      </c>
      <c r="H51" s="56" t="s">
        <v>57</v>
      </c>
      <c r="I51" s="56">
        <v>186</v>
      </c>
      <c r="J51" s="56">
        <v>2</v>
      </c>
      <c r="K51" s="56"/>
      <c r="L51" s="56"/>
      <c r="M51" s="56"/>
      <c r="N51" s="56"/>
      <c r="O51" s="56"/>
      <c r="P51" s="56"/>
      <c r="Q51" s="56"/>
      <c r="R51" s="56"/>
      <c r="S51" s="56"/>
      <c r="T51" s="56"/>
      <c r="U51" s="56"/>
      <c r="V51" s="56"/>
      <c r="W51" s="56" t="s">
        <v>173</v>
      </c>
      <c r="X51" s="56" t="s">
        <v>1490</v>
      </c>
      <c r="Y51" s="56"/>
      <c r="Z51" s="56"/>
      <c r="AA51" s="56"/>
      <c r="AB51" s="56"/>
      <c r="AC51" s="56"/>
    </row>
    <row r="52" spans="1:29" ht="30" customHeight="1">
      <c r="A52" s="69">
        <f t="shared" si="1"/>
        <v>21</v>
      </c>
      <c r="B52" s="56" t="s">
        <v>1549</v>
      </c>
      <c r="C52" s="56" t="s">
        <v>1550</v>
      </c>
      <c r="D52" s="56" t="s">
        <v>29</v>
      </c>
      <c r="E52" s="56"/>
      <c r="F52" s="56">
        <v>3</v>
      </c>
      <c r="G52" s="56" t="s">
        <v>262</v>
      </c>
      <c r="H52" s="56" t="s">
        <v>57</v>
      </c>
      <c r="I52" s="56">
        <v>186</v>
      </c>
      <c r="J52" s="56">
        <v>2</v>
      </c>
      <c r="K52" s="56"/>
      <c r="L52" s="56"/>
      <c r="M52" s="56"/>
      <c r="N52" s="56"/>
      <c r="O52" s="56"/>
      <c r="P52" s="56"/>
      <c r="Q52" s="56"/>
      <c r="R52" s="56"/>
      <c r="S52" s="56"/>
      <c r="T52" s="56"/>
      <c r="U52" s="56"/>
      <c r="V52" s="56"/>
      <c r="W52" s="56" t="s">
        <v>173</v>
      </c>
      <c r="X52" s="56" t="s">
        <v>1490</v>
      </c>
      <c r="Y52" s="56"/>
      <c r="Z52" s="56"/>
      <c r="AA52" s="56"/>
      <c r="AB52" s="56"/>
      <c r="AC52" s="56"/>
    </row>
    <row r="53" spans="1:29" s="112" customFormat="1" ht="29.25" customHeight="1">
      <c r="A53" s="69">
        <f t="shared" si="1"/>
        <v>22</v>
      </c>
      <c r="B53" s="109" t="s">
        <v>106</v>
      </c>
      <c r="C53" s="109" t="s">
        <v>54</v>
      </c>
      <c r="D53" s="109"/>
      <c r="E53" s="109"/>
      <c r="F53" s="109">
        <v>3</v>
      </c>
      <c r="G53" s="109" t="s">
        <v>262</v>
      </c>
      <c r="H53" s="109" t="s">
        <v>57</v>
      </c>
      <c r="I53" s="109">
        <v>186</v>
      </c>
      <c r="J53" s="109">
        <v>2</v>
      </c>
      <c r="K53" s="109"/>
      <c r="L53" s="109"/>
      <c r="M53" s="109"/>
      <c r="N53" s="109"/>
      <c r="O53" s="109"/>
      <c r="P53" s="109"/>
      <c r="Q53" s="109"/>
      <c r="R53" s="109"/>
      <c r="S53" s="109"/>
      <c r="T53" s="109"/>
      <c r="U53" s="109"/>
      <c r="V53" s="109"/>
      <c r="W53" s="109" t="s">
        <v>216</v>
      </c>
      <c r="X53" s="109" t="s">
        <v>1641</v>
      </c>
      <c r="Y53" s="109"/>
      <c r="Z53" s="109"/>
      <c r="AA53" s="109"/>
      <c r="AB53" s="109"/>
      <c r="AC53" s="109"/>
    </row>
    <row r="54" spans="1:29" ht="39" customHeight="1">
      <c r="A54" s="69">
        <f t="shared" si="1"/>
        <v>23</v>
      </c>
      <c r="B54" s="56" t="s">
        <v>1551</v>
      </c>
      <c r="C54" s="75" t="s">
        <v>1651</v>
      </c>
      <c r="D54" s="56"/>
      <c r="E54" s="56"/>
      <c r="F54" s="56">
        <v>7</v>
      </c>
      <c r="G54" s="56" t="s">
        <v>262</v>
      </c>
      <c r="H54" s="56" t="s">
        <v>57</v>
      </c>
      <c r="I54" s="56">
        <v>186</v>
      </c>
      <c r="J54" s="56">
        <v>2</v>
      </c>
      <c r="K54" s="56"/>
      <c r="L54" s="56"/>
      <c r="M54" s="56"/>
      <c r="N54" s="56"/>
      <c r="O54" s="56"/>
      <c r="P54" s="56"/>
      <c r="Q54" s="56"/>
      <c r="R54" s="56"/>
      <c r="S54" s="56"/>
      <c r="T54" s="56"/>
      <c r="U54" s="56"/>
      <c r="V54" s="56"/>
      <c r="W54" s="75" t="s">
        <v>1649</v>
      </c>
      <c r="X54" s="56" t="s">
        <v>1490</v>
      </c>
      <c r="Y54" s="56"/>
      <c r="Z54" s="56"/>
      <c r="AA54" s="56"/>
      <c r="AB54" s="56"/>
      <c r="AC54" s="56"/>
    </row>
    <row r="55" spans="1:29" s="59" customFormat="1" ht="29.25" customHeight="1">
      <c r="A55" s="73"/>
      <c r="B55" s="55" t="s">
        <v>1554</v>
      </c>
      <c r="C55" s="57"/>
      <c r="D55" s="57"/>
      <c r="E55" s="57"/>
      <c r="F55" s="57"/>
      <c r="G55" s="57"/>
      <c r="H55" s="57"/>
      <c r="I55" s="57"/>
      <c r="J55" s="57"/>
      <c r="K55" s="57"/>
      <c r="L55" s="57"/>
      <c r="M55" s="57"/>
      <c r="N55" s="57"/>
      <c r="O55" s="57"/>
      <c r="P55" s="57"/>
      <c r="Q55" s="57"/>
      <c r="R55" s="57"/>
      <c r="S55" s="57"/>
      <c r="T55" s="57"/>
      <c r="U55" s="58"/>
      <c r="V55" s="58"/>
      <c r="W55" s="58"/>
      <c r="X55" s="58"/>
      <c r="Y55" s="58"/>
      <c r="Z55" s="57"/>
      <c r="AA55" s="57"/>
      <c r="AB55" s="57"/>
      <c r="AC55" s="57"/>
    </row>
    <row r="56" spans="1:29" s="63" customFormat="1" ht="29.25" customHeight="1">
      <c r="A56" s="65">
        <v>1</v>
      </c>
      <c r="B56" s="62" t="s">
        <v>1555</v>
      </c>
      <c r="C56" s="62" t="s">
        <v>1556</v>
      </c>
      <c r="D56" s="62" t="s">
        <v>45</v>
      </c>
      <c r="E56" s="62"/>
      <c r="F56" s="62">
        <v>3</v>
      </c>
      <c r="G56" s="62" t="s">
        <v>168</v>
      </c>
      <c r="H56" s="62" t="s">
        <v>44</v>
      </c>
      <c r="I56" s="62">
        <v>33</v>
      </c>
      <c r="J56" s="56">
        <v>1</v>
      </c>
      <c r="K56" s="62"/>
      <c r="L56" s="62"/>
      <c r="M56" s="62"/>
      <c r="N56" s="62"/>
      <c r="O56" s="62"/>
      <c r="P56" s="62"/>
      <c r="Q56" s="62"/>
      <c r="R56" s="62"/>
      <c r="S56" s="62"/>
      <c r="T56" s="62"/>
      <c r="U56" s="62"/>
      <c r="V56" s="62"/>
      <c r="W56" s="56" t="s">
        <v>173</v>
      </c>
      <c r="X56" s="71" t="s">
        <v>1677</v>
      </c>
      <c r="Y56" s="62"/>
      <c r="Z56" s="62"/>
      <c r="AA56" s="62"/>
      <c r="AB56" s="62"/>
      <c r="AC56" s="62"/>
    </row>
    <row r="57" spans="1:29" s="63" customFormat="1" ht="29.25" customHeight="1">
      <c r="A57" s="65">
        <f t="shared" ref="A57:A80" si="2">A56+1</f>
        <v>2</v>
      </c>
      <c r="B57" s="62" t="s">
        <v>1557</v>
      </c>
      <c r="C57" s="62" t="s">
        <v>1558</v>
      </c>
      <c r="D57" s="62" t="s">
        <v>45</v>
      </c>
      <c r="E57" s="62"/>
      <c r="F57" s="62">
        <v>3</v>
      </c>
      <c r="G57" s="62" t="s">
        <v>168</v>
      </c>
      <c r="H57" s="62" t="s">
        <v>44</v>
      </c>
      <c r="I57" s="62">
        <v>33</v>
      </c>
      <c r="J57" s="56">
        <v>1</v>
      </c>
      <c r="K57" s="62"/>
      <c r="L57" s="62"/>
      <c r="M57" s="62"/>
      <c r="N57" s="62"/>
      <c r="O57" s="62"/>
      <c r="P57" s="62"/>
      <c r="Q57" s="62"/>
      <c r="R57" s="62"/>
      <c r="S57" s="62"/>
      <c r="T57" s="62"/>
      <c r="U57" s="62"/>
      <c r="V57" s="62"/>
      <c r="W57" s="56" t="s">
        <v>173</v>
      </c>
      <c r="X57" s="71" t="s">
        <v>1677</v>
      </c>
      <c r="Y57" s="62"/>
      <c r="Z57" s="62"/>
      <c r="AA57" s="62"/>
      <c r="AB57" s="62"/>
      <c r="AC57" s="62"/>
    </row>
    <row r="58" spans="1:29" ht="29.25" customHeight="1">
      <c r="A58" s="65">
        <f t="shared" si="2"/>
        <v>3</v>
      </c>
      <c r="B58" s="56" t="s">
        <v>246</v>
      </c>
      <c r="C58" s="56" t="s">
        <v>247</v>
      </c>
      <c r="D58" s="56"/>
      <c r="E58" s="56"/>
      <c r="F58" s="56">
        <v>3</v>
      </c>
      <c r="G58" s="56" t="s">
        <v>192</v>
      </c>
      <c r="H58" s="56" t="s">
        <v>44</v>
      </c>
      <c r="I58" s="56">
        <v>82</v>
      </c>
      <c r="J58" s="56">
        <v>1</v>
      </c>
      <c r="K58" s="56"/>
      <c r="L58" s="56"/>
      <c r="M58" s="56"/>
      <c r="N58" s="56"/>
      <c r="O58" s="56"/>
      <c r="P58" s="56"/>
      <c r="Q58" s="56"/>
      <c r="R58" s="56"/>
      <c r="S58" s="56"/>
      <c r="T58" s="56"/>
      <c r="U58" s="56"/>
      <c r="V58" s="56"/>
      <c r="W58" s="56" t="s">
        <v>216</v>
      </c>
      <c r="X58" s="56" t="s">
        <v>1490</v>
      </c>
      <c r="Y58" s="56"/>
      <c r="Z58" s="56" t="s">
        <v>1707</v>
      </c>
      <c r="AA58" s="56"/>
      <c r="AB58" s="56"/>
      <c r="AC58" s="56"/>
    </row>
    <row r="59" spans="1:29" ht="29.25" customHeight="1">
      <c r="A59" s="65">
        <f t="shared" si="2"/>
        <v>4</v>
      </c>
      <c r="B59" s="56" t="s">
        <v>1559</v>
      </c>
      <c r="C59" s="56" t="s">
        <v>1560</v>
      </c>
      <c r="D59" s="56" t="s">
        <v>29</v>
      </c>
      <c r="E59" s="56"/>
      <c r="F59" s="56">
        <v>3</v>
      </c>
      <c r="G59" s="56" t="s">
        <v>192</v>
      </c>
      <c r="H59" s="56" t="s">
        <v>44</v>
      </c>
      <c r="I59" s="56">
        <v>82</v>
      </c>
      <c r="J59" s="56">
        <v>1</v>
      </c>
      <c r="K59" s="56"/>
      <c r="L59" s="56"/>
      <c r="M59" s="56"/>
      <c r="N59" s="56"/>
      <c r="O59" s="56"/>
      <c r="P59" s="56"/>
      <c r="Q59" s="56"/>
      <c r="R59" s="56"/>
      <c r="S59" s="56"/>
      <c r="T59" s="56"/>
      <c r="U59" s="56"/>
      <c r="V59" s="56"/>
      <c r="W59" s="56" t="s">
        <v>173</v>
      </c>
      <c r="X59" s="56" t="s">
        <v>1490</v>
      </c>
      <c r="Y59" s="56"/>
      <c r="Z59" s="56"/>
      <c r="AA59" s="56"/>
      <c r="AB59" s="56"/>
      <c r="AC59" s="56"/>
    </row>
    <row r="60" spans="1:29" ht="29.25" customHeight="1">
      <c r="A60" s="65">
        <f t="shared" si="2"/>
        <v>5</v>
      </c>
      <c r="B60" s="56" t="s">
        <v>248</v>
      </c>
      <c r="C60" s="56" t="s">
        <v>249</v>
      </c>
      <c r="D60" s="56" t="s">
        <v>62</v>
      </c>
      <c r="E60" s="56"/>
      <c r="F60" s="56">
        <v>3</v>
      </c>
      <c r="G60" s="56" t="s">
        <v>192</v>
      </c>
      <c r="H60" s="56" t="s">
        <v>44</v>
      </c>
      <c r="I60" s="56">
        <v>82</v>
      </c>
      <c r="J60" s="56">
        <v>1</v>
      </c>
      <c r="K60" s="56"/>
      <c r="L60" s="56"/>
      <c r="M60" s="56"/>
      <c r="N60" s="56"/>
      <c r="O60" s="56"/>
      <c r="P60" s="56"/>
      <c r="Q60" s="56"/>
      <c r="R60" s="56"/>
      <c r="S60" s="56"/>
      <c r="T60" s="56"/>
      <c r="U60" s="56"/>
      <c r="V60" s="56"/>
      <c r="W60" s="56" t="s">
        <v>173</v>
      </c>
      <c r="X60" s="56" t="s">
        <v>1490</v>
      </c>
      <c r="Y60" s="56"/>
      <c r="Z60" s="56"/>
      <c r="AA60" s="56"/>
      <c r="AB60" s="56"/>
      <c r="AC60" s="56"/>
    </row>
    <row r="61" spans="1:29" s="111" customFormat="1" ht="27.75" customHeight="1">
      <c r="A61" s="156">
        <f t="shared" si="2"/>
        <v>6</v>
      </c>
      <c r="B61" s="110" t="s">
        <v>153</v>
      </c>
      <c r="C61" s="110" t="s">
        <v>1561</v>
      </c>
      <c r="D61" s="110" t="s">
        <v>48</v>
      </c>
      <c r="E61" s="110"/>
      <c r="F61" s="110">
        <v>3</v>
      </c>
      <c r="G61" s="110" t="s">
        <v>199</v>
      </c>
      <c r="H61" s="110" t="s">
        <v>44</v>
      </c>
      <c r="I61" s="110">
        <v>82</v>
      </c>
      <c r="J61" s="110">
        <v>1</v>
      </c>
      <c r="K61" s="110"/>
      <c r="L61" s="110"/>
      <c r="M61" s="110"/>
      <c r="N61" s="110"/>
      <c r="O61" s="110"/>
      <c r="P61" s="110"/>
      <c r="Q61" s="110"/>
      <c r="R61" s="110"/>
      <c r="S61" s="110"/>
      <c r="T61" s="110"/>
      <c r="U61" s="110"/>
      <c r="V61" s="110"/>
      <c r="W61" s="110" t="s">
        <v>173</v>
      </c>
      <c r="X61" s="110" t="s">
        <v>1676</v>
      </c>
      <c r="Y61" s="110"/>
      <c r="Z61" s="110"/>
      <c r="AA61" s="110"/>
      <c r="AB61" s="110"/>
      <c r="AC61" s="110"/>
    </row>
    <row r="62" spans="1:29" s="111" customFormat="1" ht="27.75" customHeight="1">
      <c r="A62" s="156">
        <f t="shared" si="2"/>
        <v>7</v>
      </c>
      <c r="B62" s="110" t="s">
        <v>1562</v>
      </c>
      <c r="C62" s="110" t="s">
        <v>1563</v>
      </c>
      <c r="D62" s="110" t="s">
        <v>48</v>
      </c>
      <c r="E62" s="110"/>
      <c r="F62" s="110">
        <v>3</v>
      </c>
      <c r="G62" s="110" t="s">
        <v>199</v>
      </c>
      <c r="H62" s="110" t="s">
        <v>44</v>
      </c>
      <c r="I62" s="110">
        <v>82</v>
      </c>
      <c r="J62" s="110">
        <v>1</v>
      </c>
      <c r="K62" s="110"/>
      <c r="L62" s="110"/>
      <c r="M62" s="110"/>
      <c r="N62" s="110"/>
      <c r="O62" s="110"/>
      <c r="P62" s="110"/>
      <c r="Q62" s="110"/>
      <c r="R62" s="110"/>
      <c r="S62" s="110"/>
      <c r="T62" s="110"/>
      <c r="U62" s="110"/>
      <c r="V62" s="110"/>
      <c r="W62" s="110" t="s">
        <v>173</v>
      </c>
      <c r="X62" s="110" t="s">
        <v>1676</v>
      </c>
      <c r="Y62" s="110"/>
      <c r="Z62" s="110"/>
      <c r="AA62" s="110"/>
      <c r="AB62" s="110"/>
      <c r="AC62" s="110"/>
    </row>
    <row r="63" spans="1:29" s="111" customFormat="1" ht="27.75" customHeight="1">
      <c r="A63" s="156">
        <f t="shared" si="2"/>
        <v>8</v>
      </c>
      <c r="B63" s="110" t="s">
        <v>93</v>
      </c>
      <c r="C63" s="110" t="s">
        <v>92</v>
      </c>
      <c r="D63" s="110" t="s">
        <v>48</v>
      </c>
      <c r="E63" s="110"/>
      <c r="F63" s="110">
        <v>3</v>
      </c>
      <c r="G63" s="110" t="s">
        <v>199</v>
      </c>
      <c r="H63" s="110" t="s">
        <v>44</v>
      </c>
      <c r="I63" s="110">
        <v>82</v>
      </c>
      <c r="J63" s="110">
        <v>1</v>
      </c>
      <c r="K63" s="110"/>
      <c r="L63" s="110"/>
      <c r="M63" s="110"/>
      <c r="N63" s="110"/>
      <c r="O63" s="110"/>
      <c r="P63" s="110"/>
      <c r="Q63" s="110"/>
      <c r="R63" s="110"/>
      <c r="S63" s="110"/>
      <c r="T63" s="110"/>
      <c r="U63" s="110"/>
      <c r="V63" s="110"/>
      <c r="W63" s="110" t="s">
        <v>173</v>
      </c>
      <c r="X63" s="110" t="s">
        <v>1676</v>
      </c>
      <c r="Y63" s="110"/>
      <c r="Z63" s="110"/>
      <c r="AA63" s="110"/>
      <c r="AB63" s="110"/>
      <c r="AC63" s="110"/>
    </row>
    <row r="64" spans="1:29" s="111" customFormat="1" ht="27.75" customHeight="1">
      <c r="A64" s="156">
        <f t="shared" si="2"/>
        <v>9</v>
      </c>
      <c r="B64" s="110" t="s">
        <v>1564</v>
      </c>
      <c r="C64" s="110" t="s">
        <v>1565</v>
      </c>
      <c r="D64" s="110" t="s">
        <v>81</v>
      </c>
      <c r="E64" s="110"/>
      <c r="F64" s="110">
        <v>3</v>
      </c>
      <c r="G64" s="110" t="s">
        <v>199</v>
      </c>
      <c r="H64" s="110" t="s">
        <v>44</v>
      </c>
      <c r="I64" s="110">
        <v>82</v>
      </c>
      <c r="J64" s="110">
        <v>1</v>
      </c>
      <c r="K64" s="110"/>
      <c r="L64" s="110"/>
      <c r="M64" s="110"/>
      <c r="N64" s="110"/>
      <c r="O64" s="110"/>
      <c r="P64" s="110"/>
      <c r="Q64" s="110"/>
      <c r="R64" s="110"/>
      <c r="S64" s="110"/>
      <c r="T64" s="110"/>
      <c r="U64" s="110"/>
      <c r="V64" s="110"/>
      <c r="W64" s="110" t="s">
        <v>173</v>
      </c>
      <c r="X64" s="110" t="s">
        <v>1676</v>
      </c>
      <c r="Y64" s="110"/>
      <c r="Z64" s="110"/>
      <c r="AA64" s="110"/>
      <c r="AB64" s="110"/>
      <c r="AC64" s="110"/>
    </row>
    <row r="65" spans="1:29" s="111" customFormat="1" ht="27.75" customHeight="1">
      <c r="A65" s="156">
        <f t="shared" si="2"/>
        <v>10</v>
      </c>
      <c r="B65" s="110" t="s">
        <v>97</v>
      </c>
      <c r="C65" s="110" t="s">
        <v>96</v>
      </c>
      <c r="D65" s="110" t="s">
        <v>29</v>
      </c>
      <c r="E65" s="110"/>
      <c r="F65" s="110">
        <v>3</v>
      </c>
      <c r="G65" s="110" t="s">
        <v>199</v>
      </c>
      <c r="H65" s="110" t="s">
        <v>44</v>
      </c>
      <c r="I65" s="110">
        <v>82</v>
      </c>
      <c r="J65" s="110">
        <v>1</v>
      </c>
      <c r="K65" s="110"/>
      <c r="L65" s="110"/>
      <c r="M65" s="110"/>
      <c r="N65" s="110"/>
      <c r="O65" s="110"/>
      <c r="P65" s="110"/>
      <c r="Q65" s="110"/>
      <c r="R65" s="110"/>
      <c r="S65" s="110"/>
      <c r="T65" s="110"/>
      <c r="U65" s="110"/>
      <c r="V65" s="110"/>
      <c r="W65" s="110" t="s">
        <v>173</v>
      </c>
      <c r="X65" s="110" t="s">
        <v>1676</v>
      </c>
      <c r="Y65" s="110"/>
      <c r="Z65" s="110"/>
      <c r="AA65" s="110"/>
      <c r="AB65" s="110"/>
      <c r="AC65" s="110"/>
    </row>
    <row r="66" spans="1:29" s="111" customFormat="1" ht="27.75" customHeight="1">
      <c r="A66" s="156">
        <f t="shared" si="2"/>
        <v>11</v>
      </c>
      <c r="B66" s="110" t="s">
        <v>1566</v>
      </c>
      <c r="C66" s="110" t="s">
        <v>1567</v>
      </c>
      <c r="D66" s="110" t="s">
        <v>81</v>
      </c>
      <c r="E66" s="110"/>
      <c r="F66" s="110">
        <v>3</v>
      </c>
      <c r="G66" s="110" t="s">
        <v>199</v>
      </c>
      <c r="H66" s="110" t="s">
        <v>44</v>
      </c>
      <c r="I66" s="110">
        <v>82</v>
      </c>
      <c r="J66" s="110">
        <v>1</v>
      </c>
      <c r="K66" s="110"/>
      <c r="L66" s="110"/>
      <c r="M66" s="110"/>
      <c r="N66" s="110"/>
      <c r="O66" s="110"/>
      <c r="P66" s="110"/>
      <c r="Q66" s="110"/>
      <c r="R66" s="110"/>
      <c r="S66" s="110"/>
      <c r="T66" s="110"/>
      <c r="U66" s="110"/>
      <c r="V66" s="110"/>
      <c r="W66" s="110" t="s">
        <v>173</v>
      </c>
      <c r="X66" s="110" t="s">
        <v>1676</v>
      </c>
      <c r="Y66" s="110"/>
      <c r="Z66" s="110"/>
      <c r="AA66" s="110"/>
      <c r="AB66" s="110"/>
      <c r="AC66" s="110"/>
    </row>
    <row r="67" spans="1:29" ht="29.25" customHeight="1">
      <c r="A67" s="65">
        <f t="shared" si="2"/>
        <v>12</v>
      </c>
      <c r="B67" s="56" t="s">
        <v>1503</v>
      </c>
      <c r="C67" s="56" t="s">
        <v>1504</v>
      </c>
      <c r="D67" s="56" t="s">
        <v>100</v>
      </c>
      <c r="E67" s="56"/>
      <c r="F67" s="56">
        <v>3</v>
      </c>
      <c r="G67" s="56" t="s">
        <v>240</v>
      </c>
      <c r="H67" s="56" t="s">
        <v>44</v>
      </c>
      <c r="I67" s="56">
        <v>84</v>
      </c>
      <c r="J67" s="56">
        <v>1</v>
      </c>
      <c r="K67" s="56"/>
      <c r="L67" s="56"/>
      <c r="M67" s="56"/>
      <c r="N67" s="56"/>
      <c r="O67" s="56"/>
      <c r="P67" s="56"/>
      <c r="Q67" s="56"/>
      <c r="R67" s="56"/>
      <c r="S67" s="56"/>
      <c r="T67" s="56"/>
      <c r="U67" s="56"/>
      <c r="V67" s="56"/>
      <c r="W67" s="56" t="s">
        <v>144</v>
      </c>
      <c r="X67" s="56" t="s">
        <v>1490</v>
      </c>
      <c r="Y67" s="56"/>
      <c r="Z67" s="56"/>
      <c r="AA67" s="56"/>
      <c r="AB67" s="56"/>
      <c r="AC67" s="56"/>
    </row>
    <row r="68" spans="1:29" ht="29.25" customHeight="1">
      <c r="A68" s="65">
        <f t="shared" si="2"/>
        <v>13</v>
      </c>
      <c r="B68" s="56" t="s">
        <v>200</v>
      </c>
      <c r="C68" s="56" t="s">
        <v>201</v>
      </c>
      <c r="D68" s="56" t="s">
        <v>191</v>
      </c>
      <c r="E68" s="56"/>
      <c r="F68" s="56">
        <v>5</v>
      </c>
      <c r="G68" s="56" t="s">
        <v>240</v>
      </c>
      <c r="H68" s="56" t="s">
        <v>44</v>
      </c>
      <c r="I68" s="56">
        <v>84</v>
      </c>
      <c r="J68" s="56">
        <v>1</v>
      </c>
      <c r="K68" s="56"/>
      <c r="L68" s="56"/>
      <c r="M68" s="56"/>
      <c r="N68" s="56"/>
      <c r="O68" s="56"/>
      <c r="P68" s="56"/>
      <c r="Q68" s="56"/>
      <c r="R68" s="56"/>
      <c r="S68" s="56"/>
      <c r="T68" s="56"/>
      <c r="U68" s="56"/>
      <c r="V68" s="56"/>
      <c r="W68" s="56" t="s">
        <v>143</v>
      </c>
      <c r="X68" s="56" t="s">
        <v>1490</v>
      </c>
      <c r="Y68" s="56"/>
      <c r="Z68" s="56"/>
      <c r="AA68" s="56"/>
      <c r="AB68" s="56"/>
      <c r="AC68" s="56"/>
    </row>
    <row r="69" spans="1:29" ht="29.25" customHeight="1">
      <c r="A69" s="65">
        <f t="shared" si="2"/>
        <v>14</v>
      </c>
      <c r="B69" s="56" t="s">
        <v>65</v>
      </c>
      <c r="C69" s="56" t="s">
        <v>66</v>
      </c>
      <c r="D69" s="56" t="s">
        <v>39</v>
      </c>
      <c r="E69" s="56"/>
      <c r="F69" s="56">
        <v>3</v>
      </c>
      <c r="G69" s="56" t="s">
        <v>240</v>
      </c>
      <c r="H69" s="56" t="s">
        <v>44</v>
      </c>
      <c r="I69" s="56">
        <v>84</v>
      </c>
      <c r="J69" s="56">
        <v>1</v>
      </c>
      <c r="K69" s="56"/>
      <c r="L69" s="56"/>
      <c r="M69" s="56"/>
      <c r="N69" s="56"/>
      <c r="O69" s="56"/>
      <c r="P69" s="56"/>
      <c r="Q69" s="56"/>
      <c r="R69" s="56"/>
      <c r="S69" s="56"/>
      <c r="T69" s="56"/>
      <c r="U69" s="56"/>
      <c r="V69" s="56"/>
      <c r="W69" s="56" t="s">
        <v>146</v>
      </c>
      <c r="X69" s="56" t="s">
        <v>1490</v>
      </c>
      <c r="Y69" s="56"/>
      <c r="Z69" s="56"/>
      <c r="AA69" s="56"/>
      <c r="AB69" s="56"/>
      <c r="AC69" s="56"/>
    </row>
    <row r="70" spans="1:29" ht="29.25" customHeight="1">
      <c r="A70" s="65">
        <f t="shared" si="2"/>
        <v>15</v>
      </c>
      <c r="B70" s="56" t="s">
        <v>61</v>
      </c>
      <c r="C70" s="56" t="s">
        <v>62</v>
      </c>
      <c r="D70" s="56" t="s">
        <v>63</v>
      </c>
      <c r="E70" s="56"/>
      <c r="F70" s="56">
        <v>3</v>
      </c>
      <c r="G70" s="56" t="s">
        <v>240</v>
      </c>
      <c r="H70" s="56" t="s">
        <v>44</v>
      </c>
      <c r="I70" s="56">
        <v>84</v>
      </c>
      <c r="J70" s="56">
        <v>1</v>
      </c>
      <c r="K70" s="56"/>
      <c r="L70" s="56"/>
      <c r="M70" s="56"/>
      <c r="N70" s="56"/>
      <c r="O70" s="56"/>
      <c r="P70" s="56"/>
      <c r="Q70" s="56"/>
      <c r="R70" s="56"/>
      <c r="S70" s="56"/>
      <c r="T70" s="56"/>
      <c r="U70" s="56"/>
      <c r="V70" s="56"/>
      <c r="W70" s="56" t="s">
        <v>173</v>
      </c>
      <c r="X70" s="56" t="s">
        <v>1490</v>
      </c>
      <c r="Y70" s="56"/>
      <c r="Z70" s="56" t="s">
        <v>1734</v>
      </c>
      <c r="AA70" s="56"/>
      <c r="AB70" s="56"/>
      <c r="AC70" s="56"/>
    </row>
    <row r="71" spans="1:29" ht="29.25" customHeight="1">
      <c r="A71" s="65">
        <f t="shared" si="2"/>
        <v>16</v>
      </c>
      <c r="B71" s="56" t="s">
        <v>44</v>
      </c>
      <c r="C71" s="56" t="s">
        <v>45</v>
      </c>
      <c r="D71" s="56" t="s">
        <v>43</v>
      </c>
      <c r="E71" s="56"/>
      <c r="F71" s="56">
        <v>3</v>
      </c>
      <c r="G71" s="56" t="s">
        <v>240</v>
      </c>
      <c r="H71" s="56" t="s">
        <v>44</v>
      </c>
      <c r="I71" s="56">
        <v>84</v>
      </c>
      <c r="J71" s="56">
        <v>1</v>
      </c>
      <c r="K71" s="56"/>
      <c r="L71" s="56"/>
      <c r="M71" s="56"/>
      <c r="N71" s="56"/>
      <c r="O71" s="56"/>
      <c r="P71" s="56"/>
      <c r="Q71" s="56"/>
      <c r="R71" s="56"/>
      <c r="S71" s="56"/>
      <c r="T71" s="56"/>
      <c r="U71" s="56"/>
      <c r="V71" s="56"/>
      <c r="W71" s="56" t="s">
        <v>173</v>
      </c>
      <c r="X71" s="56" t="s">
        <v>1490</v>
      </c>
      <c r="Y71" s="56"/>
      <c r="Z71" s="56"/>
      <c r="AA71" s="56"/>
      <c r="AB71" s="56"/>
      <c r="AC71" s="56"/>
    </row>
    <row r="72" spans="1:29" ht="29.25" customHeight="1">
      <c r="A72" s="65">
        <f t="shared" si="2"/>
        <v>17</v>
      </c>
      <c r="B72" s="56" t="s">
        <v>82</v>
      </c>
      <c r="C72" s="56" t="s">
        <v>81</v>
      </c>
      <c r="D72" s="56" t="s">
        <v>43</v>
      </c>
      <c r="E72" s="56"/>
      <c r="F72" s="56">
        <v>3</v>
      </c>
      <c r="G72" s="56" t="s">
        <v>240</v>
      </c>
      <c r="H72" s="56" t="s">
        <v>44</v>
      </c>
      <c r="I72" s="56">
        <v>84</v>
      </c>
      <c r="J72" s="56">
        <v>1</v>
      </c>
      <c r="K72" s="56"/>
      <c r="L72" s="56"/>
      <c r="M72" s="56"/>
      <c r="N72" s="56"/>
      <c r="O72" s="56"/>
      <c r="P72" s="56"/>
      <c r="Q72" s="56"/>
      <c r="R72" s="56"/>
      <c r="S72" s="56"/>
      <c r="T72" s="56"/>
      <c r="U72" s="56"/>
      <c r="V72" s="56"/>
      <c r="W72" s="56" t="s">
        <v>173</v>
      </c>
      <c r="X72" s="56" t="s">
        <v>1490</v>
      </c>
      <c r="Y72" s="56"/>
      <c r="Z72" s="56"/>
      <c r="AA72" s="56"/>
      <c r="AB72" s="56"/>
      <c r="AC72" s="56"/>
    </row>
    <row r="73" spans="1:29" ht="29.25" customHeight="1">
      <c r="A73" s="65">
        <f t="shared" si="2"/>
        <v>18</v>
      </c>
      <c r="B73" s="56" t="s">
        <v>1544</v>
      </c>
      <c r="C73" s="56" t="s">
        <v>83</v>
      </c>
      <c r="D73" s="56" t="s">
        <v>84</v>
      </c>
      <c r="E73" s="56"/>
      <c r="F73" s="56">
        <v>3</v>
      </c>
      <c r="G73" s="56" t="s">
        <v>262</v>
      </c>
      <c r="H73" s="56" t="s">
        <v>44</v>
      </c>
      <c r="I73" s="56">
        <v>177</v>
      </c>
      <c r="J73" s="56">
        <v>2</v>
      </c>
      <c r="K73" s="56"/>
      <c r="L73" s="56"/>
      <c r="M73" s="56"/>
      <c r="N73" s="56"/>
      <c r="O73" s="56"/>
      <c r="P73" s="56"/>
      <c r="Q73" s="56"/>
      <c r="R73" s="56"/>
      <c r="S73" s="56"/>
      <c r="T73" s="56"/>
      <c r="U73" s="56"/>
      <c r="V73" s="56"/>
      <c r="W73" s="56" t="s">
        <v>144</v>
      </c>
      <c r="X73" s="56" t="s">
        <v>1490</v>
      </c>
      <c r="Y73" s="56"/>
      <c r="Z73" s="56"/>
      <c r="AA73" s="56"/>
      <c r="AB73" s="56"/>
      <c r="AC73" s="56"/>
    </row>
    <row r="74" spans="1:29" ht="29.25" customHeight="1">
      <c r="A74" s="65">
        <f t="shared" si="2"/>
        <v>19</v>
      </c>
      <c r="B74" s="56" t="s">
        <v>1545</v>
      </c>
      <c r="C74" s="56" t="s">
        <v>1546</v>
      </c>
      <c r="D74" s="56"/>
      <c r="E74" s="56"/>
      <c r="F74" s="56">
        <v>3</v>
      </c>
      <c r="G74" s="56" t="s">
        <v>262</v>
      </c>
      <c r="H74" s="56" t="s">
        <v>44</v>
      </c>
      <c r="I74" s="56">
        <v>177</v>
      </c>
      <c r="J74" s="56">
        <v>2</v>
      </c>
      <c r="K74" s="56"/>
      <c r="L74" s="56"/>
      <c r="M74" s="56"/>
      <c r="N74" s="56"/>
      <c r="O74" s="56"/>
      <c r="P74" s="56"/>
      <c r="Q74" s="56"/>
      <c r="R74" s="56"/>
      <c r="S74" s="56"/>
      <c r="T74" s="56"/>
      <c r="U74" s="56"/>
      <c r="V74" s="56"/>
      <c r="W74" s="56" t="s">
        <v>1652</v>
      </c>
      <c r="X74" s="56" t="s">
        <v>1490</v>
      </c>
      <c r="Y74" s="56"/>
      <c r="Z74" s="56"/>
      <c r="AA74" s="56"/>
      <c r="AB74" s="56"/>
      <c r="AC74" s="56"/>
    </row>
    <row r="75" spans="1:29" ht="29.25" customHeight="1">
      <c r="A75" s="65">
        <f t="shared" si="2"/>
        <v>20</v>
      </c>
      <c r="B75" s="56" t="s">
        <v>1547</v>
      </c>
      <c r="C75" s="56" t="s">
        <v>40</v>
      </c>
      <c r="D75" s="56" t="s">
        <v>89</v>
      </c>
      <c r="E75" s="56"/>
      <c r="F75" s="56">
        <v>3</v>
      </c>
      <c r="G75" s="56" t="s">
        <v>262</v>
      </c>
      <c r="H75" s="56" t="s">
        <v>44</v>
      </c>
      <c r="I75" s="56">
        <v>177</v>
      </c>
      <c r="J75" s="56">
        <v>2</v>
      </c>
      <c r="K75" s="56"/>
      <c r="L75" s="56"/>
      <c r="M75" s="56"/>
      <c r="N75" s="56"/>
      <c r="O75" s="56"/>
      <c r="P75" s="56"/>
      <c r="Q75" s="56"/>
      <c r="R75" s="56"/>
      <c r="S75" s="56"/>
      <c r="T75" s="56"/>
      <c r="U75" s="56"/>
      <c r="V75" s="56"/>
      <c r="W75" s="56" t="s">
        <v>146</v>
      </c>
      <c r="X75" s="56" t="s">
        <v>1490</v>
      </c>
      <c r="Y75" s="56"/>
      <c r="Z75" s="56"/>
      <c r="AA75" s="56"/>
      <c r="AB75" s="56"/>
      <c r="AC75" s="56"/>
    </row>
    <row r="76" spans="1:29" ht="29.25" customHeight="1">
      <c r="A76" s="65">
        <f t="shared" si="2"/>
        <v>21</v>
      </c>
      <c r="B76" s="56" t="s">
        <v>1548</v>
      </c>
      <c r="C76" s="56" t="s">
        <v>43</v>
      </c>
      <c r="D76" s="56" t="s">
        <v>29</v>
      </c>
      <c r="E76" s="56"/>
      <c r="F76" s="56">
        <v>3</v>
      </c>
      <c r="G76" s="56" t="s">
        <v>262</v>
      </c>
      <c r="H76" s="56" t="s">
        <v>44</v>
      </c>
      <c r="I76" s="56">
        <v>177</v>
      </c>
      <c r="J76" s="56">
        <v>2</v>
      </c>
      <c r="K76" s="56"/>
      <c r="L76" s="56"/>
      <c r="M76" s="56"/>
      <c r="N76" s="56"/>
      <c r="O76" s="56"/>
      <c r="P76" s="56"/>
      <c r="Q76" s="56"/>
      <c r="R76" s="56"/>
      <c r="S76" s="56"/>
      <c r="T76" s="56"/>
      <c r="U76" s="56"/>
      <c r="V76" s="56"/>
      <c r="W76" s="56" t="s">
        <v>173</v>
      </c>
      <c r="X76" s="56" t="s">
        <v>1490</v>
      </c>
      <c r="Y76" s="56"/>
      <c r="Z76" s="56"/>
      <c r="AA76" s="56"/>
      <c r="AB76" s="56"/>
      <c r="AC76" s="56"/>
    </row>
    <row r="77" spans="1:29" ht="29.25" customHeight="1">
      <c r="A77" s="65">
        <f t="shared" si="2"/>
        <v>22</v>
      </c>
      <c r="B77" s="56" t="s">
        <v>1549</v>
      </c>
      <c r="C77" s="56" t="s">
        <v>1550</v>
      </c>
      <c r="D77" s="56" t="s">
        <v>29</v>
      </c>
      <c r="E77" s="56"/>
      <c r="F77" s="56">
        <v>3</v>
      </c>
      <c r="G77" s="56" t="s">
        <v>262</v>
      </c>
      <c r="H77" s="56" t="s">
        <v>44</v>
      </c>
      <c r="I77" s="56">
        <v>177</v>
      </c>
      <c r="J77" s="56">
        <v>2</v>
      </c>
      <c r="K77" s="56"/>
      <c r="L77" s="56"/>
      <c r="M77" s="56"/>
      <c r="N77" s="56"/>
      <c r="O77" s="56"/>
      <c r="P77" s="56"/>
      <c r="Q77" s="56"/>
      <c r="R77" s="56"/>
      <c r="S77" s="56"/>
      <c r="T77" s="56"/>
      <c r="U77" s="56"/>
      <c r="V77" s="56"/>
      <c r="W77" s="56" t="s">
        <v>173</v>
      </c>
      <c r="X77" s="56" t="s">
        <v>1490</v>
      </c>
      <c r="Y77" s="56"/>
      <c r="Z77" s="56"/>
      <c r="AA77" s="56"/>
      <c r="AB77" s="56"/>
      <c r="AC77" s="56"/>
    </row>
    <row r="78" spans="1:29" ht="42" customHeight="1">
      <c r="A78" s="65">
        <f>A76+1</f>
        <v>22</v>
      </c>
      <c r="B78" s="56" t="s">
        <v>1551</v>
      </c>
      <c r="C78" s="75" t="s">
        <v>1651</v>
      </c>
      <c r="D78" s="56"/>
      <c r="E78" s="56"/>
      <c r="F78" s="56">
        <v>7</v>
      </c>
      <c r="G78" s="56" t="s">
        <v>262</v>
      </c>
      <c r="H78" s="56" t="s">
        <v>44</v>
      </c>
      <c r="I78" s="56">
        <v>177</v>
      </c>
      <c r="J78" s="56">
        <v>2</v>
      </c>
      <c r="K78" s="56"/>
      <c r="L78" s="56"/>
      <c r="M78" s="56"/>
      <c r="N78" s="56"/>
      <c r="O78" s="56"/>
      <c r="P78" s="56"/>
      <c r="Q78" s="56"/>
      <c r="R78" s="56"/>
      <c r="S78" s="56"/>
      <c r="T78" s="56"/>
      <c r="U78" s="56"/>
      <c r="V78" s="56"/>
      <c r="W78" s="75" t="s">
        <v>1649</v>
      </c>
      <c r="X78" s="56" t="s">
        <v>1490</v>
      </c>
      <c r="Y78" s="56"/>
      <c r="Z78" s="56"/>
      <c r="AA78" s="56"/>
      <c r="AB78" s="56"/>
      <c r="AC78" s="56"/>
    </row>
    <row r="79" spans="1:29" s="112" customFormat="1" ht="29.25" customHeight="1">
      <c r="A79" s="69"/>
      <c r="B79" s="109" t="s">
        <v>106</v>
      </c>
      <c r="C79" s="109" t="s">
        <v>54</v>
      </c>
      <c r="D79" s="109"/>
      <c r="E79" s="109"/>
      <c r="F79" s="109">
        <v>3</v>
      </c>
      <c r="G79" s="109" t="s">
        <v>262</v>
      </c>
      <c r="H79" s="56" t="s">
        <v>44</v>
      </c>
      <c r="I79" s="56">
        <v>177</v>
      </c>
      <c r="J79" s="109">
        <v>2</v>
      </c>
      <c r="K79" s="109"/>
      <c r="L79" s="109"/>
      <c r="M79" s="109"/>
      <c r="N79" s="109"/>
      <c r="O79" s="109"/>
      <c r="P79" s="109"/>
      <c r="Q79" s="109"/>
      <c r="R79" s="109"/>
      <c r="S79" s="109"/>
      <c r="T79" s="109"/>
      <c r="U79" s="109"/>
      <c r="V79" s="109"/>
      <c r="W79" s="109" t="s">
        <v>216</v>
      </c>
      <c r="X79" s="109" t="s">
        <v>1641</v>
      </c>
      <c r="Y79" s="109"/>
      <c r="Z79" s="109"/>
      <c r="AA79" s="109"/>
      <c r="AB79" s="109"/>
      <c r="AC79" s="109"/>
    </row>
    <row r="80" spans="1:29" ht="29.25" customHeight="1">
      <c r="A80" s="65">
        <f t="shared" si="2"/>
        <v>1</v>
      </c>
      <c r="B80" s="56" t="s">
        <v>47</v>
      </c>
      <c r="C80" s="75" t="s">
        <v>48</v>
      </c>
      <c r="D80" s="56" t="s">
        <v>43</v>
      </c>
      <c r="E80" s="56"/>
      <c r="F80" s="56">
        <v>3</v>
      </c>
      <c r="G80" s="56" t="s">
        <v>1729</v>
      </c>
      <c r="H80" s="56" t="s">
        <v>44</v>
      </c>
      <c r="I80" s="56" t="s">
        <v>1730</v>
      </c>
      <c r="J80" s="56">
        <v>1</v>
      </c>
      <c r="K80" s="56"/>
      <c r="L80" s="56"/>
      <c r="M80" s="56"/>
      <c r="N80" s="56"/>
      <c r="O80" s="56"/>
      <c r="P80" s="56"/>
      <c r="Q80" s="56"/>
      <c r="R80" s="56"/>
      <c r="S80" s="56"/>
      <c r="T80" s="56"/>
      <c r="U80" s="56"/>
      <c r="V80" s="56"/>
      <c r="W80" s="56" t="s">
        <v>173</v>
      </c>
      <c r="X80" s="56" t="s">
        <v>1490</v>
      </c>
      <c r="Y80" s="56"/>
      <c r="Z80" s="56"/>
      <c r="AA80" s="56"/>
      <c r="AB80" s="56"/>
      <c r="AC80" s="56"/>
    </row>
    <row r="81" spans="1:29" ht="42" customHeight="1">
      <c r="A81" s="65">
        <f>A80+1</f>
        <v>2</v>
      </c>
      <c r="B81" s="56" t="s">
        <v>229</v>
      </c>
      <c r="C81" s="75" t="s">
        <v>46</v>
      </c>
      <c r="D81" s="56" t="s">
        <v>1731</v>
      </c>
      <c r="E81" s="56"/>
      <c r="F81" s="56">
        <v>3</v>
      </c>
      <c r="G81" s="56" t="s">
        <v>1732</v>
      </c>
      <c r="H81" s="56" t="s">
        <v>44</v>
      </c>
      <c r="I81" s="56" t="s">
        <v>1733</v>
      </c>
      <c r="J81" s="56">
        <v>1</v>
      </c>
      <c r="K81" s="56"/>
      <c r="L81" s="56"/>
      <c r="M81" s="56"/>
      <c r="N81" s="56"/>
      <c r="O81" s="56"/>
      <c r="P81" s="56"/>
      <c r="Q81" s="56"/>
      <c r="R81" s="56"/>
      <c r="S81" s="56"/>
      <c r="T81" s="56"/>
      <c r="U81" s="56"/>
      <c r="V81" s="56"/>
      <c r="W81" s="56" t="s">
        <v>173</v>
      </c>
      <c r="X81" s="56" t="s">
        <v>1490</v>
      </c>
      <c r="Y81" s="56"/>
      <c r="Z81" s="56"/>
      <c r="AA81" s="56"/>
      <c r="AB81" s="56"/>
      <c r="AC81" s="56"/>
    </row>
    <row r="82" spans="1:29" s="59" customFormat="1" ht="29.25" customHeight="1">
      <c r="A82" s="73"/>
      <c r="B82" s="55" t="s">
        <v>1571</v>
      </c>
      <c r="C82" s="57"/>
      <c r="D82" s="57"/>
      <c r="E82" s="57"/>
      <c r="F82" s="57"/>
      <c r="G82" s="57"/>
      <c r="H82" s="57"/>
      <c r="I82" s="57"/>
      <c r="J82" s="57"/>
      <c r="K82" s="57"/>
      <c r="L82" s="57"/>
      <c r="M82" s="57"/>
      <c r="N82" s="57"/>
      <c r="O82" s="57"/>
      <c r="P82" s="57"/>
      <c r="Q82" s="57"/>
      <c r="R82" s="57"/>
      <c r="S82" s="57"/>
      <c r="T82" s="57"/>
      <c r="U82" s="58"/>
      <c r="V82" s="58"/>
      <c r="W82" s="58"/>
      <c r="X82" s="58"/>
      <c r="Y82" s="58"/>
      <c r="Z82" s="57"/>
      <c r="AA82" s="57"/>
      <c r="AB82" s="57"/>
      <c r="AC82" s="57"/>
    </row>
    <row r="83" spans="1:29" s="84" customFormat="1" ht="29.25" customHeight="1">
      <c r="A83" s="74">
        <v>1</v>
      </c>
      <c r="B83" s="83" t="s">
        <v>696</v>
      </c>
      <c r="C83" s="83" t="s">
        <v>697</v>
      </c>
      <c r="D83" s="83" t="s">
        <v>43</v>
      </c>
      <c r="E83" s="83"/>
      <c r="F83" s="83">
        <v>3</v>
      </c>
      <c r="G83" s="83" t="s">
        <v>168</v>
      </c>
      <c r="H83" s="83" t="s">
        <v>1658</v>
      </c>
      <c r="I83" s="83">
        <v>81</v>
      </c>
      <c r="J83" s="83">
        <v>1</v>
      </c>
      <c r="K83" s="83"/>
      <c r="L83" s="83"/>
      <c r="M83" s="83"/>
      <c r="N83" s="83"/>
      <c r="O83" s="83"/>
      <c r="P83" s="83"/>
      <c r="Q83" s="83"/>
      <c r="R83" s="83"/>
      <c r="S83" s="83"/>
      <c r="T83" s="83"/>
      <c r="U83" s="83"/>
      <c r="V83" s="83"/>
      <c r="W83" s="83" t="s">
        <v>174</v>
      </c>
      <c r="X83" s="83" t="s">
        <v>1677</v>
      </c>
      <c r="Y83" s="83"/>
      <c r="Z83" s="83" t="s">
        <v>1701</v>
      </c>
      <c r="AA83" s="83"/>
      <c r="AB83" s="83"/>
      <c r="AC83" s="83"/>
    </row>
    <row r="84" spans="1:29" s="84" customFormat="1" ht="29.25" customHeight="1">
      <c r="A84" s="74">
        <v>2</v>
      </c>
      <c r="B84" s="83" t="s">
        <v>1591</v>
      </c>
      <c r="C84" s="83" t="s">
        <v>700</v>
      </c>
      <c r="D84" s="83" t="s">
        <v>43</v>
      </c>
      <c r="E84" s="83"/>
      <c r="F84" s="83">
        <v>3</v>
      </c>
      <c r="G84" s="83" t="s">
        <v>168</v>
      </c>
      <c r="H84" s="83" t="s">
        <v>1658</v>
      </c>
      <c r="I84" s="83">
        <v>81</v>
      </c>
      <c r="J84" s="83">
        <v>1</v>
      </c>
      <c r="K84" s="83"/>
      <c r="L84" s="83"/>
      <c r="M84" s="83"/>
      <c r="N84" s="83"/>
      <c r="O84" s="83"/>
      <c r="P84" s="83"/>
      <c r="Q84" s="83"/>
      <c r="R84" s="83"/>
      <c r="S84" s="83"/>
      <c r="T84" s="83"/>
      <c r="U84" s="83"/>
      <c r="V84" s="83"/>
      <c r="W84" s="83" t="s">
        <v>174</v>
      </c>
      <c r="X84" s="83" t="s">
        <v>1677</v>
      </c>
      <c r="Y84" s="83"/>
      <c r="Z84" s="83" t="s">
        <v>1701</v>
      </c>
      <c r="AA84" s="83"/>
      <c r="AB84" s="83"/>
      <c r="AC84" s="83"/>
    </row>
    <row r="85" spans="1:29" s="84" customFormat="1" ht="29.25" customHeight="1">
      <c r="A85" s="74">
        <v>3</v>
      </c>
      <c r="B85" s="83" t="s">
        <v>246</v>
      </c>
      <c r="C85" s="83" t="s">
        <v>247</v>
      </c>
      <c r="D85" s="83"/>
      <c r="E85" s="83"/>
      <c r="F85" s="83">
        <v>3</v>
      </c>
      <c r="G85" s="83" t="s">
        <v>192</v>
      </c>
      <c r="H85" s="83" t="s">
        <v>1589</v>
      </c>
      <c r="I85" s="83">
        <v>70</v>
      </c>
      <c r="J85" s="83">
        <v>1</v>
      </c>
      <c r="K85" s="83"/>
      <c r="L85" s="83"/>
      <c r="M85" s="83"/>
      <c r="N85" s="83"/>
      <c r="O85" s="83"/>
      <c r="P85" s="83"/>
      <c r="Q85" s="83"/>
      <c r="R85" s="83"/>
      <c r="S85" s="83"/>
      <c r="T85" s="83"/>
      <c r="U85" s="83"/>
      <c r="V85" s="83"/>
      <c r="W85" s="83" t="s">
        <v>216</v>
      </c>
      <c r="X85" s="83" t="s">
        <v>1490</v>
      </c>
      <c r="Y85" s="83"/>
      <c r="Z85" s="56" t="s">
        <v>1707</v>
      </c>
      <c r="AA85" s="83"/>
      <c r="AB85" s="83"/>
      <c r="AC85" s="83"/>
    </row>
    <row r="86" spans="1:29" s="84" customFormat="1" ht="27.75" customHeight="1">
      <c r="A86" s="74">
        <v>4</v>
      </c>
      <c r="B86" s="83" t="s">
        <v>160</v>
      </c>
      <c r="C86" s="83" t="s">
        <v>161</v>
      </c>
      <c r="D86" s="83" t="s">
        <v>43</v>
      </c>
      <c r="E86" s="83"/>
      <c r="F86" s="83">
        <v>3</v>
      </c>
      <c r="G86" s="83" t="s">
        <v>192</v>
      </c>
      <c r="H86" s="83" t="s">
        <v>1589</v>
      </c>
      <c r="I86" s="83">
        <v>70</v>
      </c>
      <c r="J86" s="83">
        <v>1</v>
      </c>
      <c r="K86" s="83"/>
      <c r="L86" s="83"/>
      <c r="M86" s="83"/>
      <c r="N86" s="83"/>
      <c r="O86" s="83"/>
      <c r="P86" s="83"/>
      <c r="Q86" s="83"/>
      <c r="R86" s="83"/>
      <c r="S86" s="83"/>
      <c r="T86" s="83"/>
      <c r="U86" s="83"/>
      <c r="V86" s="83"/>
      <c r="W86" s="83" t="s">
        <v>174</v>
      </c>
      <c r="X86" s="83" t="s">
        <v>1490</v>
      </c>
      <c r="Y86" s="83"/>
      <c r="Z86" s="83"/>
      <c r="AA86" s="83"/>
      <c r="AB86" s="83"/>
      <c r="AC86" s="83"/>
    </row>
    <row r="87" spans="1:29" s="72" customFormat="1" ht="27.75" customHeight="1">
      <c r="A87" s="74">
        <v>5</v>
      </c>
      <c r="B87" s="71" t="s">
        <v>108</v>
      </c>
      <c r="C87" s="71" t="s">
        <v>110</v>
      </c>
      <c r="D87" s="71" t="s">
        <v>43</v>
      </c>
      <c r="E87" s="71"/>
      <c r="F87" s="71">
        <v>3</v>
      </c>
      <c r="G87" s="71" t="s">
        <v>192</v>
      </c>
      <c r="H87" s="71" t="s">
        <v>1589</v>
      </c>
      <c r="I87" s="71">
        <v>70</v>
      </c>
      <c r="J87" s="71">
        <v>1</v>
      </c>
      <c r="K87" s="71"/>
      <c r="L87" s="71"/>
      <c r="M87" s="71"/>
      <c r="N87" s="71"/>
      <c r="O87" s="71"/>
      <c r="P87" s="71"/>
      <c r="Q87" s="71"/>
      <c r="R87" s="71"/>
      <c r="S87" s="71"/>
      <c r="T87" s="71"/>
      <c r="U87" s="71"/>
      <c r="V87" s="71"/>
      <c r="W87" s="71" t="s">
        <v>174</v>
      </c>
      <c r="X87" s="71" t="s">
        <v>1678</v>
      </c>
      <c r="Y87" s="71"/>
      <c r="Z87" s="71"/>
      <c r="AA87" s="71"/>
      <c r="AB87" s="71"/>
      <c r="AC87" s="71"/>
    </row>
    <row r="88" spans="1:29" s="72" customFormat="1" ht="27.75" customHeight="1">
      <c r="A88" s="74">
        <v>6</v>
      </c>
      <c r="B88" s="71" t="s">
        <v>167</v>
      </c>
      <c r="C88" s="71" t="s">
        <v>1572</v>
      </c>
      <c r="D88" s="71" t="s">
        <v>43</v>
      </c>
      <c r="E88" s="71"/>
      <c r="F88" s="71">
        <v>3</v>
      </c>
      <c r="G88" s="71" t="s">
        <v>192</v>
      </c>
      <c r="H88" s="71" t="s">
        <v>1589</v>
      </c>
      <c r="I88" s="71">
        <v>70</v>
      </c>
      <c r="J88" s="71">
        <v>1</v>
      </c>
      <c r="K88" s="71"/>
      <c r="L88" s="71"/>
      <c r="M88" s="71"/>
      <c r="N88" s="71"/>
      <c r="O88" s="71"/>
      <c r="P88" s="71"/>
      <c r="Q88" s="71"/>
      <c r="R88" s="71"/>
      <c r="S88" s="71"/>
      <c r="T88" s="71"/>
      <c r="U88" s="71"/>
      <c r="V88" s="71"/>
      <c r="W88" s="71" t="s">
        <v>174</v>
      </c>
      <c r="X88" s="71" t="s">
        <v>1678</v>
      </c>
      <c r="Y88" s="71"/>
      <c r="Z88" s="71"/>
      <c r="AA88" s="71"/>
      <c r="AB88" s="71"/>
      <c r="AC88" s="71"/>
    </row>
    <row r="89" spans="1:29" s="72" customFormat="1" ht="27.75" customHeight="1">
      <c r="A89" s="74">
        <v>7</v>
      </c>
      <c r="B89" s="71" t="s">
        <v>112</v>
      </c>
      <c r="C89" s="71" t="s">
        <v>113</v>
      </c>
      <c r="D89" s="71" t="s">
        <v>43</v>
      </c>
      <c r="E89" s="71"/>
      <c r="F89" s="71">
        <v>3</v>
      </c>
      <c r="G89" s="71" t="s">
        <v>192</v>
      </c>
      <c r="H89" s="71" t="s">
        <v>1589</v>
      </c>
      <c r="I89" s="71">
        <v>70</v>
      </c>
      <c r="J89" s="71">
        <v>1</v>
      </c>
      <c r="K89" s="71"/>
      <c r="L89" s="71"/>
      <c r="M89" s="71"/>
      <c r="N89" s="71"/>
      <c r="O89" s="71"/>
      <c r="P89" s="71"/>
      <c r="Q89" s="71"/>
      <c r="R89" s="71"/>
      <c r="S89" s="71"/>
      <c r="T89" s="71"/>
      <c r="U89" s="71"/>
      <c r="V89" s="71"/>
      <c r="W89" s="71" t="s">
        <v>174</v>
      </c>
      <c r="X89" s="71" t="s">
        <v>1678</v>
      </c>
      <c r="Y89" s="71"/>
      <c r="Z89" s="71"/>
      <c r="AA89" s="71"/>
      <c r="AB89" s="71"/>
      <c r="AC89" s="71"/>
    </row>
    <row r="90" spans="1:29" s="72" customFormat="1" ht="27.75" customHeight="1">
      <c r="A90" s="74">
        <v>8</v>
      </c>
      <c r="B90" s="71" t="s">
        <v>17</v>
      </c>
      <c r="C90" s="71" t="s">
        <v>18</v>
      </c>
      <c r="D90" s="71" t="s">
        <v>43</v>
      </c>
      <c r="E90" s="71"/>
      <c r="F90" s="71">
        <v>3</v>
      </c>
      <c r="G90" s="71" t="s">
        <v>192</v>
      </c>
      <c r="H90" s="71" t="s">
        <v>1589</v>
      </c>
      <c r="I90" s="71">
        <v>70</v>
      </c>
      <c r="J90" s="71">
        <v>1</v>
      </c>
      <c r="K90" s="71"/>
      <c r="L90" s="71"/>
      <c r="M90" s="71"/>
      <c r="N90" s="71"/>
      <c r="O90" s="71"/>
      <c r="P90" s="71"/>
      <c r="Q90" s="71"/>
      <c r="R90" s="71"/>
      <c r="S90" s="71"/>
      <c r="T90" s="71"/>
      <c r="U90" s="71"/>
      <c r="V90" s="71"/>
      <c r="W90" s="71" t="s">
        <v>174</v>
      </c>
      <c r="X90" s="71" t="s">
        <v>1678</v>
      </c>
      <c r="Y90" s="71"/>
      <c r="Z90" s="71"/>
      <c r="AA90" s="71"/>
      <c r="AB90" s="71"/>
      <c r="AC90" s="71"/>
    </row>
    <row r="91" spans="1:29" s="84" customFormat="1" ht="27.75" customHeight="1">
      <c r="A91" s="74">
        <v>9</v>
      </c>
      <c r="B91" s="83" t="s">
        <v>1540</v>
      </c>
      <c r="C91" s="83" t="s">
        <v>1504</v>
      </c>
      <c r="D91" s="83" t="s">
        <v>100</v>
      </c>
      <c r="E91" s="83"/>
      <c r="F91" s="83">
        <v>3</v>
      </c>
      <c r="G91" s="83" t="s">
        <v>192</v>
      </c>
      <c r="H91" s="83" t="s">
        <v>1590</v>
      </c>
      <c r="I91" s="83">
        <v>70</v>
      </c>
      <c r="J91" s="83">
        <v>2</v>
      </c>
      <c r="K91" s="83" t="s">
        <v>174</v>
      </c>
      <c r="L91" s="83"/>
      <c r="M91" s="83"/>
      <c r="N91" s="83"/>
      <c r="O91" s="83"/>
      <c r="P91" s="83"/>
      <c r="Q91" s="83"/>
      <c r="R91" s="83"/>
      <c r="S91" s="83"/>
      <c r="T91" s="83"/>
      <c r="U91" s="83"/>
      <c r="V91" s="83"/>
      <c r="W91" s="85" t="s">
        <v>144</v>
      </c>
      <c r="X91" s="83" t="s">
        <v>1490</v>
      </c>
      <c r="Y91" s="83"/>
      <c r="Z91" s="83"/>
      <c r="AA91" s="83"/>
      <c r="AB91" s="83"/>
      <c r="AC91" s="83"/>
    </row>
    <row r="92" spans="1:29" s="84" customFormat="1" ht="27.75" customHeight="1">
      <c r="A92" s="74">
        <v>10</v>
      </c>
      <c r="B92" s="83" t="s">
        <v>1577</v>
      </c>
      <c r="C92" s="83" t="s">
        <v>1578</v>
      </c>
      <c r="D92" s="83" t="s">
        <v>205</v>
      </c>
      <c r="E92" s="83"/>
      <c r="F92" s="83">
        <v>3</v>
      </c>
      <c r="G92" s="83" t="s">
        <v>192</v>
      </c>
      <c r="H92" s="83" t="s">
        <v>1590</v>
      </c>
      <c r="I92" s="83">
        <v>70</v>
      </c>
      <c r="J92" s="83">
        <v>2</v>
      </c>
      <c r="K92" s="83"/>
      <c r="L92" s="83"/>
      <c r="M92" s="83"/>
      <c r="N92" s="83"/>
      <c r="O92" s="83"/>
      <c r="P92" s="83"/>
      <c r="Q92" s="83"/>
      <c r="R92" s="83"/>
      <c r="S92" s="83"/>
      <c r="T92" s="83"/>
      <c r="U92" s="83"/>
      <c r="V92" s="83"/>
      <c r="W92" s="83" t="s">
        <v>174</v>
      </c>
      <c r="X92" s="83" t="s">
        <v>1490</v>
      </c>
      <c r="Y92" s="83"/>
      <c r="Z92" s="83"/>
      <c r="AA92" s="83"/>
      <c r="AB92" s="83"/>
      <c r="AC92" s="83"/>
    </row>
    <row r="93" spans="1:29" s="84" customFormat="1" ht="27.75" customHeight="1">
      <c r="A93" s="74">
        <v>11</v>
      </c>
      <c r="B93" s="83" t="s">
        <v>1579</v>
      </c>
      <c r="C93" s="83" t="s">
        <v>1580</v>
      </c>
      <c r="D93" s="83" t="s">
        <v>205</v>
      </c>
      <c r="E93" s="83"/>
      <c r="F93" s="83">
        <v>3</v>
      </c>
      <c r="G93" s="83" t="s">
        <v>192</v>
      </c>
      <c r="H93" s="83" t="s">
        <v>1590</v>
      </c>
      <c r="I93" s="83">
        <v>70</v>
      </c>
      <c r="J93" s="83">
        <v>2</v>
      </c>
      <c r="K93" s="83"/>
      <c r="L93" s="83"/>
      <c r="M93" s="83"/>
      <c r="N93" s="83"/>
      <c r="O93" s="83"/>
      <c r="P93" s="83"/>
      <c r="Q93" s="83"/>
      <c r="R93" s="83"/>
      <c r="S93" s="83"/>
      <c r="T93" s="83"/>
      <c r="U93" s="83"/>
      <c r="V93" s="83"/>
      <c r="W93" s="83" t="s">
        <v>174</v>
      </c>
      <c r="X93" s="83" t="s">
        <v>1490</v>
      </c>
      <c r="Y93" s="83"/>
      <c r="Z93" s="83"/>
      <c r="AA93" s="83"/>
      <c r="AB93" s="83"/>
      <c r="AC93" s="83"/>
    </row>
    <row r="94" spans="1:29" s="84" customFormat="1" ht="27.75" customHeight="1">
      <c r="A94" s="74">
        <v>12</v>
      </c>
      <c r="B94" s="83" t="s">
        <v>1696</v>
      </c>
      <c r="C94" s="44" t="s">
        <v>177</v>
      </c>
      <c r="D94" s="83" t="s">
        <v>205</v>
      </c>
      <c r="E94" s="83"/>
      <c r="F94" s="83">
        <v>3</v>
      </c>
      <c r="G94" s="83" t="s">
        <v>192</v>
      </c>
      <c r="H94" s="83" t="s">
        <v>1590</v>
      </c>
      <c r="I94" s="83">
        <v>70</v>
      </c>
      <c r="J94" s="83">
        <v>2</v>
      </c>
      <c r="K94" s="83"/>
      <c r="L94" s="83"/>
      <c r="M94" s="83"/>
      <c r="N94" s="83"/>
      <c r="O94" s="83"/>
      <c r="P94" s="83"/>
      <c r="Q94" s="83"/>
      <c r="R94" s="83"/>
      <c r="S94" s="83"/>
      <c r="T94" s="83"/>
      <c r="U94" s="83"/>
      <c r="V94" s="83"/>
      <c r="W94" s="83" t="s">
        <v>174</v>
      </c>
      <c r="X94" s="83" t="s">
        <v>1490</v>
      </c>
      <c r="Y94" s="83"/>
      <c r="Z94" s="83"/>
      <c r="AA94" s="83"/>
      <c r="AB94" s="83"/>
      <c r="AC94" s="83"/>
    </row>
    <row r="95" spans="1:29" s="72" customFormat="1" ht="27.75" customHeight="1">
      <c r="A95" s="74">
        <v>13</v>
      </c>
      <c r="B95" s="71" t="s">
        <v>108</v>
      </c>
      <c r="C95" s="71" t="s">
        <v>110</v>
      </c>
      <c r="D95" s="71" t="s">
        <v>205</v>
      </c>
      <c r="E95" s="71"/>
      <c r="F95" s="71">
        <v>3</v>
      </c>
      <c r="G95" s="71" t="s">
        <v>192</v>
      </c>
      <c r="H95" s="71" t="s">
        <v>1590</v>
      </c>
      <c r="I95" s="71">
        <v>70</v>
      </c>
      <c r="J95" s="71">
        <v>2</v>
      </c>
      <c r="K95" s="71"/>
      <c r="L95" s="71"/>
      <c r="M95" s="71"/>
      <c r="N95" s="71"/>
      <c r="O95" s="71"/>
      <c r="P95" s="71"/>
      <c r="Q95" s="71"/>
      <c r="R95" s="71"/>
      <c r="S95" s="71"/>
      <c r="T95" s="71"/>
      <c r="U95" s="71"/>
      <c r="V95" s="71"/>
      <c r="W95" s="71" t="s">
        <v>174</v>
      </c>
      <c r="X95" s="71" t="s">
        <v>1697</v>
      </c>
      <c r="Y95" s="71"/>
      <c r="Z95" s="71"/>
      <c r="AA95" s="71"/>
      <c r="AB95" s="71"/>
      <c r="AC95" s="71"/>
    </row>
    <row r="96" spans="1:29" s="72" customFormat="1" ht="27.75" customHeight="1">
      <c r="A96" s="74">
        <v>14</v>
      </c>
      <c r="B96" s="71" t="s">
        <v>1695</v>
      </c>
      <c r="C96" s="71" t="s">
        <v>258</v>
      </c>
      <c r="D96" s="71" t="s">
        <v>205</v>
      </c>
      <c r="E96" s="71"/>
      <c r="F96" s="71">
        <v>3</v>
      </c>
      <c r="G96" s="71" t="s">
        <v>192</v>
      </c>
      <c r="H96" s="71" t="s">
        <v>1590</v>
      </c>
      <c r="I96" s="71">
        <v>70</v>
      </c>
      <c r="J96" s="71">
        <v>2</v>
      </c>
      <c r="K96" s="71"/>
      <c r="L96" s="71"/>
      <c r="M96" s="71"/>
      <c r="N96" s="71"/>
      <c r="O96" s="71"/>
      <c r="P96" s="71"/>
      <c r="Q96" s="71"/>
      <c r="R96" s="71"/>
      <c r="S96" s="71"/>
      <c r="T96" s="71"/>
      <c r="U96" s="71"/>
      <c r="V96" s="71"/>
      <c r="W96" s="71" t="s">
        <v>174</v>
      </c>
      <c r="X96" s="71" t="s">
        <v>1676</v>
      </c>
      <c r="Y96" s="71"/>
      <c r="Z96" s="71"/>
      <c r="AA96" s="71"/>
      <c r="AB96" s="71"/>
      <c r="AC96" s="71"/>
    </row>
    <row r="97" spans="1:29" s="72" customFormat="1" ht="27.75" customHeight="1">
      <c r="A97" s="74">
        <v>15</v>
      </c>
      <c r="B97" s="71" t="s">
        <v>230</v>
      </c>
      <c r="C97" s="71" t="s">
        <v>231</v>
      </c>
      <c r="D97" s="71" t="s">
        <v>205</v>
      </c>
      <c r="E97" s="71"/>
      <c r="F97" s="71">
        <v>3</v>
      </c>
      <c r="G97" s="71" t="s">
        <v>192</v>
      </c>
      <c r="H97" s="71" t="s">
        <v>1590</v>
      </c>
      <c r="I97" s="71">
        <v>70</v>
      </c>
      <c r="J97" s="71">
        <v>2</v>
      </c>
      <c r="K97" s="71"/>
      <c r="L97" s="71"/>
      <c r="M97" s="71"/>
      <c r="N97" s="71"/>
      <c r="O97" s="71"/>
      <c r="P97" s="71"/>
      <c r="Q97" s="71"/>
      <c r="R97" s="71"/>
      <c r="S97" s="71"/>
      <c r="T97" s="71"/>
      <c r="U97" s="71"/>
      <c r="V97" s="71"/>
      <c r="W97" s="71" t="s">
        <v>174</v>
      </c>
      <c r="X97" s="71" t="s">
        <v>1676</v>
      </c>
      <c r="Y97" s="71"/>
      <c r="Z97" s="71"/>
      <c r="AA97" s="71"/>
      <c r="AB97" s="71"/>
      <c r="AC97" s="71"/>
    </row>
    <row r="98" spans="1:29" s="72" customFormat="1" ht="27.75" customHeight="1">
      <c r="A98" s="74">
        <v>16</v>
      </c>
      <c r="B98" s="71" t="s">
        <v>17</v>
      </c>
      <c r="C98" s="71" t="s">
        <v>18</v>
      </c>
      <c r="D98" s="71" t="s">
        <v>205</v>
      </c>
      <c r="E98" s="71"/>
      <c r="F98" s="71">
        <v>3</v>
      </c>
      <c r="G98" s="71" t="s">
        <v>192</v>
      </c>
      <c r="H98" s="71" t="s">
        <v>1590</v>
      </c>
      <c r="I98" s="71">
        <v>70</v>
      </c>
      <c r="J98" s="71">
        <v>2</v>
      </c>
      <c r="K98" s="71"/>
      <c r="L98" s="71"/>
      <c r="M98" s="71"/>
      <c r="N98" s="71"/>
      <c r="O98" s="71"/>
      <c r="P98" s="71"/>
      <c r="Q98" s="71"/>
      <c r="R98" s="71"/>
      <c r="S98" s="71"/>
      <c r="T98" s="71"/>
      <c r="U98" s="71"/>
      <c r="V98" s="71"/>
      <c r="W98" s="71" t="s">
        <v>174</v>
      </c>
      <c r="X98" s="71" t="s">
        <v>1676</v>
      </c>
      <c r="Y98" s="71"/>
      <c r="Z98" s="71"/>
      <c r="AA98" s="71"/>
      <c r="AB98" s="71"/>
      <c r="AC98" s="71"/>
    </row>
    <row r="99" spans="1:29" s="84" customFormat="1" ht="36" customHeight="1">
      <c r="A99" s="74">
        <v>17</v>
      </c>
      <c r="B99" s="83" t="s">
        <v>1503</v>
      </c>
      <c r="C99" s="83" t="s">
        <v>1504</v>
      </c>
      <c r="D99" s="83" t="s">
        <v>100</v>
      </c>
      <c r="E99" s="83"/>
      <c r="F99" s="83">
        <v>3</v>
      </c>
      <c r="G99" s="83" t="s">
        <v>240</v>
      </c>
      <c r="H99" s="83" t="s">
        <v>1589</v>
      </c>
      <c r="I99" s="83">
        <v>121</v>
      </c>
      <c r="J99" s="83">
        <v>2</v>
      </c>
      <c r="K99" s="83"/>
      <c r="L99" s="83"/>
      <c r="M99" s="83"/>
      <c r="N99" s="83"/>
      <c r="O99" s="83"/>
      <c r="P99" s="83"/>
      <c r="Q99" s="83"/>
      <c r="R99" s="83"/>
      <c r="S99" s="83"/>
      <c r="T99" s="83"/>
      <c r="U99" s="83"/>
      <c r="V99" s="83"/>
      <c r="W99" s="83" t="s">
        <v>144</v>
      </c>
      <c r="X99" s="83" t="s">
        <v>1490</v>
      </c>
      <c r="Y99" s="83"/>
      <c r="Z99" s="83"/>
      <c r="AA99" s="83"/>
      <c r="AB99" s="83"/>
      <c r="AC99" s="83"/>
    </row>
    <row r="100" spans="1:29" s="84" customFormat="1" ht="24.75" customHeight="1">
      <c r="A100" s="74">
        <v>18</v>
      </c>
      <c r="B100" s="83" t="s">
        <v>200</v>
      </c>
      <c r="C100" s="83" t="s">
        <v>201</v>
      </c>
      <c r="D100" s="83" t="s">
        <v>191</v>
      </c>
      <c r="E100" s="83"/>
      <c r="F100" s="83">
        <v>5</v>
      </c>
      <c r="G100" s="83" t="s">
        <v>240</v>
      </c>
      <c r="H100" s="83" t="s">
        <v>1589</v>
      </c>
      <c r="I100" s="83">
        <v>121</v>
      </c>
      <c r="J100" s="83">
        <v>2</v>
      </c>
      <c r="K100" s="83"/>
      <c r="L100" s="83"/>
      <c r="M100" s="83"/>
      <c r="N100" s="83"/>
      <c r="O100" s="83"/>
      <c r="P100" s="83"/>
      <c r="Q100" s="83"/>
      <c r="R100" s="83"/>
      <c r="S100" s="83"/>
      <c r="T100" s="83"/>
      <c r="U100" s="83"/>
      <c r="V100" s="83"/>
      <c r="W100" s="83" t="s">
        <v>143</v>
      </c>
      <c r="X100" s="83" t="s">
        <v>1490</v>
      </c>
      <c r="Y100" s="83"/>
      <c r="Z100" s="83"/>
      <c r="AA100" s="83"/>
      <c r="AB100" s="83"/>
      <c r="AC100" s="83"/>
    </row>
    <row r="101" spans="1:29" s="84" customFormat="1" ht="27.75" customHeight="1">
      <c r="A101" s="74">
        <v>19</v>
      </c>
      <c r="B101" s="83" t="s">
        <v>65</v>
      </c>
      <c r="C101" s="83" t="s">
        <v>66</v>
      </c>
      <c r="D101" s="83" t="s">
        <v>39</v>
      </c>
      <c r="E101" s="83"/>
      <c r="F101" s="83">
        <v>3</v>
      </c>
      <c r="G101" s="83" t="s">
        <v>240</v>
      </c>
      <c r="H101" s="83" t="s">
        <v>1589</v>
      </c>
      <c r="I101" s="83">
        <v>121</v>
      </c>
      <c r="J101" s="83">
        <v>2</v>
      </c>
      <c r="K101" s="83"/>
      <c r="L101" s="83"/>
      <c r="M101" s="83"/>
      <c r="N101" s="83"/>
      <c r="O101" s="83"/>
      <c r="P101" s="83"/>
      <c r="Q101" s="83"/>
      <c r="R101" s="83"/>
      <c r="S101" s="83"/>
      <c r="T101" s="83"/>
      <c r="U101" s="83"/>
      <c r="V101" s="83"/>
      <c r="W101" s="83" t="s">
        <v>146</v>
      </c>
      <c r="X101" s="83" t="s">
        <v>1490</v>
      </c>
      <c r="Y101" s="83"/>
      <c r="Z101" s="83"/>
      <c r="AA101" s="83"/>
      <c r="AB101" s="83"/>
      <c r="AC101" s="83"/>
    </row>
    <row r="102" spans="1:29" s="84" customFormat="1" ht="27.75" customHeight="1">
      <c r="A102" s="74">
        <v>20</v>
      </c>
      <c r="B102" s="83" t="s">
        <v>61</v>
      </c>
      <c r="C102" s="83" t="s">
        <v>62</v>
      </c>
      <c r="D102" s="83" t="s">
        <v>63</v>
      </c>
      <c r="E102" s="83"/>
      <c r="F102" s="83">
        <v>3</v>
      </c>
      <c r="G102" s="83" t="s">
        <v>240</v>
      </c>
      <c r="H102" s="83" t="s">
        <v>1589</v>
      </c>
      <c r="I102" s="83">
        <v>121</v>
      </c>
      <c r="J102" s="83">
        <v>2</v>
      </c>
      <c r="K102" s="83"/>
      <c r="L102" s="83"/>
      <c r="M102" s="83"/>
      <c r="N102" s="83"/>
      <c r="O102" s="83"/>
      <c r="P102" s="83"/>
      <c r="Q102" s="83"/>
      <c r="R102" s="83"/>
      <c r="S102" s="83"/>
      <c r="T102" s="83"/>
      <c r="U102" s="83"/>
      <c r="V102" s="83"/>
      <c r="W102" s="83" t="s">
        <v>173</v>
      </c>
      <c r="X102" s="83" t="s">
        <v>1490</v>
      </c>
      <c r="Y102" s="83"/>
      <c r="Z102" s="56" t="s">
        <v>1734</v>
      </c>
      <c r="AA102" s="83"/>
      <c r="AB102" s="83"/>
      <c r="AC102" s="83"/>
    </row>
    <row r="103" spans="1:29" s="84" customFormat="1" ht="27.75" customHeight="1">
      <c r="A103" s="74">
        <v>21</v>
      </c>
      <c r="B103" s="83" t="s">
        <v>44</v>
      </c>
      <c r="C103" s="83" t="s">
        <v>45</v>
      </c>
      <c r="D103" s="83" t="s">
        <v>43</v>
      </c>
      <c r="E103" s="83"/>
      <c r="F103" s="83">
        <v>3</v>
      </c>
      <c r="G103" s="83" t="s">
        <v>240</v>
      </c>
      <c r="H103" s="83" t="s">
        <v>1589</v>
      </c>
      <c r="I103" s="83">
        <v>121</v>
      </c>
      <c r="J103" s="83">
        <v>2</v>
      </c>
      <c r="K103" s="83"/>
      <c r="L103" s="83"/>
      <c r="M103" s="83"/>
      <c r="N103" s="83"/>
      <c r="O103" s="83"/>
      <c r="P103" s="83"/>
      <c r="Q103" s="83"/>
      <c r="R103" s="83"/>
      <c r="S103" s="83"/>
      <c r="T103" s="83"/>
      <c r="U103" s="83"/>
      <c r="V103" s="83"/>
      <c r="W103" s="83" t="s">
        <v>173</v>
      </c>
      <c r="X103" s="83" t="s">
        <v>1490</v>
      </c>
      <c r="Y103" s="83"/>
      <c r="Z103" s="83"/>
      <c r="AA103" s="83"/>
      <c r="AB103" s="83"/>
      <c r="AC103" s="83"/>
    </row>
    <row r="104" spans="1:29" s="84" customFormat="1" ht="27.75" customHeight="1">
      <c r="A104" s="74">
        <v>22</v>
      </c>
      <c r="B104" s="83" t="s">
        <v>1575</v>
      </c>
      <c r="C104" s="83" t="s">
        <v>1576</v>
      </c>
      <c r="D104" s="83" t="s">
        <v>43</v>
      </c>
      <c r="E104" s="83"/>
      <c r="F104" s="83">
        <v>3</v>
      </c>
      <c r="G104" s="83" t="s">
        <v>240</v>
      </c>
      <c r="H104" s="83" t="s">
        <v>1589</v>
      </c>
      <c r="I104" s="83">
        <v>121</v>
      </c>
      <c r="J104" s="83">
        <v>2</v>
      </c>
      <c r="K104" s="83"/>
      <c r="L104" s="83"/>
      <c r="M104" s="83"/>
      <c r="N104" s="83"/>
      <c r="O104" s="83"/>
      <c r="P104" s="83"/>
      <c r="Q104" s="83"/>
      <c r="R104" s="83"/>
      <c r="S104" s="83"/>
      <c r="T104" s="83"/>
      <c r="U104" s="83"/>
      <c r="V104" s="83"/>
      <c r="W104" s="83" t="s">
        <v>174</v>
      </c>
      <c r="X104" s="83" t="s">
        <v>1490</v>
      </c>
      <c r="Y104" s="83"/>
      <c r="Z104" s="83"/>
      <c r="AA104" s="83"/>
      <c r="AB104" s="83"/>
      <c r="AC104" s="83"/>
    </row>
    <row r="105" spans="1:29" s="84" customFormat="1" ht="27.75" customHeight="1">
      <c r="A105" s="74">
        <v>23</v>
      </c>
      <c r="B105" s="83" t="s">
        <v>1544</v>
      </c>
      <c r="C105" s="83" t="s">
        <v>83</v>
      </c>
      <c r="D105" s="83" t="s">
        <v>84</v>
      </c>
      <c r="E105" s="83"/>
      <c r="F105" s="83">
        <v>3</v>
      </c>
      <c r="G105" s="83" t="s">
        <v>240</v>
      </c>
      <c r="H105" s="83" t="s">
        <v>1590</v>
      </c>
      <c r="I105" s="83">
        <v>93</v>
      </c>
      <c r="J105" s="83">
        <v>2</v>
      </c>
      <c r="K105" s="83"/>
      <c r="L105" s="83"/>
      <c r="M105" s="83"/>
      <c r="N105" s="83"/>
      <c r="O105" s="83"/>
      <c r="P105" s="83"/>
      <c r="Q105" s="83"/>
      <c r="R105" s="83"/>
      <c r="S105" s="83"/>
      <c r="T105" s="83"/>
      <c r="U105" s="83"/>
      <c r="V105" s="83"/>
      <c r="W105" s="83" t="s">
        <v>144</v>
      </c>
      <c r="X105" s="83" t="s">
        <v>1490</v>
      </c>
      <c r="Y105" s="83"/>
      <c r="Z105" s="83"/>
      <c r="AA105" s="83"/>
      <c r="AB105" s="83"/>
      <c r="AC105" s="83"/>
    </row>
    <row r="106" spans="1:29" s="84" customFormat="1" ht="36.75" customHeight="1">
      <c r="A106" s="74">
        <v>24</v>
      </c>
      <c r="B106" s="83" t="s">
        <v>1545</v>
      </c>
      <c r="C106" s="83" t="s">
        <v>1546</v>
      </c>
      <c r="D106" s="83"/>
      <c r="E106" s="83"/>
      <c r="F106" s="83">
        <v>3</v>
      </c>
      <c r="G106" s="83" t="s">
        <v>240</v>
      </c>
      <c r="H106" s="83" t="s">
        <v>1590</v>
      </c>
      <c r="I106" s="83">
        <v>93</v>
      </c>
      <c r="J106" s="83">
        <v>2</v>
      </c>
      <c r="K106" s="83"/>
      <c r="L106" s="83"/>
      <c r="M106" s="83"/>
      <c r="N106" s="83"/>
      <c r="O106" s="83"/>
      <c r="P106" s="83"/>
      <c r="Q106" s="83"/>
      <c r="R106" s="83"/>
      <c r="S106" s="83"/>
      <c r="T106" s="83"/>
      <c r="U106" s="83"/>
      <c r="V106" s="83"/>
      <c r="W106" s="83" t="s">
        <v>1652</v>
      </c>
      <c r="X106" s="83" t="s">
        <v>1490</v>
      </c>
      <c r="Y106" s="83"/>
      <c r="Z106" s="83"/>
      <c r="AA106" s="83"/>
      <c r="AB106" s="83"/>
      <c r="AC106" s="83"/>
    </row>
    <row r="107" spans="1:29" s="84" customFormat="1" ht="27.75" customHeight="1">
      <c r="A107" s="74">
        <v>25</v>
      </c>
      <c r="B107" s="83" t="s">
        <v>65</v>
      </c>
      <c r="C107" s="83" t="s">
        <v>66</v>
      </c>
      <c r="D107" s="83" t="s">
        <v>39</v>
      </c>
      <c r="E107" s="83"/>
      <c r="F107" s="83">
        <v>3</v>
      </c>
      <c r="G107" s="83" t="s">
        <v>240</v>
      </c>
      <c r="H107" s="83" t="s">
        <v>1590</v>
      </c>
      <c r="I107" s="83">
        <v>93</v>
      </c>
      <c r="J107" s="83">
        <v>2</v>
      </c>
      <c r="K107" s="83"/>
      <c r="L107" s="83"/>
      <c r="M107" s="83"/>
      <c r="N107" s="83"/>
      <c r="O107" s="83"/>
      <c r="P107" s="83"/>
      <c r="Q107" s="83"/>
      <c r="R107" s="83"/>
      <c r="S107" s="83"/>
      <c r="T107" s="83"/>
      <c r="U107" s="83"/>
      <c r="V107" s="83"/>
      <c r="W107" s="83" t="s">
        <v>146</v>
      </c>
      <c r="X107" s="83" t="s">
        <v>1490</v>
      </c>
      <c r="Y107" s="83"/>
      <c r="Z107" s="83"/>
      <c r="AA107" s="83"/>
      <c r="AB107" s="83"/>
      <c r="AC107" s="83"/>
    </row>
    <row r="108" spans="1:29" s="84" customFormat="1" ht="47.25" customHeight="1">
      <c r="A108" s="74">
        <v>26</v>
      </c>
      <c r="B108" s="83" t="s">
        <v>61</v>
      </c>
      <c r="C108" s="83" t="s">
        <v>62</v>
      </c>
      <c r="D108" s="83" t="s">
        <v>63</v>
      </c>
      <c r="E108" s="83"/>
      <c r="F108" s="83">
        <v>3</v>
      </c>
      <c r="G108" s="83" t="s">
        <v>240</v>
      </c>
      <c r="H108" s="83" t="s">
        <v>1590</v>
      </c>
      <c r="I108" s="83">
        <v>93</v>
      </c>
      <c r="J108" s="83">
        <v>2</v>
      </c>
      <c r="K108" s="83"/>
      <c r="L108" s="83"/>
      <c r="M108" s="83"/>
      <c r="N108" s="83"/>
      <c r="O108" s="83"/>
      <c r="P108" s="83"/>
      <c r="Q108" s="83"/>
      <c r="R108" s="83"/>
      <c r="S108" s="83"/>
      <c r="T108" s="83"/>
      <c r="U108" s="83"/>
      <c r="V108" s="83"/>
      <c r="W108" s="83" t="s">
        <v>173</v>
      </c>
      <c r="X108" s="83" t="s">
        <v>1490</v>
      </c>
      <c r="Y108" s="83"/>
      <c r="Z108" s="56" t="s">
        <v>1734</v>
      </c>
      <c r="AA108" s="83"/>
      <c r="AB108" s="83"/>
      <c r="AC108" s="83"/>
    </row>
    <row r="109" spans="1:29" s="84" customFormat="1" ht="26.25" customHeight="1">
      <c r="A109" s="74">
        <v>27</v>
      </c>
      <c r="B109" s="83" t="s">
        <v>1698</v>
      </c>
      <c r="C109" s="83" t="s">
        <v>853</v>
      </c>
      <c r="D109" s="83" t="s">
        <v>205</v>
      </c>
      <c r="E109" s="83"/>
      <c r="F109" s="83">
        <v>4</v>
      </c>
      <c r="G109" s="83" t="s">
        <v>240</v>
      </c>
      <c r="H109" s="83" t="s">
        <v>1590</v>
      </c>
      <c r="I109" s="83">
        <v>93</v>
      </c>
      <c r="J109" s="83">
        <v>2</v>
      </c>
      <c r="K109" s="83"/>
      <c r="L109" s="83"/>
      <c r="M109" s="83"/>
      <c r="N109" s="83"/>
      <c r="O109" s="83"/>
      <c r="P109" s="83"/>
      <c r="Q109" s="83"/>
      <c r="R109" s="83"/>
      <c r="S109" s="83"/>
      <c r="T109" s="83"/>
      <c r="U109" s="83"/>
      <c r="V109" s="83"/>
      <c r="W109" s="83" t="s">
        <v>174</v>
      </c>
      <c r="X109" s="83" t="s">
        <v>1490</v>
      </c>
      <c r="Y109" s="83"/>
      <c r="Z109" s="83"/>
      <c r="AA109" s="83"/>
      <c r="AB109" s="83"/>
      <c r="AC109" s="83"/>
    </row>
    <row r="110" spans="1:29" s="84" customFormat="1" ht="26.25" customHeight="1">
      <c r="A110" s="74">
        <v>28</v>
      </c>
      <c r="B110" s="83" t="s">
        <v>55</v>
      </c>
      <c r="C110" s="83" t="s">
        <v>1703</v>
      </c>
      <c r="D110" s="83" t="s">
        <v>205</v>
      </c>
      <c r="E110" s="83"/>
      <c r="F110" s="83">
        <v>3</v>
      </c>
      <c r="G110" s="83" t="s">
        <v>240</v>
      </c>
      <c r="H110" s="83" t="s">
        <v>1590</v>
      </c>
      <c r="I110" s="83">
        <v>93</v>
      </c>
      <c r="J110" s="83">
        <v>2</v>
      </c>
      <c r="K110" s="83"/>
      <c r="L110" s="83"/>
      <c r="M110" s="83"/>
      <c r="N110" s="83"/>
      <c r="O110" s="83"/>
      <c r="P110" s="83"/>
      <c r="Q110" s="83"/>
      <c r="R110" s="83"/>
      <c r="S110" s="83"/>
      <c r="T110" s="83"/>
      <c r="U110" s="83"/>
      <c r="V110" s="83"/>
      <c r="W110" s="83" t="s">
        <v>174</v>
      </c>
      <c r="X110" s="83" t="s">
        <v>1490</v>
      </c>
      <c r="Y110" s="83"/>
      <c r="Z110" s="83"/>
      <c r="AA110" s="83"/>
      <c r="AB110" s="83"/>
      <c r="AC110" s="83"/>
    </row>
    <row r="111" spans="1:29" s="84" customFormat="1" ht="26.25" customHeight="1">
      <c r="A111" s="74">
        <v>29</v>
      </c>
      <c r="B111" s="83" t="s">
        <v>65</v>
      </c>
      <c r="C111" s="83" t="s">
        <v>66</v>
      </c>
      <c r="D111" s="83" t="s">
        <v>39</v>
      </c>
      <c r="E111" s="83"/>
      <c r="F111" s="83">
        <v>3</v>
      </c>
      <c r="G111" s="83" t="s">
        <v>240</v>
      </c>
      <c r="H111" s="83" t="s">
        <v>1658</v>
      </c>
      <c r="I111" s="83">
        <v>79</v>
      </c>
      <c r="J111" s="83">
        <v>1</v>
      </c>
      <c r="K111" s="83"/>
      <c r="L111" s="83"/>
      <c r="M111" s="83"/>
      <c r="N111" s="83"/>
      <c r="O111" s="83"/>
      <c r="P111" s="83"/>
      <c r="Q111" s="83"/>
      <c r="R111" s="83"/>
      <c r="S111" s="83"/>
      <c r="T111" s="83"/>
      <c r="U111" s="83"/>
      <c r="V111" s="83"/>
      <c r="W111" s="85" t="s">
        <v>173</v>
      </c>
      <c r="X111" s="83" t="s">
        <v>1490</v>
      </c>
      <c r="Y111" s="83"/>
      <c r="Z111" s="83"/>
      <c r="AA111" s="83"/>
      <c r="AB111" s="83"/>
      <c r="AC111" s="83"/>
    </row>
    <row r="112" spans="1:29" s="84" customFormat="1" ht="42.75" customHeight="1">
      <c r="A112" s="74">
        <v>30</v>
      </c>
      <c r="B112" s="83" t="s">
        <v>61</v>
      </c>
      <c r="C112" s="83" t="s">
        <v>62</v>
      </c>
      <c r="D112" s="83" t="s">
        <v>63</v>
      </c>
      <c r="E112" s="83"/>
      <c r="F112" s="83">
        <v>3</v>
      </c>
      <c r="G112" s="83" t="s">
        <v>240</v>
      </c>
      <c r="H112" s="83" t="s">
        <v>1658</v>
      </c>
      <c r="I112" s="83">
        <v>79</v>
      </c>
      <c r="J112" s="83">
        <v>1</v>
      </c>
      <c r="K112" s="83"/>
      <c r="L112" s="83"/>
      <c r="M112" s="83"/>
      <c r="N112" s="83"/>
      <c r="O112" s="83"/>
      <c r="P112" s="83"/>
      <c r="Q112" s="83"/>
      <c r="R112" s="83"/>
      <c r="S112" s="83"/>
      <c r="T112" s="83"/>
      <c r="U112" s="83"/>
      <c r="V112" s="83"/>
      <c r="W112" s="85" t="s">
        <v>173</v>
      </c>
      <c r="X112" s="83" t="s">
        <v>1490</v>
      </c>
      <c r="Y112" s="83"/>
      <c r="Z112" s="56" t="s">
        <v>1734</v>
      </c>
      <c r="AA112" s="83"/>
      <c r="AB112" s="83"/>
      <c r="AC112" s="83"/>
    </row>
    <row r="113" spans="1:209" s="84" customFormat="1" ht="26.25" customHeight="1">
      <c r="A113" s="74">
        <v>31</v>
      </c>
      <c r="B113" s="83" t="s">
        <v>1575</v>
      </c>
      <c r="C113" s="83" t="s">
        <v>1576</v>
      </c>
      <c r="D113" s="83" t="s">
        <v>43</v>
      </c>
      <c r="E113" s="83"/>
      <c r="F113" s="83">
        <v>3</v>
      </c>
      <c r="G113" s="83" t="s">
        <v>240</v>
      </c>
      <c r="H113" s="83" t="s">
        <v>1658</v>
      </c>
      <c r="I113" s="83">
        <v>79</v>
      </c>
      <c r="J113" s="83">
        <v>1</v>
      </c>
      <c r="K113" s="83"/>
      <c r="L113" s="83"/>
      <c r="M113" s="83"/>
      <c r="N113" s="83"/>
      <c r="O113" s="83"/>
      <c r="P113" s="83"/>
      <c r="Q113" s="83"/>
      <c r="R113" s="83"/>
      <c r="S113" s="83"/>
      <c r="T113" s="83"/>
      <c r="U113" s="83"/>
      <c r="V113" s="83"/>
      <c r="W113" s="83" t="s">
        <v>174</v>
      </c>
      <c r="X113" s="83" t="s">
        <v>1490</v>
      </c>
      <c r="Y113" s="83"/>
      <c r="Z113" s="83"/>
      <c r="AA113" s="83"/>
      <c r="AB113" s="83"/>
      <c r="AC113" s="83"/>
    </row>
    <row r="114" spans="1:209" s="72" customFormat="1" ht="30" customHeight="1">
      <c r="A114" s="74">
        <v>32</v>
      </c>
      <c r="B114" s="71" t="s">
        <v>1695</v>
      </c>
      <c r="C114" s="108" t="s">
        <v>258</v>
      </c>
      <c r="D114" s="71" t="s">
        <v>43</v>
      </c>
      <c r="E114" s="71"/>
      <c r="F114" s="71">
        <v>3</v>
      </c>
      <c r="G114" s="71" t="s">
        <v>240</v>
      </c>
      <c r="H114" s="71" t="s">
        <v>1658</v>
      </c>
      <c r="I114" s="71">
        <v>79</v>
      </c>
      <c r="J114" s="71">
        <v>1</v>
      </c>
      <c r="K114" s="71"/>
      <c r="L114" s="71"/>
      <c r="M114" s="71"/>
      <c r="N114" s="71"/>
      <c r="O114" s="71"/>
      <c r="P114" s="71"/>
      <c r="Q114" s="71"/>
      <c r="R114" s="71"/>
      <c r="S114" s="71"/>
      <c r="T114" s="71"/>
      <c r="U114" s="71"/>
      <c r="V114" s="71"/>
      <c r="W114" s="71" t="s">
        <v>174</v>
      </c>
      <c r="X114" s="71" t="s">
        <v>1697</v>
      </c>
      <c r="Y114" s="71"/>
      <c r="Z114" s="71"/>
      <c r="AA114" s="71"/>
      <c r="AB114" s="71"/>
      <c r="AC114" s="71"/>
    </row>
    <row r="115" spans="1:209" s="72" customFormat="1" ht="26.25" customHeight="1">
      <c r="A115" s="74">
        <v>33</v>
      </c>
      <c r="B115" s="71" t="s">
        <v>176</v>
      </c>
      <c r="C115" s="71" t="s">
        <v>156</v>
      </c>
      <c r="D115" s="71" t="s">
        <v>43</v>
      </c>
      <c r="E115" s="71"/>
      <c r="F115" s="71">
        <v>3</v>
      </c>
      <c r="G115" s="71" t="s">
        <v>240</v>
      </c>
      <c r="H115" s="71" t="s">
        <v>1658</v>
      </c>
      <c r="I115" s="71">
        <v>79</v>
      </c>
      <c r="J115" s="71">
        <v>1</v>
      </c>
      <c r="K115" s="71"/>
      <c r="L115" s="71"/>
      <c r="M115" s="71"/>
      <c r="N115" s="71"/>
      <c r="O115" s="71"/>
      <c r="P115" s="71"/>
      <c r="Q115" s="71"/>
      <c r="R115" s="71"/>
      <c r="S115" s="71"/>
      <c r="T115" s="71"/>
      <c r="U115" s="71"/>
      <c r="V115" s="71"/>
      <c r="W115" s="71" t="s">
        <v>174</v>
      </c>
      <c r="X115" s="71" t="s">
        <v>1697</v>
      </c>
      <c r="Y115" s="71"/>
      <c r="Z115" s="71" t="s">
        <v>1701</v>
      </c>
      <c r="AA115" s="71"/>
      <c r="AB115" s="71"/>
      <c r="AC115" s="71"/>
    </row>
    <row r="116" spans="1:209" s="72" customFormat="1" ht="26.25" customHeight="1">
      <c r="A116" s="74">
        <v>34</v>
      </c>
      <c r="B116" s="71" t="s">
        <v>1699</v>
      </c>
      <c r="C116" s="71" t="s">
        <v>265</v>
      </c>
      <c r="D116" s="71" t="s">
        <v>43</v>
      </c>
      <c r="E116" s="71"/>
      <c r="F116" s="71">
        <v>3</v>
      </c>
      <c r="G116" s="71" t="s">
        <v>240</v>
      </c>
      <c r="H116" s="71" t="s">
        <v>1658</v>
      </c>
      <c r="I116" s="71">
        <v>79</v>
      </c>
      <c r="J116" s="71">
        <v>1</v>
      </c>
      <c r="K116" s="71"/>
      <c r="L116" s="71"/>
      <c r="M116" s="71"/>
      <c r="N116" s="71"/>
      <c r="O116" s="71"/>
      <c r="P116" s="71"/>
      <c r="Q116" s="71"/>
      <c r="R116" s="71"/>
      <c r="S116" s="71"/>
      <c r="T116" s="71"/>
      <c r="U116" s="71"/>
      <c r="V116" s="71"/>
      <c r="W116" s="71" t="s">
        <v>174</v>
      </c>
      <c r="X116" s="71" t="s">
        <v>1697</v>
      </c>
      <c r="Y116" s="71"/>
      <c r="Z116" s="71" t="s">
        <v>1701</v>
      </c>
      <c r="AA116" s="71"/>
      <c r="AB116" s="71"/>
      <c r="AC116" s="71"/>
    </row>
    <row r="117" spans="1:209" s="72" customFormat="1" ht="26.25" customHeight="1">
      <c r="A117" s="74">
        <v>35</v>
      </c>
      <c r="B117" s="71" t="s">
        <v>1700</v>
      </c>
      <c r="C117" s="71" t="s">
        <v>267</v>
      </c>
      <c r="D117" s="71" t="s">
        <v>43</v>
      </c>
      <c r="E117" s="71"/>
      <c r="F117" s="71">
        <v>3</v>
      </c>
      <c r="G117" s="71" t="s">
        <v>240</v>
      </c>
      <c r="H117" s="71" t="s">
        <v>1658</v>
      </c>
      <c r="I117" s="71">
        <v>79</v>
      </c>
      <c r="J117" s="71">
        <v>1</v>
      </c>
      <c r="K117" s="71"/>
      <c r="L117" s="71"/>
      <c r="M117" s="71"/>
      <c r="N117" s="71"/>
      <c r="O117" s="71"/>
      <c r="P117" s="71"/>
      <c r="Q117" s="71"/>
      <c r="R117" s="71"/>
      <c r="S117" s="71"/>
      <c r="T117" s="71"/>
      <c r="U117" s="71"/>
      <c r="V117" s="71"/>
      <c r="W117" s="71" t="s">
        <v>174</v>
      </c>
      <c r="X117" s="71" t="s">
        <v>1697</v>
      </c>
      <c r="Y117" s="71"/>
      <c r="Z117" s="71" t="s">
        <v>1701</v>
      </c>
      <c r="AA117" s="71"/>
      <c r="AB117" s="71"/>
      <c r="AC117" s="71"/>
    </row>
    <row r="118" spans="1:209" s="72" customFormat="1" ht="26.25" customHeight="1">
      <c r="A118" s="74">
        <v>37</v>
      </c>
      <c r="B118" s="83" t="s">
        <v>209</v>
      </c>
      <c r="C118" s="83" t="s">
        <v>202</v>
      </c>
      <c r="D118" s="83" t="s">
        <v>201</v>
      </c>
      <c r="E118" s="83"/>
      <c r="F118" s="83">
        <v>5</v>
      </c>
      <c r="G118" s="83" t="s">
        <v>262</v>
      </c>
      <c r="H118" s="83" t="s">
        <v>1590</v>
      </c>
      <c r="I118" s="83">
        <v>227</v>
      </c>
      <c r="J118" s="83">
        <v>4</v>
      </c>
      <c r="K118" s="83"/>
      <c r="L118" s="83"/>
      <c r="M118" s="83"/>
      <c r="N118" s="83"/>
      <c r="O118" s="83"/>
      <c r="P118" s="83"/>
      <c r="Q118" s="83"/>
      <c r="R118" s="83"/>
      <c r="S118" s="83"/>
      <c r="T118" s="83"/>
      <c r="U118" s="83"/>
      <c r="V118" s="83"/>
      <c r="W118" s="83" t="s">
        <v>143</v>
      </c>
      <c r="X118" s="83" t="s">
        <v>1490</v>
      </c>
      <c r="Y118" s="83"/>
      <c r="Z118" s="83"/>
      <c r="AA118" s="83"/>
      <c r="AB118" s="83"/>
      <c r="AC118" s="83"/>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c r="BL118" s="84"/>
      <c r="BM118" s="84"/>
      <c r="BN118" s="84"/>
      <c r="BO118" s="84"/>
      <c r="BP118" s="84"/>
      <c r="BQ118" s="84"/>
      <c r="BR118" s="84"/>
      <c r="BS118" s="84"/>
      <c r="BT118" s="84"/>
      <c r="BU118" s="84"/>
      <c r="BV118" s="84"/>
      <c r="BW118" s="84"/>
      <c r="BX118" s="84"/>
      <c r="BY118" s="84"/>
      <c r="BZ118" s="84"/>
      <c r="CA118" s="84"/>
      <c r="CB118" s="84"/>
      <c r="CC118" s="84"/>
      <c r="CD118" s="84"/>
      <c r="CE118" s="84"/>
      <c r="CF118" s="84"/>
      <c r="CG118" s="84"/>
      <c r="CH118" s="84"/>
      <c r="CI118" s="84"/>
      <c r="CJ118" s="84"/>
      <c r="CK118" s="84"/>
      <c r="CL118" s="84"/>
      <c r="CM118" s="84"/>
      <c r="CN118" s="84"/>
      <c r="CO118" s="84"/>
      <c r="CP118" s="84"/>
      <c r="CQ118" s="84"/>
      <c r="CR118" s="84"/>
      <c r="CS118" s="84"/>
      <c r="CT118" s="84"/>
      <c r="CU118" s="84"/>
      <c r="CV118" s="84"/>
      <c r="CW118" s="84"/>
      <c r="CX118" s="84"/>
      <c r="CY118" s="84"/>
      <c r="CZ118" s="84"/>
      <c r="DA118" s="84"/>
      <c r="DB118" s="84"/>
      <c r="DC118" s="84"/>
      <c r="DD118" s="84"/>
      <c r="DE118" s="84"/>
      <c r="DF118" s="84"/>
      <c r="DG118" s="84"/>
      <c r="DH118" s="84"/>
      <c r="DI118" s="84"/>
      <c r="DJ118" s="84"/>
      <c r="DK118" s="84"/>
      <c r="DL118" s="84"/>
      <c r="DM118" s="84"/>
      <c r="DN118" s="84"/>
      <c r="DO118" s="84"/>
      <c r="DP118" s="84"/>
      <c r="DQ118" s="84"/>
      <c r="DR118" s="84"/>
      <c r="DS118" s="84"/>
      <c r="DT118" s="84"/>
      <c r="DU118" s="84"/>
      <c r="DV118" s="84"/>
      <c r="DW118" s="84"/>
      <c r="DX118" s="84"/>
      <c r="DY118" s="84"/>
      <c r="DZ118" s="84"/>
      <c r="EA118" s="84"/>
      <c r="EB118" s="84"/>
      <c r="EC118" s="84"/>
      <c r="ED118" s="84"/>
      <c r="EE118" s="84"/>
      <c r="EF118" s="84"/>
      <c r="EG118" s="84"/>
      <c r="EH118" s="84"/>
      <c r="EI118" s="84"/>
      <c r="EJ118" s="84"/>
      <c r="EK118" s="84"/>
      <c r="EL118" s="84"/>
      <c r="EM118" s="84"/>
      <c r="EN118" s="84"/>
      <c r="EO118" s="84"/>
      <c r="EP118" s="84"/>
      <c r="EQ118" s="84"/>
      <c r="ER118" s="84"/>
      <c r="ES118" s="84"/>
      <c r="ET118" s="84"/>
      <c r="EU118" s="84"/>
      <c r="EV118" s="84"/>
      <c r="EW118" s="84"/>
      <c r="EX118" s="84"/>
      <c r="EY118" s="84"/>
      <c r="EZ118" s="84"/>
      <c r="FA118" s="84"/>
      <c r="FB118" s="84"/>
      <c r="FC118" s="84"/>
      <c r="FD118" s="84"/>
      <c r="FE118" s="84"/>
      <c r="FF118" s="84"/>
      <c r="FG118" s="84"/>
      <c r="FH118" s="84"/>
      <c r="FI118" s="84"/>
      <c r="FJ118" s="84"/>
      <c r="FK118" s="84"/>
      <c r="FL118" s="84"/>
      <c r="FM118" s="84"/>
      <c r="FN118" s="84"/>
      <c r="FO118" s="84"/>
      <c r="FP118" s="84"/>
      <c r="FQ118" s="84"/>
      <c r="FR118" s="84"/>
      <c r="FS118" s="84"/>
      <c r="FT118" s="84"/>
      <c r="FU118" s="84"/>
      <c r="FV118" s="84"/>
      <c r="FW118" s="84"/>
      <c r="FX118" s="84"/>
      <c r="FY118" s="84"/>
      <c r="FZ118" s="84"/>
      <c r="GA118" s="84"/>
      <c r="GB118" s="84"/>
      <c r="GC118" s="84"/>
      <c r="GD118" s="84"/>
      <c r="GE118" s="84"/>
      <c r="GF118" s="84"/>
      <c r="GG118" s="84"/>
      <c r="GH118" s="84"/>
      <c r="GI118" s="84"/>
      <c r="GJ118" s="84"/>
      <c r="GK118" s="84"/>
      <c r="GL118" s="84"/>
      <c r="GM118" s="84"/>
      <c r="GN118" s="84"/>
      <c r="GO118" s="84"/>
      <c r="GP118" s="84"/>
      <c r="GQ118" s="84"/>
      <c r="GR118" s="84"/>
      <c r="GS118" s="84"/>
      <c r="GT118" s="84"/>
      <c r="GU118" s="84"/>
      <c r="GV118" s="84"/>
      <c r="GW118" s="84"/>
      <c r="GX118" s="84"/>
      <c r="GY118" s="84"/>
      <c r="GZ118" s="84"/>
      <c r="HA118" s="84"/>
    </row>
    <row r="119" spans="1:209" s="72" customFormat="1" ht="24.75" customHeight="1">
      <c r="A119" s="74">
        <v>38</v>
      </c>
      <c r="B119" s="83" t="s">
        <v>1592</v>
      </c>
      <c r="C119" s="83" t="s">
        <v>1585</v>
      </c>
      <c r="D119" s="83" t="s">
        <v>202</v>
      </c>
      <c r="E119" s="83"/>
      <c r="F119" s="83">
        <v>5</v>
      </c>
      <c r="G119" s="83" t="s">
        <v>262</v>
      </c>
      <c r="H119" s="83" t="s">
        <v>1590</v>
      </c>
      <c r="I119" s="83">
        <v>227</v>
      </c>
      <c r="J119" s="83">
        <v>4</v>
      </c>
      <c r="K119" s="83"/>
      <c r="L119" s="83"/>
      <c r="M119" s="83"/>
      <c r="N119" s="83"/>
      <c r="O119" s="83"/>
      <c r="P119" s="83"/>
      <c r="Q119" s="83"/>
      <c r="R119" s="83"/>
      <c r="S119" s="83"/>
      <c r="T119" s="83"/>
      <c r="U119" s="83"/>
      <c r="V119" s="83"/>
      <c r="W119" s="83" t="s">
        <v>143</v>
      </c>
      <c r="X119" s="83" t="s">
        <v>1490</v>
      </c>
      <c r="Y119" s="83"/>
      <c r="Z119" s="83"/>
      <c r="AA119" s="83"/>
      <c r="AB119" s="83"/>
      <c r="AC119" s="83"/>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c r="BL119" s="84"/>
      <c r="BM119" s="84"/>
      <c r="BN119" s="84"/>
      <c r="BO119" s="84"/>
      <c r="BP119" s="84"/>
      <c r="BQ119" s="84"/>
      <c r="BR119" s="84"/>
      <c r="BS119" s="84"/>
      <c r="BT119" s="84"/>
      <c r="BU119" s="84"/>
      <c r="BV119" s="84"/>
      <c r="BW119" s="84"/>
      <c r="BX119" s="84"/>
      <c r="BY119" s="84"/>
      <c r="BZ119" s="84"/>
      <c r="CA119" s="84"/>
      <c r="CB119" s="84"/>
      <c r="CC119" s="84"/>
      <c r="CD119" s="84"/>
      <c r="CE119" s="84"/>
      <c r="CF119" s="84"/>
      <c r="CG119" s="84"/>
      <c r="CH119" s="84"/>
      <c r="CI119" s="84"/>
      <c r="CJ119" s="84"/>
      <c r="CK119" s="84"/>
      <c r="CL119" s="84"/>
      <c r="CM119" s="84"/>
      <c r="CN119" s="84"/>
      <c r="CO119" s="84"/>
      <c r="CP119" s="84"/>
      <c r="CQ119" s="84"/>
      <c r="CR119" s="84"/>
      <c r="CS119" s="84"/>
      <c r="CT119" s="84"/>
      <c r="CU119" s="84"/>
      <c r="CV119" s="84"/>
      <c r="CW119" s="84"/>
      <c r="CX119" s="84"/>
      <c r="CY119" s="84"/>
      <c r="CZ119" s="84"/>
      <c r="DA119" s="84"/>
      <c r="DB119" s="84"/>
      <c r="DC119" s="84"/>
      <c r="DD119" s="84"/>
      <c r="DE119" s="84"/>
      <c r="DF119" s="84"/>
      <c r="DG119" s="84"/>
      <c r="DH119" s="84"/>
      <c r="DI119" s="84"/>
      <c r="DJ119" s="84"/>
      <c r="DK119" s="84"/>
      <c r="DL119" s="84"/>
      <c r="DM119" s="84"/>
      <c r="DN119" s="84"/>
      <c r="DO119" s="84"/>
      <c r="DP119" s="84"/>
      <c r="DQ119" s="84"/>
      <c r="DR119" s="84"/>
      <c r="DS119" s="84"/>
      <c r="DT119" s="84"/>
      <c r="DU119" s="84"/>
      <c r="DV119" s="84"/>
      <c r="DW119" s="84"/>
      <c r="DX119" s="84"/>
      <c r="DY119" s="84"/>
      <c r="DZ119" s="84"/>
      <c r="EA119" s="84"/>
      <c r="EB119" s="84"/>
      <c r="EC119" s="84"/>
      <c r="ED119" s="84"/>
      <c r="EE119" s="84"/>
      <c r="EF119" s="84"/>
      <c r="EG119" s="84"/>
      <c r="EH119" s="84"/>
      <c r="EI119" s="84"/>
      <c r="EJ119" s="84"/>
      <c r="EK119" s="84"/>
      <c r="EL119" s="84"/>
      <c r="EM119" s="84"/>
      <c r="EN119" s="84"/>
      <c r="EO119" s="84"/>
      <c r="EP119" s="84"/>
      <c r="EQ119" s="84"/>
      <c r="ER119" s="84"/>
      <c r="ES119" s="84"/>
      <c r="ET119" s="84"/>
      <c r="EU119" s="84"/>
      <c r="EV119" s="84"/>
      <c r="EW119" s="84"/>
      <c r="EX119" s="84"/>
      <c r="EY119" s="84"/>
      <c r="EZ119" s="84"/>
      <c r="FA119" s="84"/>
      <c r="FB119" s="84"/>
      <c r="FC119" s="84"/>
      <c r="FD119" s="84"/>
      <c r="FE119" s="84"/>
      <c r="FF119" s="84"/>
      <c r="FG119" s="84"/>
      <c r="FH119" s="84"/>
      <c r="FI119" s="84"/>
      <c r="FJ119" s="84"/>
      <c r="FK119" s="84"/>
      <c r="FL119" s="84"/>
      <c r="FM119" s="84"/>
      <c r="FN119" s="84"/>
      <c r="FO119" s="84"/>
      <c r="FP119" s="84"/>
      <c r="FQ119" s="84"/>
      <c r="FR119" s="84"/>
      <c r="FS119" s="84"/>
      <c r="FT119" s="84"/>
      <c r="FU119" s="84"/>
      <c r="FV119" s="84"/>
      <c r="FW119" s="84"/>
      <c r="FX119" s="84"/>
      <c r="FY119" s="84"/>
      <c r="FZ119" s="84"/>
      <c r="GA119" s="84"/>
      <c r="GB119" s="84"/>
      <c r="GC119" s="84"/>
      <c r="GD119" s="84"/>
      <c r="GE119" s="84"/>
      <c r="GF119" s="84"/>
      <c r="GG119" s="84"/>
      <c r="GH119" s="84"/>
      <c r="GI119" s="84"/>
      <c r="GJ119" s="84"/>
      <c r="GK119" s="84"/>
      <c r="GL119" s="84"/>
      <c r="GM119" s="84"/>
      <c r="GN119" s="84"/>
      <c r="GO119" s="84"/>
      <c r="GP119" s="84"/>
      <c r="GQ119" s="84"/>
      <c r="GR119" s="84"/>
      <c r="GS119" s="84"/>
      <c r="GT119" s="84"/>
      <c r="GU119" s="84"/>
      <c r="GV119" s="84"/>
      <c r="GW119" s="84"/>
      <c r="GX119" s="84"/>
      <c r="GY119" s="84"/>
      <c r="GZ119" s="84"/>
      <c r="HA119" s="84"/>
    </row>
    <row r="120" spans="1:209" s="72" customFormat="1" ht="26.25" customHeight="1">
      <c r="A120" s="74">
        <v>39</v>
      </c>
      <c r="B120" s="83" t="s">
        <v>1547</v>
      </c>
      <c r="C120" s="83" t="s">
        <v>40</v>
      </c>
      <c r="D120" s="83" t="s">
        <v>89</v>
      </c>
      <c r="E120" s="83"/>
      <c r="F120" s="83">
        <v>3</v>
      </c>
      <c r="G120" s="83" t="s">
        <v>262</v>
      </c>
      <c r="H120" s="83" t="s">
        <v>1590</v>
      </c>
      <c r="I120" s="83">
        <v>227</v>
      </c>
      <c r="J120" s="83">
        <v>6</v>
      </c>
      <c r="K120" s="83"/>
      <c r="L120" s="83"/>
      <c r="M120" s="83"/>
      <c r="N120" s="83"/>
      <c r="O120" s="83"/>
      <c r="P120" s="83"/>
      <c r="Q120" s="83"/>
      <c r="R120" s="83"/>
      <c r="S120" s="83"/>
      <c r="T120" s="83"/>
      <c r="U120" s="83"/>
      <c r="V120" s="83"/>
      <c r="W120" s="83" t="s">
        <v>146</v>
      </c>
      <c r="X120" s="83" t="s">
        <v>1490</v>
      </c>
      <c r="Y120" s="83"/>
      <c r="Z120" s="83"/>
      <c r="AA120" s="83"/>
      <c r="AB120" s="83"/>
      <c r="AC120" s="83"/>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c r="BL120" s="84"/>
      <c r="BM120" s="84"/>
      <c r="BN120" s="84"/>
      <c r="BO120" s="84"/>
      <c r="BP120" s="84"/>
      <c r="BQ120" s="84"/>
      <c r="BR120" s="84"/>
      <c r="BS120" s="84"/>
      <c r="BT120" s="84"/>
      <c r="BU120" s="84"/>
      <c r="BV120" s="84"/>
      <c r="BW120" s="84"/>
      <c r="BX120" s="84"/>
      <c r="BY120" s="84"/>
      <c r="BZ120" s="84"/>
      <c r="CA120" s="84"/>
      <c r="CB120" s="84"/>
      <c r="CC120" s="84"/>
      <c r="CD120" s="84"/>
      <c r="CE120" s="84"/>
      <c r="CF120" s="84"/>
      <c r="CG120" s="84"/>
      <c r="CH120" s="84"/>
      <c r="CI120" s="84"/>
      <c r="CJ120" s="84"/>
      <c r="CK120" s="84"/>
      <c r="CL120" s="84"/>
      <c r="CM120" s="84"/>
      <c r="CN120" s="84"/>
      <c r="CO120" s="84"/>
      <c r="CP120" s="84"/>
      <c r="CQ120" s="84"/>
      <c r="CR120" s="84"/>
      <c r="CS120" s="84"/>
      <c r="CT120" s="84"/>
      <c r="CU120" s="84"/>
      <c r="CV120" s="84"/>
      <c r="CW120" s="84"/>
      <c r="CX120" s="84"/>
      <c r="CY120" s="84"/>
      <c r="CZ120" s="84"/>
      <c r="DA120" s="84"/>
      <c r="DB120" s="84"/>
      <c r="DC120" s="84"/>
      <c r="DD120" s="84"/>
      <c r="DE120" s="84"/>
      <c r="DF120" s="84"/>
      <c r="DG120" s="84"/>
      <c r="DH120" s="84"/>
      <c r="DI120" s="84"/>
      <c r="DJ120" s="84"/>
      <c r="DK120" s="84"/>
      <c r="DL120" s="84"/>
      <c r="DM120" s="84"/>
      <c r="DN120" s="84"/>
      <c r="DO120" s="84"/>
      <c r="DP120" s="84"/>
      <c r="DQ120" s="84"/>
      <c r="DR120" s="84"/>
      <c r="DS120" s="84"/>
      <c r="DT120" s="84"/>
      <c r="DU120" s="84"/>
      <c r="DV120" s="84"/>
      <c r="DW120" s="84"/>
      <c r="DX120" s="84"/>
      <c r="DY120" s="84"/>
      <c r="DZ120" s="84"/>
      <c r="EA120" s="84"/>
      <c r="EB120" s="84"/>
      <c r="EC120" s="84"/>
      <c r="ED120" s="84"/>
      <c r="EE120" s="84"/>
      <c r="EF120" s="84"/>
      <c r="EG120" s="84"/>
      <c r="EH120" s="84"/>
      <c r="EI120" s="84"/>
      <c r="EJ120" s="84"/>
      <c r="EK120" s="84"/>
      <c r="EL120" s="84"/>
      <c r="EM120" s="84"/>
      <c r="EN120" s="84"/>
      <c r="EO120" s="84"/>
      <c r="EP120" s="84"/>
      <c r="EQ120" s="84"/>
      <c r="ER120" s="84"/>
      <c r="ES120" s="84"/>
      <c r="ET120" s="84"/>
      <c r="EU120" s="84"/>
      <c r="EV120" s="84"/>
      <c r="EW120" s="84"/>
      <c r="EX120" s="84"/>
      <c r="EY120" s="84"/>
      <c r="EZ120" s="84"/>
      <c r="FA120" s="84"/>
      <c r="FB120" s="84"/>
      <c r="FC120" s="84"/>
      <c r="FD120" s="84"/>
      <c r="FE120" s="84"/>
      <c r="FF120" s="84"/>
      <c r="FG120" s="84"/>
      <c r="FH120" s="84"/>
      <c r="FI120" s="84"/>
      <c r="FJ120" s="84"/>
      <c r="FK120" s="84"/>
      <c r="FL120" s="84"/>
      <c r="FM120" s="84"/>
      <c r="FN120" s="84"/>
      <c r="FO120" s="84"/>
      <c r="FP120" s="84"/>
      <c r="FQ120" s="84"/>
      <c r="FR120" s="84"/>
      <c r="FS120" s="84"/>
      <c r="FT120" s="84"/>
      <c r="FU120" s="84"/>
      <c r="FV120" s="84"/>
      <c r="FW120" s="84"/>
      <c r="FX120" s="84"/>
      <c r="FY120" s="84"/>
      <c r="FZ120" s="84"/>
      <c r="GA120" s="84"/>
      <c r="GB120" s="84"/>
      <c r="GC120" s="84"/>
      <c r="GD120" s="84"/>
      <c r="GE120" s="84"/>
      <c r="GF120" s="84"/>
      <c r="GG120" s="84"/>
      <c r="GH120" s="84"/>
      <c r="GI120" s="84"/>
      <c r="GJ120" s="84"/>
      <c r="GK120" s="84"/>
      <c r="GL120" s="84"/>
      <c r="GM120" s="84"/>
      <c r="GN120" s="84"/>
      <c r="GO120" s="84"/>
      <c r="GP120" s="84"/>
      <c r="GQ120" s="84"/>
      <c r="GR120" s="84"/>
      <c r="GS120" s="84"/>
      <c r="GT120" s="84"/>
      <c r="GU120" s="84"/>
      <c r="GV120" s="84"/>
      <c r="GW120" s="84"/>
      <c r="GX120" s="84"/>
      <c r="GY120" s="84"/>
      <c r="GZ120" s="84"/>
      <c r="HA120" s="84"/>
    </row>
    <row r="121" spans="1:209" s="72" customFormat="1" ht="26.25" customHeight="1">
      <c r="A121" s="74">
        <v>40</v>
      </c>
      <c r="B121" s="83" t="s">
        <v>91</v>
      </c>
      <c r="C121" s="83" t="s">
        <v>60</v>
      </c>
      <c r="D121" s="83"/>
      <c r="E121" s="83"/>
      <c r="F121" s="83">
        <v>2</v>
      </c>
      <c r="G121" s="83" t="s">
        <v>262</v>
      </c>
      <c r="H121" s="83" t="s">
        <v>1590</v>
      </c>
      <c r="I121" s="83">
        <v>227</v>
      </c>
      <c r="J121" s="83">
        <v>6</v>
      </c>
      <c r="K121" s="83"/>
      <c r="L121" s="83"/>
      <c r="M121" s="83"/>
      <c r="N121" s="83"/>
      <c r="O121" s="83"/>
      <c r="P121" s="83"/>
      <c r="Q121" s="83"/>
      <c r="R121" s="83"/>
      <c r="S121" s="83"/>
      <c r="T121" s="83"/>
      <c r="U121" s="83"/>
      <c r="V121" s="83"/>
      <c r="W121" s="83" t="s">
        <v>145</v>
      </c>
      <c r="X121" s="83" t="s">
        <v>1490</v>
      </c>
      <c r="Y121" s="83"/>
      <c r="Z121" s="83"/>
      <c r="AA121" s="83"/>
      <c r="AB121" s="83"/>
      <c r="AC121" s="83"/>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c r="BL121" s="84"/>
      <c r="BM121" s="84"/>
      <c r="BN121" s="84"/>
      <c r="BO121" s="84"/>
      <c r="BP121" s="84"/>
      <c r="BQ121" s="84"/>
      <c r="BR121" s="84"/>
      <c r="BS121" s="84"/>
      <c r="BT121" s="84"/>
      <c r="BU121" s="84"/>
      <c r="BV121" s="84"/>
      <c r="BW121" s="84"/>
      <c r="BX121" s="84"/>
      <c r="BY121" s="84"/>
      <c r="BZ121" s="84"/>
      <c r="CA121" s="84"/>
      <c r="CB121" s="84"/>
      <c r="CC121" s="84"/>
      <c r="CD121" s="84"/>
      <c r="CE121" s="84"/>
      <c r="CF121" s="84"/>
      <c r="CG121" s="84"/>
      <c r="CH121" s="84"/>
      <c r="CI121" s="84"/>
      <c r="CJ121" s="84"/>
      <c r="CK121" s="84"/>
      <c r="CL121" s="84"/>
      <c r="CM121" s="84"/>
      <c r="CN121" s="84"/>
      <c r="CO121" s="84"/>
      <c r="CP121" s="84"/>
      <c r="CQ121" s="84"/>
      <c r="CR121" s="84"/>
      <c r="CS121" s="84"/>
      <c r="CT121" s="84"/>
      <c r="CU121" s="84"/>
      <c r="CV121" s="84"/>
      <c r="CW121" s="84"/>
      <c r="CX121" s="84"/>
      <c r="CY121" s="84"/>
      <c r="CZ121" s="84"/>
      <c r="DA121" s="84"/>
      <c r="DB121" s="84"/>
      <c r="DC121" s="84"/>
      <c r="DD121" s="84"/>
      <c r="DE121" s="84"/>
      <c r="DF121" s="84"/>
      <c r="DG121" s="84"/>
      <c r="DH121" s="84"/>
      <c r="DI121" s="84"/>
      <c r="DJ121" s="84"/>
      <c r="DK121" s="84"/>
      <c r="DL121" s="84"/>
      <c r="DM121" s="84"/>
      <c r="DN121" s="84"/>
      <c r="DO121" s="84"/>
      <c r="DP121" s="84"/>
      <c r="DQ121" s="84"/>
      <c r="DR121" s="84"/>
      <c r="DS121" s="84"/>
      <c r="DT121" s="84"/>
      <c r="DU121" s="84"/>
      <c r="DV121" s="84"/>
      <c r="DW121" s="84"/>
      <c r="DX121" s="84"/>
      <c r="DY121" s="84"/>
      <c r="DZ121" s="84"/>
      <c r="EA121" s="84"/>
      <c r="EB121" s="84"/>
      <c r="EC121" s="84"/>
      <c r="ED121" s="84"/>
      <c r="EE121" s="84"/>
      <c r="EF121" s="84"/>
      <c r="EG121" s="84"/>
      <c r="EH121" s="84"/>
      <c r="EI121" s="84"/>
      <c r="EJ121" s="84"/>
      <c r="EK121" s="84"/>
      <c r="EL121" s="84"/>
      <c r="EM121" s="84"/>
      <c r="EN121" s="84"/>
      <c r="EO121" s="84"/>
      <c r="EP121" s="84"/>
      <c r="EQ121" s="84"/>
      <c r="ER121" s="84"/>
      <c r="ES121" s="84"/>
      <c r="ET121" s="84"/>
      <c r="EU121" s="84"/>
      <c r="EV121" s="84"/>
      <c r="EW121" s="84"/>
      <c r="EX121" s="84"/>
      <c r="EY121" s="84"/>
      <c r="EZ121" s="84"/>
      <c r="FA121" s="84"/>
      <c r="FB121" s="84"/>
      <c r="FC121" s="84"/>
      <c r="FD121" s="84"/>
      <c r="FE121" s="84"/>
      <c r="FF121" s="84"/>
      <c r="FG121" s="84"/>
      <c r="FH121" s="84"/>
      <c r="FI121" s="84"/>
      <c r="FJ121" s="84"/>
      <c r="FK121" s="84"/>
      <c r="FL121" s="84"/>
      <c r="FM121" s="84"/>
      <c r="FN121" s="84"/>
      <c r="FO121" s="84"/>
      <c r="FP121" s="84"/>
      <c r="FQ121" s="84"/>
      <c r="FR121" s="84"/>
      <c r="FS121" s="84"/>
      <c r="FT121" s="84"/>
      <c r="FU121" s="84"/>
      <c r="FV121" s="84"/>
      <c r="FW121" s="84"/>
      <c r="FX121" s="84"/>
      <c r="FY121" s="84"/>
      <c r="FZ121" s="84"/>
      <c r="GA121" s="84"/>
      <c r="GB121" s="84"/>
      <c r="GC121" s="84"/>
      <c r="GD121" s="84"/>
      <c r="GE121" s="84"/>
      <c r="GF121" s="84"/>
      <c r="GG121" s="84"/>
      <c r="GH121" s="84"/>
      <c r="GI121" s="84"/>
      <c r="GJ121" s="84"/>
      <c r="GK121" s="84"/>
      <c r="GL121" s="84"/>
      <c r="GM121" s="84"/>
      <c r="GN121" s="84"/>
      <c r="GO121" s="84"/>
      <c r="GP121" s="84"/>
      <c r="GQ121" s="84"/>
      <c r="GR121" s="84"/>
      <c r="GS121" s="84"/>
      <c r="GT121" s="84"/>
      <c r="GU121" s="84"/>
      <c r="GV121" s="84"/>
      <c r="GW121" s="84"/>
      <c r="GX121" s="84"/>
      <c r="GY121" s="84"/>
      <c r="GZ121" s="84"/>
      <c r="HA121" s="84"/>
    </row>
    <row r="122" spans="1:209" s="72" customFormat="1" ht="26.25" customHeight="1">
      <c r="A122" s="74">
        <v>41</v>
      </c>
      <c r="B122" s="83" t="s">
        <v>1586</v>
      </c>
      <c r="C122" s="83" t="s">
        <v>205</v>
      </c>
      <c r="D122" s="83" t="s">
        <v>197</v>
      </c>
      <c r="E122" s="83"/>
      <c r="F122" s="83">
        <v>4</v>
      </c>
      <c r="G122" s="83" t="s">
        <v>262</v>
      </c>
      <c r="H122" s="83" t="s">
        <v>1590</v>
      </c>
      <c r="I122" s="83">
        <v>227</v>
      </c>
      <c r="J122" s="83">
        <v>6</v>
      </c>
      <c r="K122" s="83"/>
      <c r="L122" s="83"/>
      <c r="M122" s="83"/>
      <c r="N122" s="83"/>
      <c r="O122" s="83"/>
      <c r="P122" s="83"/>
      <c r="Q122" s="83"/>
      <c r="R122" s="83"/>
      <c r="S122" s="83"/>
      <c r="T122" s="83"/>
      <c r="U122" s="83"/>
      <c r="V122" s="83"/>
      <c r="W122" s="83" t="s">
        <v>173</v>
      </c>
      <c r="X122" s="83" t="s">
        <v>1490</v>
      </c>
      <c r="Y122" s="83"/>
      <c r="Z122" s="83"/>
      <c r="AA122" s="83"/>
      <c r="AB122" s="83"/>
      <c r="AC122" s="83"/>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c r="BL122" s="84"/>
      <c r="BM122" s="84"/>
      <c r="BN122" s="84"/>
      <c r="BO122" s="84"/>
      <c r="BP122" s="84"/>
      <c r="BQ122" s="84"/>
      <c r="BR122" s="84"/>
      <c r="BS122" s="84"/>
      <c r="BT122" s="84"/>
      <c r="BU122" s="84"/>
      <c r="BV122" s="84"/>
      <c r="BW122" s="84"/>
      <c r="BX122" s="84"/>
      <c r="BY122" s="84"/>
      <c r="BZ122" s="84"/>
      <c r="CA122" s="84"/>
      <c r="CB122" s="84"/>
      <c r="CC122" s="84"/>
      <c r="CD122" s="84"/>
      <c r="CE122" s="84"/>
      <c r="CF122" s="84"/>
      <c r="CG122" s="84"/>
      <c r="CH122" s="84"/>
      <c r="CI122" s="84"/>
      <c r="CJ122" s="84"/>
      <c r="CK122" s="84"/>
      <c r="CL122" s="84"/>
      <c r="CM122" s="84"/>
      <c r="CN122" s="84"/>
      <c r="CO122" s="84"/>
      <c r="CP122" s="84"/>
      <c r="CQ122" s="84"/>
      <c r="CR122" s="84"/>
      <c r="CS122" s="84"/>
      <c r="CT122" s="84"/>
      <c r="CU122" s="84"/>
      <c r="CV122" s="84"/>
      <c r="CW122" s="84"/>
      <c r="CX122" s="84"/>
      <c r="CY122" s="84"/>
      <c r="CZ122" s="84"/>
      <c r="DA122" s="84"/>
      <c r="DB122" s="84"/>
      <c r="DC122" s="84"/>
      <c r="DD122" s="84"/>
      <c r="DE122" s="84"/>
      <c r="DF122" s="84"/>
      <c r="DG122" s="84"/>
      <c r="DH122" s="84"/>
      <c r="DI122" s="84"/>
      <c r="DJ122" s="84"/>
      <c r="DK122" s="84"/>
      <c r="DL122" s="84"/>
      <c r="DM122" s="84"/>
      <c r="DN122" s="84"/>
      <c r="DO122" s="84"/>
      <c r="DP122" s="84"/>
      <c r="DQ122" s="84"/>
      <c r="DR122" s="84"/>
      <c r="DS122" s="84"/>
      <c r="DT122" s="84"/>
      <c r="DU122" s="84"/>
      <c r="DV122" s="84"/>
      <c r="DW122" s="84"/>
      <c r="DX122" s="84"/>
      <c r="DY122" s="84"/>
      <c r="DZ122" s="84"/>
      <c r="EA122" s="84"/>
      <c r="EB122" s="84"/>
      <c r="EC122" s="84"/>
      <c r="ED122" s="84"/>
      <c r="EE122" s="84"/>
      <c r="EF122" s="84"/>
      <c r="EG122" s="84"/>
      <c r="EH122" s="84"/>
      <c r="EI122" s="84"/>
      <c r="EJ122" s="84"/>
      <c r="EK122" s="84"/>
      <c r="EL122" s="84"/>
      <c r="EM122" s="84"/>
      <c r="EN122" s="84"/>
      <c r="EO122" s="84"/>
      <c r="EP122" s="84"/>
      <c r="EQ122" s="84"/>
      <c r="ER122" s="84"/>
      <c r="ES122" s="84"/>
      <c r="ET122" s="84"/>
      <c r="EU122" s="84"/>
      <c r="EV122" s="84"/>
      <c r="EW122" s="84"/>
      <c r="EX122" s="84"/>
      <c r="EY122" s="84"/>
      <c r="EZ122" s="84"/>
      <c r="FA122" s="84"/>
      <c r="FB122" s="84"/>
      <c r="FC122" s="84"/>
      <c r="FD122" s="84"/>
      <c r="FE122" s="84"/>
      <c r="FF122" s="84"/>
      <c r="FG122" s="84"/>
      <c r="FH122" s="84"/>
      <c r="FI122" s="84"/>
      <c r="FJ122" s="84"/>
      <c r="FK122" s="84"/>
      <c r="FL122" s="84"/>
      <c r="FM122" s="84"/>
      <c r="FN122" s="84"/>
      <c r="FO122" s="84"/>
      <c r="FP122" s="84"/>
      <c r="FQ122" s="84"/>
      <c r="FR122" s="84"/>
      <c r="FS122" s="84"/>
      <c r="FT122" s="84"/>
      <c r="FU122" s="84"/>
      <c r="FV122" s="84"/>
      <c r="FW122" s="84"/>
      <c r="FX122" s="84"/>
      <c r="FY122" s="84"/>
      <c r="FZ122" s="84"/>
      <c r="GA122" s="84"/>
      <c r="GB122" s="84"/>
      <c r="GC122" s="84"/>
      <c r="GD122" s="84"/>
      <c r="GE122" s="84"/>
      <c r="GF122" s="84"/>
      <c r="GG122" s="84"/>
      <c r="GH122" s="84"/>
      <c r="GI122" s="84"/>
      <c r="GJ122" s="84"/>
      <c r="GK122" s="84"/>
      <c r="GL122" s="84"/>
      <c r="GM122" s="84"/>
      <c r="GN122" s="84"/>
      <c r="GO122" s="84"/>
      <c r="GP122" s="84"/>
      <c r="GQ122" s="84"/>
      <c r="GR122" s="84"/>
      <c r="GS122" s="84"/>
      <c r="GT122" s="84"/>
      <c r="GU122" s="84"/>
      <c r="GV122" s="84"/>
      <c r="GW122" s="84"/>
      <c r="GX122" s="84"/>
      <c r="GY122" s="84"/>
      <c r="GZ122" s="84"/>
      <c r="HA122" s="84"/>
    </row>
    <row r="123" spans="1:209" s="72" customFormat="1" ht="39.75" customHeight="1">
      <c r="A123" s="74">
        <v>42</v>
      </c>
      <c r="B123" s="83" t="s">
        <v>1551</v>
      </c>
      <c r="C123" s="85" t="s">
        <v>1651</v>
      </c>
      <c r="D123" s="83"/>
      <c r="E123" s="83"/>
      <c r="F123" s="83">
        <v>7</v>
      </c>
      <c r="G123" s="83" t="s">
        <v>262</v>
      </c>
      <c r="H123" s="83" t="s">
        <v>1590</v>
      </c>
      <c r="I123" s="83">
        <v>227</v>
      </c>
      <c r="J123" s="83">
        <v>6</v>
      </c>
      <c r="K123" s="83"/>
      <c r="L123" s="83"/>
      <c r="M123" s="83"/>
      <c r="N123" s="83"/>
      <c r="O123" s="83"/>
      <c r="P123" s="83"/>
      <c r="Q123" s="83"/>
      <c r="R123" s="83"/>
      <c r="S123" s="83"/>
      <c r="T123" s="83"/>
      <c r="U123" s="83"/>
      <c r="V123" s="83"/>
      <c r="W123" s="85" t="s">
        <v>1649</v>
      </c>
      <c r="X123" s="83" t="s">
        <v>1490</v>
      </c>
      <c r="Y123" s="83"/>
      <c r="Z123" s="83"/>
      <c r="AA123" s="83"/>
      <c r="AB123" s="83"/>
      <c r="AC123" s="83"/>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c r="BL123" s="84"/>
      <c r="BM123" s="84"/>
      <c r="BN123" s="84"/>
      <c r="BO123" s="84"/>
      <c r="BP123" s="84"/>
      <c r="BQ123" s="84"/>
      <c r="BR123" s="84"/>
      <c r="BS123" s="84"/>
      <c r="BT123" s="84"/>
      <c r="BU123" s="84"/>
      <c r="BV123" s="84"/>
      <c r="BW123" s="84"/>
      <c r="BX123" s="84"/>
      <c r="BY123" s="84"/>
      <c r="BZ123" s="84"/>
      <c r="CA123" s="84"/>
      <c r="CB123" s="84"/>
      <c r="CC123" s="84"/>
      <c r="CD123" s="84"/>
      <c r="CE123" s="84"/>
      <c r="CF123" s="84"/>
      <c r="CG123" s="84"/>
      <c r="CH123" s="84"/>
      <c r="CI123" s="84"/>
      <c r="CJ123" s="84"/>
      <c r="CK123" s="84"/>
      <c r="CL123" s="84"/>
      <c r="CM123" s="84"/>
      <c r="CN123" s="84"/>
      <c r="CO123" s="84"/>
      <c r="CP123" s="84"/>
      <c r="CQ123" s="84"/>
      <c r="CR123" s="84"/>
      <c r="CS123" s="84"/>
      <c r="CT123" s="84"/>
      <c r="CU123" s="84"/>
      <c r="CV123" s="84"/>
      <c r="CW123" s="84"/>
      <c r="CX123" s="84"/>
      <c r="CY123" s="84"/>
      <c r="CZ123" s="84"/>
      <c r="DA123" s="84"/>
      <c r="DB123" s="84"/>
      <c r="DC123" s="84"/>
      <c r="DD123" s="84"/>
      <c r="DE123" s="84"/>
      <c r="DF123" s="84"/>
      <c r="DG123" s="84"/>
      <c r="DH123" s="84"/>
      <c r="DI123" s="84"/>
      <c r="DJ123" s="84"/>
      <c r="DK123" s="84"/>
      <c r="DL123" s="84"/>
      <c r="DM123" s="84"/>
      <c r="DN123" s="84"/>
      <c r="DO123" s="84"/>
      <c r="DP123" s="84"/>
      <c r="DQ123" s="84"/>
      <c r="DR123" s="84"/>
      <c r="DS123" s="84"/>
      <c r="DT123" s="84"/>
      <c r="DU123" s="84"/>
      <c r="DV123" s="84"/>
      <c r="DW123" s="84"/>
      <c r="DX123" s="84"/>
      <c r="DY123" s="84"/>
      <c r="DZ123" s="84"/>
      <c r="EA123" s="84"/>
      <c r="EB123" s="84"/>
      <c r="EC123" s="84"/>
      <c r="ED123" s="84"/>
      <c r="EE123" s="84"/>
      <c r="EF123" s="84"/>
      <c r="EG123" s="84"/>
      <c r="EH123" s="84"/>
      <c r="EI123" s="84"/>
      <c r="EJ123" s="84"/>
      <c r="EK123" s="84"/>
      <c r="EL123" s="84"/>
      <c r="EM123" s="84"/>
      <c r="EN123" s="84"/>
      <c r="EO123" s="84"/>
      <c r="EP123" s="84"/>
      <c r="EQ123" s="84"/>
      <c r="ER123" s="84"/>
      <c r="ES123" s="84"/>
      <c r="ET123" s="84"/>
      <c r="EU123" s="84"/>
      <c r="EV123" s="84"/>
      <c r="EW123" s="84"/>
      <c r="EX123" s="84"/>
      <c r="EY123" s="84"/>
      <c r="EZ123" s="84"/>
      <c r="FA123" s="84"/>
      <c r="FB123" s="84"/>
      <c r="FC123" s="84"/>
      <c r="FD123" s="84"/>
      <c r="FE123" s="84"/>
      <c r="FF123" s="84"/>
      <c r="FG123" s="84"/>
      <c r="FH123" s="84"/>
      <c r="FI123" s="84"/>
      <c r="FJ123" s="84"/>
      <c r="FK123" s="84"/>
      <c r="FL123" s="84"/>
      <c r="FM123" s="84"/>
      <c r="FN123" s="84"/>
      <c r="FO123" s="84"/>
      <c r="FP123" s="84"/>
      <c r="FQ123" s="84"/>
      <c r="FR123" s="84"/>
      <c r="FS123" s="84"/>
      <c r="FT123" s="84"/>
      <c r="FU123" s="84"/>
      <c r="FV123" s="84"/>
      <c r="FW123" s="84"/>
      <c r="FX123" s="84"/>
      <c r="FY123" s="84"/>
      <c r="FZ123" s="84"/>
      <c r="GA123" s="84"/>
      <c r="GB123" s="84"/>
      <c r="GC123" s="84"/>
      <c r="GD123" s="84"/>
      <c r="GE123" s="84"/>
      <c r="GF123" s="84"/>
      <c r="GG123" s="84"/>
      <c r="GH123" s="84"/>
      <c r="GI123" s="84"/>
      <c r="GJ123" s="84"/>
      <c r="GK123" s="84"/>
      <c r="GL123" s="84"/>
      <c r="GM123" s="84"/>
      <c r="GN123" s="84"/>
      <c r="GO123" s="84"/>
      <c r="GP123" s="84"/>
      <c r="GQ123" s="84"/>
      <c r="GR123" s="84"/>
      <c r="GS123" s="84"/>
      <c r="GT123" s="84"/>
      <c r="GU123" s="84"/>
      <c r="GV123" s="84"/>
      <c r="GW123" s="84"/>
      <c r="GX123" s="84"/>
      <c r="GY123" s="84"/>
      <c r="GZ123" s="84"/>
      <c r="HA123" s="84"/>
    </row>
    <row r="124" spans="1:209" s="72" customFormat="1" ht="26.25" customHeight="1">
      <c r="A124" s="74">
        <v>43</v>
      </c>
      <c r="B124" s="83" t="s">
        <v>1548</v>
      </c>
      <c r="C124" s="83" t="s">
        <v>43</v>
      </c>
      <c r="D124" s="83" t="s">
        <v>29</v>
      </c>
      <c r="E124" s="83"/>
      <c r="F124" s="83">
        <v>3</v>
      </c>
      <c r="G124" s="83" t="s">
        <v>262</v>
      </c>
      <c r="H124" s="83" t="s">
        <v>1658</v>
      </c>
      <c r="I124" s="83">
        <v>58</v>
      </c>
      <c r="J124" s="83">
        <v>1</v>
      </c>
      <c r="K124" s="83"/>
      <c r="L124" s="83"/>
      <c r="M124" s="83"/>
      <c r="N124" s="83"/>
      <c r="O124" s="83"/>
      <c r="P124" s="83"/>
      <c r="Q124" s="83"/>
      <c r="R124" s="83"/>
      <c r="S124" s="83"/>
      <c r="T124" s="83"/>
      <c r="U124" s="83"/>
      <c r="V124" s="83"/>
      <c r="W124" s="83" t="s">
        <v>173</v>
      </c>
      <c r="X124" s="83" t="s">
        <v>1490</v>
      </c>
      <c r="Y124" s="83"/>
      <c r="Z124" s="83"/>
      <c r="AA124" s="83"/>
      <c r="AB124" s="83"/>
      <c r="AC124" s="83"/>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c r="BL124" s="84"/>
      <c r="BM124" s="84"/>
      <c r="BN124" s="84"/>
      <c r="BO124" s="84"/>
      <c r="BP124" s="84"/>
      <c r="BQ124" s="84"/>
      <c r="BR124" s="84"/>
      <c r="BS124" s="84"/>
      <c r="BT124" s="84"/>
      <c r="BU124" s="84"/>
      <c r="BV124" s="84"/>
      <c r="BW124" s="84"/>
      <c r="BX124" s="84"/>
      <c r="BY124" s="84"/>
      <c r="BZ124" s="84"/>
      <c r="CA124" s="84"/>
      <c r="CB124" s="84"/>
      <c r="CC124" s="84"/>
      <c r="CD124" s="84"/>
      <c r="CE124" s="84"/>
      <c r="CF124" s="84"/>
      <c r="CG124" s="84"/>
      <c r="CH124" s="84"/>
      <c r="CI124" s="84"/>
      <c r="CJ124" s="84"/>
      <c r="CK124" s="84"/>
      <c r="CL124" s="84"/>
      <c r="CM124" s="84"/>
      <c r="CN124" s="84"/>
      <c r="CO124" s="84"/>
      <c r="CP124" s="84"/>
      <c r="CQ124" s="84"/>
      <c r="CR124" s="84"/>
      <c r="CS124" s="84"/>
      <c r="CT124" s="84"/>
      <c r="CU124" s="84"/>
      <c r="CV124" s="84"/>
      <c r="CW124" s="84"/>
      <c r="CX124" s="84"/>
      <c r="CY124" s="84"/>
      <c r="CZ124" s="84"/>
      <c r="DA124" s="84"/>
      <c r="DB124" s="84"/>
      <c r="DC124" s="84"/>
      <c r="DD124" s="84"/>
      <c r="DE124" s="84"/>
      <c r="DF124" s="84"/>
      <c r="DG124" s="84"/>
      <c r="DH124" s="84"/>
      <c r="DI124" s="84"/>
      <c r="DJ124" s="84"/>
      <c r="DK124" s="84"/>
      <c r="DL124" s="84"/>
      <c r="DM124" s="84"/>
      <c r="DN124" s="84"/>
      <c r="DO124" s="84"/>
      <c r="DP124" s="84"/>
      <c r="DQ124" s="84"/>
      <c r="DR124" s="84"/>
      <c r="DS124" s="84"/>
      <c r="DT124" s="84"/>
      <c r="DU124" s="84"/>
      <c r="DV124" s="84"/>
      <c r="DW124" s="84"/>
      <c r="DX124" s="84"/>
      <c r="DY124" s="84"/>
      <c r="DZ124" s="84"/>
      <c r="EA124" s="84"/>
      <c r="EB124" s="84"/>
      <c r="EC124" s="84"/>
      <c r="ED124" s="84"/>
      <c r="EE124" s="84"/>
      <c r="EF124" s="84"/>
      <c r="EG124" s="84"/>
      <c r="EH124" s="84"/>
      <c r="EI124" s="84"/>
      <c r="EJ124" s="84"/>
      <c r="EK124" s="84"/>
      <c r="EL124" s="84"/>
      <c r="EM124" s="84"/>
      <c r="EN124" s="84"/>
      <c r="EO124" s="84"/>
      <c r="EP124" s="84"/>
      <c r="EQ124" s="84"/>
      <c r="ER124" s="84"/>
      <c r="ES124" s="84"/>
      <c r="ET124" s="84"/>
      <c r="EU124" s="84"/>
      <c r="EV124" s="84"/>
      <c r="EW124" s="84"/>
      <c r="EX124" s="84"/>
      <c r="EY124" s="84"/>
      <c r="EZ124" s="84"/>
      <c r="FA124" s="84"/>
      <c r="FB124" s="84"/>
      <c r="FC124" s="84"/>
      <c r="FD124" s="84"/>
      <c r="FE124" s="84"/>
      <c r="FF124" s="84"/>
      <c r="FG124" s="84"/>
      <c r="FH124" s="84"/>
      <c r="FI124" s="84"/>
      <c r="FJ124" s="84"/>
      <c r="FK124" s="84"/>
      <c r="FL124" s="84"/>
      <c r="FM124" s="84"/>
      <c r="FN124" s="84"/>
      <c r="FO124" s="84"/>
      <c r="FP124" s="84"/>
      <c r="FQ124" s="84"/>
      <c r="FR124" s="84"/>
      <c r="FS124" s="84"/>
      <c r="FT124" s="84"/>
      <c r="FU124" s="84"/>
      <c r="FV124" s="84"/>
      <c r="FW124" s="84"/>
      <c r="FX124" s="84"/>
      <c r="FY124" s="84"/>
      <c r="FZ124" s="84"/>
      <c r="GA124" s="84"/>
      <c r="GB124" s="84"/>
      <c r="GC124" s="84"/>
      <c r="GD124" s="84"/>
      <c r="GE124" s="84"/>
      <c r="GF124" s="84"/>
      <c r="GG124" s="84"/>
      <c r="GH124" s="84"/>
      <c r="GI124" s="84"/>
      <c r="GJ124" s="84"/>
      <c r="GK124" s="84"/>
      <c r="GL124" s="84"/>
      <c r="GM124" s="84"/>
      <c r="GN124" s="84"/>
      <c r="GO124" s="84"/>
      <c r="GP124" s="84"/>
      <c r="GQ124" s="84"/>
      <c r="GR124" s="84"/>
      <c r="GS124" s="84"/>
      <c r="GT124" s="84"/>
      <c r="GU124" s="84"/>
      <c r="GV124" s="84"/>
      <c r="GW124" s="84"/>
      <c r="GX124" s="84"/>
      <c r="GY124" s="84"/>
      <c r="GZ124" s="84"/>
      <c r="HA124" s="84"/>
    </row>
    <row r="125" spans="1:209" s="72" customFormat="1" ht="26.25" customHeight="1">
      <c r="A125" s="74">
        <v>44</v>
      </c>
      <c r="B125" s="83" t="s">
        <v>1549</v>
      </c>
      <c r="C125" s="83" t="s">
        <v>1550</v>
      </c>
      <c r="D125" s="83" t="s">
        <v>29</v>
      </c>
      <c r="E125" s="83"/>
      <c r="F125" s="83">
        <v>3</v>
      </c>
      <c r="G125" s="83" t="s">
        <v>262</v>
      </c>
      <c r="H125" s="83" t="s">
        <v>1691</v>
      </c>
      <c r="I125" s="83" t="s">
        <v>1692</v>
      </c>
      <c r="J125" s="83">
        <v>1</v>
      </c>
      <c r="K125" s="83"/>
      <c r="L125" s="83"/>
      <c r="M125" s="83"/>
      <c r="N125" s="83"/>
      <c r="O125" s="83"/>
      <c r="P125" s="83"/>
      <c r="Q125" s="83"/>
      <c r="R125" s="83"/>
      <c r="S125" s="83"/>
      <c r="T125" s="83"/>
      <c r="U125" s="83"/>
      <c r="V125" s="83"/>
      <c r="W125" s="83" t="s">
        <v>173</v>
      </c>
      <c r="X125" s="83" t="s">
        <v>1490</v>
      </c>
      <c r="Y125" s="83"/>
      <c r="Z125" s="83"/>
      <c r="AA125" s="83"/>
      <c r="AB125" s="83"/>
      <c r="AC125" s="83"/>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c r="BL125" s="84"/>
      <c r="BM125" s="84"/>
      <c r="BN125" s="84"/>
      <c r="BO125" s="84"/>
      <c r="BP125" s="84"/>
      <c r="BQ125" s="84"/>
      <c r="BR125" s="84"/>
      <c r="BS125" s="84"/>
      <c r="BT125" s="84"/>
      <c r="BU125" s="84"/>
      <c r="BV125" s="84"/>
      <c r="BW125" s="84"/>
      <c r="BX125" s="84"/>
      <c r="BY125" s="84"/>
      <c r="BZ125" s="84"/>
      <c r="CA125" s="84"/>
      <c r="CB125" s="84"/>
      <c r="CC125" s="84"/>
      <c r="CD125" s="84"/>
      <c r="CE125" s="84"/>
      <c r="CF125" s="84"/>
      <c r="CG125" s="84"/>
      <c r="CH125" s="84"/>
      <c r="CI125" s="84"/>
      <c r="CJ125" s="84"/>
      <c r="CK125" s="84"/>
      <c r="CL125" s="84"/>
      <c r="CM125" s="84"/>
      <c r="CN125" s="84"/>
      <c r="CO125" s="84"/>
      <c r="CP125" s="84"/>
      <c r="CQ125" s="84"/>
      <c r="CR125" s="84"/>
      <c r="CS125" s="84"/>
      <c r="CT125" s="84"/>
      <c r="CU125" s="84"/>
      <c r="CV125" s="84"/>
      <c r="CW125" s="84"/>
      <c r="CX125" s="84"/>
      <c r="CY125" s="84"/>
      <c r="CZ125" s="84"/>
      <c r="DA125" s="84"/>
      <c r="DB125" s="84"/>
      <c r="DC125" s="84"/>
      <c r="DD125" s="84"/>
      <c r="DE125" s="84"/>
      <c r="DF125" s="84"/>
      <c r="DG125" s="84"/>
      <c r="DH125" s="84"/>
      <c r="DI125" s="84"/>
      <c r="DJ125" s="84"/>
      <c r="DK125" s="84"/>
      <c r="DL125" s="84"/>
      <c r="DM125" s="84"/>
      <c r="DN125" s="84"/>
      <c r="DO125" s="84"/>
      <c r="DP125" s="84"/>
      <c r="DQ125" s="84"/>
      <c r="DR125" s="84"/>
      <c r="DS125" s="84"/>
      <c r="DT125" s="84"/>
      <c r="DU125" s="84"/>
      <c r="DV125" s="84"/>
      <c r="DW125" s="84"/>
      <c r="DX125" s="84"/>
      <c r="DY125" s="84"/>
      <c r="DZ125" s="84"/>
      <c r="EA125" s="84"/>
      <c r="EB125" s="84"/>
      <c r="EC125" s="84"/>
      <c r="ED125" s="84"/>
      <c r="EE125" s="84"/>
      <c r="EF125" s="84"/>
      <c r="EG125" s="84"/>
      <c r="EH125" s="84"/>
      <c r="EI125" s="84"/>
      <c r="EJ125" s="84"/>
      <c r="EK125" s="84"/>
      <c r="EL125" s="84"/>
      <c r="EM125" s="84"/>
      <c r="EN125" s="84"/>
      <c r="EO125" s="84"/>
      <c r="EP125" s="84"/>
      <c r="EQ125" s="84"/>
      <c r="ER125" s="84"/>
      <c r="ES125" s="84"/>
      <c r="ET125" s="84"/>
      <c r="EU125" s="84"/>
      <c r="EV125" s="84"/>
      <c r="EW125" s="84"/>
      <c r="EX125" s="84"/>
      <c r="EY125" s="84"/>
      <c r="EZ125" s="84"/>
      <c r="FA125" s="84"/>
      <c r="FB125" s="84"/>
      <c r="FC125" s="84"/>
      <c r="FD125" s="84"/>
      <c r="FE125" s="84"/>
      <c r="FF125" s="84"/>
      <c r="FG125" s="84"/>
      <c r="FH125" s="84"/>
      <c r="FI125" s="84"/>
      <c r="FJ125" s="84"/>
      <c r="FK125" s="84"/>
      <c r="FL125" s="84"/>
      <c r="FM125" s="84"/>
      <c r="FN125" s="84"/>
      <c r="FO125" s="84"/>
      <c r="FP125" s="84"/>
      <c r="FQ125" s="84"/>
      <c r="FR125" s="84"/>
      <c r="FS125" s="84"/>
      <c r="FT125" s="84"/>
      <c r="FU125" s="84"/>
      <c r="FV125" s="84"/>
      <c r="FW125" s="84"/>
      <c r="FX125" s="84"/>
      <c r="FY125" s="84"/>
      <c r="FZ125" s="84"/>
      <c r="GA125" s="84"/>
      <c r="GB125" s="84"/>
      <c r="GC125" s="84"/>
      <c r="GD125" s="84"/>
      <c r="GE125" s="84"/>
      <c r="GF125" s="84"/>
      <c r="GG125" s="84"/>
      <c r="GH125" s="84"/>
      <c r="GI125" s="84"/>
      <c r="GJ125" s="84"/>
      <c r="GK125" s="84"/>
      <c r="GL125" s="84"/>
      <c r="GM125" s="84"/>
      <c r="GN125" s="84"/>
      <c r="GO125" s="84"/>
      <c r="GP125" s="84"/>
      <c r="GQ125" s="84"/>
      <c r="GR125" s="84"/>
      <c r="GS125" s="84"/>
      <c r="GT125" s="84"/>
      <c r="GU125" s="84"/>
      <c r="GV125" s="84"/>
      <c r="GW125" s="84"/>
      <c r="GX125" s="84"/>
      <c r="GY125" s="84"/>
      <c r="GZ125" s="84"/>
      <c r="HA125" s="84"/>
    </row>
    <row r="126" spans="1:209" s="84" customFormat="1" ht="26.25" customHeight="1">
      <c r="A126" s="74">
        <v>45</v>
      </c>
      <c r="B126" s="83" t="s">
        <v>58</v>
      </c>
      <c r="C126" s="83" t="s">
        <v>1702</v>
      </c>
      <c r="D126" s="83" t="s">
        <v>60</v>
      </c>
      <c r="E126" s="83"/>
      <c r="F126" s="83">
        <v>2</v>
      </c>
      <c r="G126" s="83" t="s">
        <v>262</v>
      </c>
      <c r="H126" s="83" t="s">
        <v>1658</v>
      </c>
      <c r="I126" s="83">
        <v>58</v>
      </c>
      <c r="J126" s="83">
        <v>1</v>
      </c>
      <c r="K126" s="83"/>
      <c r="L126" s="83"/>
      <c r="M126" s="83"/>
      <c r="N126" s="83"/>
      <c r="O126" s="83"/>
      <c r="P126" s="83"/>
      <c r="Q126" s="83"/>
      <c r="R126" s="83"/>
      <c r="S126" s="83"/>
      <c r="T126" s="83"/>
      <c r="U126" s="83"/>
      <c r="V126" s="83"/>
      <c r="W126" s="85" t="s">
        <v>145</v>
      </c>
      <c r="X126" s="83" t="s">
        <v>1490</v>
      </c>
      <c r="Y126" s="83"/>
      <c r="Z126" s="83"/>
      <c r="AA126" s="83"/>
      <c r="AB126" s="83"/>
      <c r="AC126" s="83"/>
    </row>
    <row r="127" spans="1:209" s="72" customFormat="1" ht="26.25" customHeight="1">
      <c r="A127" s="74">
        <v>47</v>
      </c>
      <c r="B127" s="71" t="s">
        <v>102</v>
      </c>
      <c r="C127" s="71" t="s">
        <v>101</v>
      </c>
      <c r="D127" s="71"/>
      <c r="E127" s="71"/>
      <c r="F127" s="71">
        <v>2</v>
      </c>
      <c r="G127" s="71" t="s">
        <v>262</v>
      </c>
      <c r="H127" s="71" t="s">
        <v>1691</v>
      </c>
      <c r="I127" s="71" t="s">
        <v>1692</v>
      </c>
      <c r="J127" s="71">
        <v>1</v>
      </c>
      <c r="K127" s="71"/>
      <c r="L127" s="71"/>
      <c r="M127" s="71"/>
      <c r="N127" s="71"/>
      <c r="O127" s="71"/>
      <c r="P127" s="71"/>
      <c r="Q127" s="71"/>
      <c r="R127" s="71"/>
      <c r="S127" s="71"/>
      <c r="T127" s="71"/>
      <c r="U127" s="71"/>
      <c r="V127" s="71"/>
      <c r="W127" s="107" t="s">
        <v>144</v>
      </c>
      <c r="X127" s="71" t="s">
        <v>1659</v>
      </c>
      <c r="Y127" s="71"/>
      <c r="Z127" s="71"/>
      <c r="AA127" s="71"/>
      <c r="AB127" s="71"/>
      <c r="AC127" s="71"/>
    </row>
    <row r="128" spans="1:209" s="72" customFormat="1" ht="26.25" customHeight="1">
      <c r="A128" s="74">
        <v>48</v>
      </c>
      <c r="B128" s="71" t="s">
        <v>109</v>
      </c>
      <c r="C128" s="71" t="s">
        <v>111</v>
      </c>
      <c r="D128" s="71" t="s">
        <v>53</v>
      </c>
      <c r="E128" s="71"/>
      <c r="F128" s="71">
        <v>3</v>
      </c>
      <c r="G128" s="71" t="s">
        <v>168</v>
      </c>
      <c r="H128" s="71" t="s">
        <v>1727</v>
      </c>
      <c r="I128" s="71">
        <v>20</v>
      </c>
      <c r="J128" s="71">
        <v>1</v>
      </c>
      <c r="K128" s="71"/>
      <c r="L128" s="71"/>
      <c r="M128" s="71"/>
      <c r="N128" s="71"/>
      <c r="O128" s="71"/>
      <c r="P128" s="71"/>
      <c r="Q128" s="71"/>
      <c r="R128" s="71"/>
      <c r="S128" s="71"/>
      <c r="T128" s="71"/>
      <c r="U128" s="71"/>
      <c r="V128" s="71"/>
      <c r="W128" s="71" t="s">
        <v>216</v>
      </c>
      <c r="X128" s="71" t="s">
        <v>1706</v>
      </c>
      <c r="Y128" s="71"/>
      <c r="Z128" s="71"/>
      <c r="AA128" s="71"/>
      <c r="AB128" s="71"/>
      <c r="AC128" s="71"/>
    </row>
    <row r="129" spans="1:29" s="72" customFormat="1" ht="41.25" customHeight="1">
      <c r="A129" s="74">
        <v>49</v>
      </c>
      <c r="B129" s="71" t="s">
        <v>1704</v>
      </c>
      <c r="C129" s="71" t="s">
        <v>100</v>
      </c>
      <c r="D129" s="71" t="s">
        <v>83</v>
      </c>
      <c r="E129" s="71"/>
      <c r="F129" s="71">
        <v>3</v>
      </c>
      <c r="G129" s="71" t="s">
        <v>192</v>
      </c>
      <c r="H129" s="71" t="s">
        <v>107</v>
      </c>
      <c r="I129" s="71">
        <v>50</v>
      </c>
      <c r="J129" s="71">
        <v>1</v>
      </c>
      <c r="K129" s="71"/>
      <c r="L129" s="71"/>
      <c r="M129" s="71"/>
      <c r="N129" s="71"/>
      <c r="O129" s="71"/>
      <c r="P129" s="71"/>
      <c r="Q129" s="71"/>
      <c r="R129" s="71"/>
      <c r="S129" s="71"/>
      <c r="T129" s="71"/>
      <c r="U129" s="71"/>
      <c r="V129" s="71"/>
      <c r="W129" s="107" t="s">
        <v>144</v>
      </c>
      <c r="X129" s="83" t="s">
        <v>1490</v>
      </c>
      <c r="Y129" s="71"/>
      <c r="Z129" s="71" t="s">
        <v>1705</v>
      </c>
      <c r="AA129" s="71"/>
      <c r="AB129" s="71"/>
      <c r="AC129" s="71"/>
    </row>
    <row r="130" spans="1:29" s="72" customFormat="1" ht="21" customHeight="1">
      <c r="A130" s="74">
        <v>50</v>
      </c>
      <c r="B130" s="71" t="s">
        <v>278</v>
      </c>
      <c r="C130" s="71" t="s">
        <v>29</v>
      </c>
      <c r="D130" s="71"/>
      <c r="E130" s="71"/>
      <c r="F130" s="71">
        <v>3</v>
      </c>
      <c r="G130" s="71" t="s">
        <v>262</v>
      </c>
      <c r="H130" s="71" t="s">
        <v>1727</v>
      </c>
      <c r="I130" s="71">
        <v>50</v>
      </c>
      <c r="J130" s="71">
        <v>1</v>
      </c>
      <c r="K130" s="71"/>
      <c r="L130" s="71"/>
      <c r="M130" s="71"/>
      <c r="N130" s="71"/>
      <c r="O130" s="71"/>
      <c r="P130" s="71"/>
      <c r="Q130" s="71"/>
      <c r="R130" s="71"/>
      <c r="S130" s="71"/>
      <c r="T130" s="71"/>
      <c r="U130" s="71"/>
      <c r="V130" s="71"/>
      <c r="W130" s="83" t="s">
        <v>173</v>
      </c>
      <c r="X130" s="83" t="s">
        <v>1490</v>
      </c>
      <c r="Y130" s="71"/>
      <c r="Z130" s="71" t="s">
        <v>1728</v>
      </c>
      <c r="AA130" s="71"/>
      <c r="AB130" s="71"/>
      <c r="AC130" s="71"/>
    </row>
    <row r="131" spans="1:29" s="72" customFormat="1" ht="21" customHeight="1">
      <c r="A131" s="74">
        <v>51</v>
      </c>
      <c r="B131" s="71" t="s">
        <v>86</v>
      </c>
      <c r="C131" s="71" t="s">
        <v>85</v>
      </c>
      <c r="D131" s="71" t="s">
        <v>43</v>
      </c>
      <c r="E131" s="71"/>
      <c r="F131" s="71">
        <v>3</v>
      </c>
      <c r="G131" s="71" t="s">
        <v>240</v>
      </c>
      <c r="H131" s="71" t="s">
        <v>1727</v>
      </c>
      <c r="I131" s="71">
        <v>50</v>
      </c>
      <c r="J131" s="71">
        <v>1</v>
      </c>
      <c r="K131" s="71"/>
      <c r="L131" s="71"/>
      <c r="M131" s="71"/>
      <c r="N131" s="71"/>
      <c r="O131" s="71"/>
      <c r="P131" s="71"/>
      <c r="Q131" s="71"/>
      <c r="R131" s="71"/>
      <c r="S131" s="71"/>
      <c r="T131" s="71"/>
      <c r="U131" s="71"/>
      <c r="V131" s="71"/>
      <c r="W131" s="83" t="s">
        <v>170</v>
      </c>
      <c r="X131" s="83" t="s">
        <v>1490</v>
      </c>
      <c r="Y131" s="71"/>
      <c r="Z131" s="71" t="s">
        <v>1705</v>
      </c>
      <c r="AA131" s="71"/>
      <c r="AB131" s="71"/>
      <c r="AC131" s="71"/>
    </row>
    <row r="132" spans="1:29" s="59" customFormat="1" ht="24" customHeight="1">
      <c r="A132" s="73"/>
      <c r="B132" s="55" t="s">
        <v>1723</v>
      </c>
      <c r="C132" s="57"/>
      <c r="D132" s="57"/>
      <c r="E132" s="57"/>
      <c r="F132" s="57"/>
      <c r="G132" s="57"/>
      <c r="H132" s="57"/>
      <c r="I132" s="57"/>
      <c r="J132" s="57"/>
      <c r="K132" s="57"/>
      <c r="L132" s="57"/>
      <c r="M132" s="57"/>
      <c r="N132" s="57"/>
      <c r="O132" s="57"/>
      <c r="P132" s="57"/>
      <c r="Q132" s="57"/>
      <c r="R132" s="57"/>
      <c r="S132" s="57"/>
      <c r="T132" s="57"/>
      <c r="U132" s="58"/>
      <c r="V132" s="58"/>
      <c r="W132" s="58"/>
      <c r="X132" s="58"/>
      <c r="Y132" s="58"/>
      <c r="Z132" s="57"/>
      <c r="AA132" s="57"/>
      <c r="AB132" s="57"/>
      <c r="AC132" s="57"/>
    </row>
    <row r="133" spans="1:29" s="63" customFormat="1" ht="31.5" customHeight="1">
      <c r="A133" s="65">
        <v>1</v>
      </c>
      <c r="B133" s="62" t="s">
        <v>1595</v>
      </c>
      <c r="C133" s="62" t="s">
        <v>1596</v>
      </c>
      <c r="D133" s="62"/>
      <c r="E133" s="62"/>
      <c r="F133" s="62">
        <v>3</v>
      </c>
      <c r="G133" s="62" t="s">
        <v>168</v>
      </c>
      <c r="H133" s="62" t="s">
        <v>1611</v>
      </c>
      <c r="I133" s="62">
        <v>16</v>
      </c>
      <c r="J133" s="62">
        <v>1</v>
      </c>
      <c r="K133" s="62"/>
      <c r="L133" s="62"/>
      <c r="M133" s="62"/>
      <c r="N133" s="62"/>
      <c r="O133" s="62"/>
      <c r="P133" s="62"/>
      <c r="Q133" s="62"/>
      <c r="R133" s="62"/>
      <c r="S133" s="62"/>
      <c r="T133" s="62"/>
      <c r="U133" s="62"/>
      <c r="V133" s="62"/>
      <c r="W133" s="56" t="s">
        <v>216</v>
      </c>
      <c r="X133" s="71" t="s">
        <v>1677</v>
      </c>
      <c r="Y133" s="62"/>
      <c r="Z133" s="62"/>
      <c r="AA133" s="62"/>
      <c r="AB133" s="62"/>
      <c r="AC133" s="62"/>
    </row>
    <row r="134" spans="1:29" s="63" customFormat="1" ht="31.5" customHeight="1">
      <c r="A134" s="65">
        <f>A133+1</f>
        <v>2</v>
      </c>
      <c r="B134" s="62" t="s">
        <v>1709</v>
      </c>
      <c r="C134" s="81" t="s">
        <v>1710</v>
      </c>
      <c r="D134" s="62"/>
      <c r="E134" s="62"/>
      <c r="F134" s="62">
        <v>3</v>
      </c>
      <c r="G134" s="62" t="s">
        <v>168</v>
      </c>
      <c r="H134" s="62" t="s">
        <v>1611</v>
      </c>
      <c r="I134" s="62">
        <v>16</v>
      </c>
      <c r="J134" s="62">
        <v>1</v>
      </c>
      <c r="K134" s="62"/>
      <c r="L134" s="62"/>
      <c r="M134" s="62"/>
      <c r="N134" s="62"/>
      <c r="O134" s="62"/>
      <c r="P134" s="62"/>
      <c r="Q134" s="62"/>
      <c r="R134" s="62"/>
      <c r="S134" s="62"/>
      <c r="T134" s="62"/>
      <c r="U134" s="62"/>
      <c r="V134" s="62"/>
      <c r="W134" s="81" t="s">
        <v>216</v>
      </c>
      <c r="X134" s="71" t="s">
        <v>1677</v>
      </c>
      <c r="Y134" s="62"/>
      <c r="Z134" s="62"/>
      <c r="AA134" s="62"/>
      <c r="AB134" s="62"/>
      <c r="AC134" s="62"/>
    </row>
    <row r="135" spans="1:29" ht="31.5" customHeight="1">
      <c r="A135" s="65">
        <f t="shared" ref="A135:A168" si="3">A134+1</f>
        <v>3</v>
      </c>
      <c r="B135" s="126" t="s">
        <v>212</v>
      </c>
      <c r="C135" s="56" t="s">
        <v>213</v>
      </c>
      <c r="D135" s="56"/>
      <c r="E135" s="56"/>
      <c r="F135" s="56">
        <v>3</v>
      </c>
      <c r="G135" s="56" t="s">
        <v>192</v>
      </c>
      <c r="H135" s="56" t="s">
        <v>1611</v>
      </c>
      <c r="I135" s="56">
        <v>114</v>
      </c>
      <c r="J135" s="56">
        <v>2</v>
      </c>
      <c r="K135" s="56"/>
      <c r="L135" s="56"/>
      <c r="M135" s="56"/>
      <c r="N135" s="56"/>
      <c r="O135" s="56"/>
      <c r="P135" s="56"/>
      <c r="Q135" s="56"/>
      <c r="R135" s="56"/>
      <c r="S135" s="56"/>
      <c r="T135" s="56"/>
      <c r="U135" s="56"/>
      <c r="V135" s="56"/>
      <c r="W135" s="56" t="s">
        <v>216</v>
      </c>
      <c r="X135" s="56" t="s">
        <v>1490</v>
      </c>
      <c r="Y135" s="56"/>
      <c r="Z135" s="56"/>
      <c r="AA135" s="56"/>
      <c r="AB135" s="56"/>
      <c r="AC135" s="56"/>
    </row>
    <row r="136" spans="1:29" ht="31.5" customHeight="1">
      <c r="A136" s="65">
        <f t="shared" si="3"/>
        <v>4</v>
      </c>
      <c r="B136" s="128" t="s">
        <v>214</v>
      </c>
      <c r="C136" s="56" t="s">
        <v>215</v>
      </c>
      <c r="D136" s="56"/>
      <c r="E136" s="56"/>
      <c r="F136" s="56">
        <v>3</v>
      </c>
      <c r="G136" s="56" t="s">
        <v>192</v>
      </c>
      <c r="H136" s="56" t="s">
        <v>1611</v>
      </c>
      <c r="I136" s="56">
        <v>114</v>
      </c>
      <c r="J136" s="56">
        <v>2</v>
      </c>
      <c r="K136" s="56"/>
      <c r="L136" s="56"/>
      <c r="M136" s="56"/>
      <c r="N136" s="56"/>
      <c r="O136" s="56"/>
      <c r="P136" s="56"/>
      <c r="Q136" s="56"/>
      <c r="R136" s="56"/>
      <c r="S136" s="56"/>
      <c r="T136" s="56"/>
      <c r="U136" s="56"/>
      <c r="V136" s="56"/>
      <c r="W136" s="56" t="s">
        <v>216</v>
      </c>
      <c r="X136" s="56" t="s">
        <v>1490</v>
      </c>
      <c r="Y136" s="56"/>
      <c r="Z136" s="56" t="s">
        <v>1707</v>
      </c>
      <c r="AA136" s="56"/>
      <c r="AB136" s="56"/>
      <c r="AC136" s="56"/>
    </row>
    <row r="137" spans="1:29" ht="31.5" customHeight="1">
      <c r="A137" s="65">
        <f t="shared" si="3"/>
        <v>5</v>
      </c>
      <c r="B137" s="128" t="s">
        <v>1597</v>
      </c>
      <c r="C137" s="56" t="s">
        <v>1598</v>
      </c>
      <c r="D137" s="56" t="s">
        <v>53</v>
      </c>
      <c r="E137" s="56"/>
      <c r="F137" s="56">
        <v>3</v>
      </c>
      <c r="G137" s="56" t="s">
        <v>192</v>
      </c>
      <c r="H137" s="56" t="s">
        <v>1611</v>
      </c>
      <c r="I137" s="56">
        <v>114</v>
      </c>
      <c r="J137" s="56">
        <v>2</v>
      </c>
      <c r="K137" s="56"/>
      <c r="L137" s="56"/>
      <c r="M137" s="56"/>
      <c r="N137" s="56"/>
      <c r="O137" s="56"/>
      <c r="P137" s="56"/>
      <c r="Q137" s="56"/>
      <c r="R137" s="56"/>
      <c r="S137" s="56"/>
      <c r="T137" s="56"/>
      <c r="U137" s="56"/>
      <c r="V137" s="56"/>
      <c r="W137" s="56" t="s">
        <v>216</v>
      </c>
      <c r="X137" s="56" t="s">
        <v>1490</v>
      </c>
      <c r="Y137" s="56"/>
      <c r="Z137" s="56"/>
      <c r="AA137" s="56"/>
      <c r="AB137" s="56"/>
      <c r="AC137" s="56"/>
    </row>
    <row r="138" spans="1:29" s="114" customFormat="1" ht="31.5" customHeight="1">
      <c r="A138" s="65">
        <f t="shared" si="3"/>
        <v>6</v>
      </c>
      <c r="B138" s="128" t="s">
        <v>64</v>
      </c>
      <c r="C138" s="113" t="s">
        <v>27</v>
      </c>
      <c r="D138" s="113" t="s">
        <v>111</v>
      </c>
      <c r="E138" s="113"/>
      <c r="F138" s="113">
        <v>3</v>
      </c>
      <c r="G138" s="56" t="s">
        <v>192</v>
      </c>
      <c r="H138" s="56" t="s">
        <v>1611</v>
      </c>
      <c r="I138" s="56">
        <v>114</v>
      </c>
      <c r="J138" s="56">
        <v>2</v>
      </c>
      <c r="K138" s="113"/>
      <c r="L138" s="113"/>
      <c r="M138" s="113"/>
      <c r="N138" s="113"/>
      <c r="O138" s="113"/>
      <c r="P138" s="113"/>
      <c r="Q138" s="113"/>
      <c r="R138" s="113"/>
      <c r="S138" s="113"/>
      <c r="T138" s="113"/>
      <c r="U138" s="113"/>
      <c r="V138" s="113"/>
      <c r="W138" s="56" t="s">
        <v>216</v>
      </c>
      <c r="X138" s="56" t="s">
        <v>1706</v>
      </c>
      <c r="Y138" s="113"/>
      <c r="Z138" s="113"/>
      <c r="AA138" s="113"/>
      <c r="AB138" s="113"/>
      <c r="AC138" s="113"/>
    </row>
    <row r="139" spans="1:29" ht="31.5" customHeight="1">
      <c r="A139" s="65">
        <f t="shared" si="3"/>
        <v>7</v>
      </c>
      <c r="B139" s="128" t="s">
        <v>1716</v>
      </c>
      <c r="C139" s="56" t="s">
        <v>1722</v>
      </c>
      <c r="D139" s="56"/>
      <c r="E139" s="56"/>
      <c r="F139" s="56">
        <v>3</v>
      </c>
      <c r="G139" s="56" t="s">
        <v>192</v>
      </c>
      <c r="H139" s="56" t="s">
        <v>1611</v>
      </c>
      <c r="I139" s="56">
        <v>114</v>
      </c>
      <c r="J139" s="56">
        <v>2</v>
      </c>
      <c r="K139" s="56"/>
      <c r="L139" s="56"/>
      <c r="M139" s="56"/>
      <c r="N139" s="56"/>
      <c r="O139" s="56"/>
      <c r="P139" s="56"/>
      <c r="Q139" s="56"/>
      <c r="R139" s="56"/>
      <c r="S139" s="56"/>
      <c r="T139" s="56"/>
      <c r="U139" s="56"/>
      <c r="V139" s="56"/>
      <c r="W139" s="56" t="s">
        <v>216</v>
      </c>
      <c r="X139" s="56" t="s">
        <v>1706</v>
      </c>
      <c r="Y139" s="56"/>
      <c r="Z139" s="56"/>
      <c r="AA139" s="56"/>
      <c r="AB139" s="56"/>
      <c r="AC139" s="56"/>
    </row>
    <row r="140" spans="1:29" ht="31.5" customHeight="1">
      <c r="A140" s="65">
        <f t="shared" si="3"/>
        <v>8</v>
      </c>
      <c r="B140" s="128" t="s">
        <v>1717</v>
      </c>
      <c r="C140" s="56" t="s">
        <v>1721</v>
      </c>
      <c r="D140" s="56" t="s">
        <v>53</v>
      </c>
      <c r="E140" s="56"/>
      <c r="F140" s="56">
        <v>3</v>
      </c>
      <c r="G140" s="56" t="s">
        <v>192</v>
      </c>
      <c r="H140" s="56" t="s">
        <v>1611</v>
      </c>
      <c r="I140" s="56">
        <v>114</v>
      </c>
      <c r="J140" s="56">
        <v>2</v>
      </c>
      <c r="K140" s="56"/>
      <c r="L140" s="56"/>
      <c r="M140" s="56"/>
      <c r="N140" s="56"/>
      <c r="O140" s="56"/>
      <c r="P140" s="56"/>
      <c r="Q140" s="56"/>
      <c r="R140" s="56"/>
      <c r="S140" s="56"/>
      <c r="T140" s="56"/>
      <c r="U140" s="56"/>
      <c r="V140" s="56"/>
      <c r="W140" s="56" t="s">
        <v>216</v>
      </c>
      <c r="X140" s="56" t="s">
        <v>1706</v>
      </c>
      <c r="Y140" s="56"/>
      <c r="Z140" s="56"/>
      <c r="AA140" s="56"/>
      <c r="AB140" s="56"/>
      <c r="AC140" s="56"/>
    </row>
    <row r="141" spans="1:29" s="114" customFormat="1" ht="37.5" customHeight="1">
      <c r="A141" s="65">
        <f t="shared" si="3"/>
        <v>9</v>
      </c>
      <c r="B141" s="126" t="s">
        <v>1715</v>
      </c>
      <c r="C141" s="115" t="s">
        <v>1724</v>
      </c>
      <c r="D141" s="113"/>
      <c r="E141" s="113"/>
      <c r="F141" s="113">
        <v>3</v>
      </c>
      <c r="G141" s="113" t="s">
        <v>1713</v>
      </c>
      <c r="H141" s="113" t="s">
        <v>1611</v>
      </c>
      <c r="I141" s="113" t="s">
        <v>1714</v>
      </c>
      <c r="J141" s="113">
        <v>1</v>
      </c>
      <c r="K141" s="113"/>
      <c r="L141" s="113"/>
      <c r="M141" s="113"/>
      <c r="N141" s="113"/>
      <c r="O141" s="113"/>
      <c r="P141" s="113"/>
      <c r="Q141" s="113"/>
      <c r="R141" s="113"/>
      <c r="S141" s="113"/>
      <c r="T141" s="113"/>
      <c r="U141" s="113"/>
      <c r="V141" s="113"/>
      <c r="W141" s="115" t="s">
        <v>216</v>
      </c>
      <c r="X141" s="113" t="s">
        <v>1490</v>
      </c>
      <c r="Y141" s="113"/>
      <c r="Z141" s="113"/>
      <c r="AA141" s="113"/>
      <c r="AB141" s="113"/>
      <c r="AC141" s="113"/>
    </row>
    <row r="142" spans="1:29" ht="31.5" customHeight="1">
      <c r="A142" s="65">
        <f t="shared" si="3"/>
        <v>10</v>
      </c>
      <c r="B142" s="56" t="s">
        <v>1503</v>
      </c>
      <c r="C142" s="56" t="s">
        <v>1504</v>
      </c>
      <c r="D142" s="56" t="s">
        <v>100</v>
      </c>
      <c r="E142" s="56"/>
      <c r="F142" s="56">
        <v>3</v>
      </c>
      <c r="G142" s="56" t="s">
        <v>240</v>
      </c>
      <c r="H142" s="56" t="s">
        <v>1611</v>
      </c>
      <c r="I142" s="56">
        <v>80</v>
      </c>
      <c r="J142" s="56">
        <v>1</v>
      </c>
      <c r="K142" s="56"/>
      <c r="L142" s="56"/>
      <c r="M142" s="56"/>
      <c r="N142" s="56"/>
      <c r="O142" s="56"/>
      <c r="P142" s="56"/>
      <c r="Q142" s="56"/>
      <c r="R142" s="56"/>
      <c r="S142" s="56"/>
      <c r="T142" s="56"/>
      <c r="U142" s="56"/>
      <c r="V142" s="56"/>
      <c r="W142" s="56" t="s">
        <v>144</v>
      </c>
      <c r="X142" s="56" t="s">
        <v>1490</v>
      </c>
      <c r="Y142" s="56"/>
      <c r="Z142" s="56"/>
      <c r="AA142" s="56"/>
      <c r="AB142" s="56"/>
      <c r="AC142" s="56"/>
    </row>
    <row r="143" spans="1:29" ht="27" customHeight="1">
      <c r="A143" s="65">
        <f t="shared" si="3"/>
        <v>11</v>
      </c>
      <c r="B143" s="56" t="s">
        <v>209</v>
      </c>
      <c r="C143" s="56" t="s">
        <v>202</v>
      </c>
      <c r="D143" s="56" t="s">
        <v>201</v>
      </c>
      <c r="E143" s="56"/>
      <c r="F143" s="56">
        <v>5</v>
      </c>
      <c r="G143" s="56" t="s">
        <v>240</v>
      </c>
      <c r="H143" s="56" t="s">
        <v>1611</v>
      </c>
      <c r="I143" s="56">
        <v>80</v>
      </c>
      <c r="J143" s="56">
        <v>1</v>
      </c>
      <c r="K143" s="56"/>
      <c r="L143" s="56"/>
      <c r="M143" s="56"/>
      <c r="N143" s="56"/>
      <c r="O143" s="56"/>
      <c r="P143" s="56"/>
      <c r="Q143" s="56"/>
      <c r="R143" s="56"/>
      <c r="S143" s="56"/>
      <c r="T143" s="56"/>
      <c r="U143" s="56"/>
      <c r="V143" s="56"/>
      <c r="W143" s="56" t="s">
        <v>143</v>
      </c>
      <c r="X143" s="56" t="s">
        <v>1490</v>
      </c>
      <c r="Y143" s="56"/>
      <c r="Z143" s="56"/>
      <c r="AA143" s="56"/>
      <c r="AB143" s="56"/>
      <c r="AC143" s="56"/>
    </row>
    <row r="144" spans="1:29" ht="27" customHeight="1">
      <c r="A144" s="65">
        <f t="shared" si="3"/>
        <v>12</v>
      </c>
      <c r="B144" s="56" t="s">
        <v>65</v>
      </c>
      <c r="C144" s="56" t="s">
        <v>66</v>
      </c>
      <c r="D144" s="56" t="s">
        <v>39</v>
      </c>
      <c r="E144" s="56"/>
      <c r="F144" s="56">
        <v>3</v>
      </c>
      <c r="G144" s="56" t="s">
        <v>240</v>
      </c>
      <c r="H144" s="56" t="s">
        <v>1611</v>
      </c>
      <c r="I144" s="56">
        <v>80</v>
      </c>
      <c r="J144" s="56">
        <v>1</v>
      </c>
      <c r="K144" s="56"/>
      <c r="L144" s="56"/>
      <c r="M144" s="56"/>
      <c r="N144" s="56"/>
      <c r="O144" s="56"/>
      <c r="P144" s="56"/>
      <c r="Q144" s="56"/>
      <c r="R144" s="56"/>
      <c r="S144" s="56"/>
      <c r="T144" s="56"/>
      <c r="U144" s="56"/>
      <c r="V144" s="56"/>
      <c r="W144" s="56" t="s">
        <v>146</v>
      </c>
      <c r="X144" s="56" t="s">
        <v>1490</v>
      </c>
      <c r="Y144" s="56"/>
      <c r="Z144" s="56"/>
      <c r="AA144" s="56"/>
      <c r="AB144" s="56"/>
      <c r="AC144" s="56"/>
    </row>
    <row r="145" spans="1:29" ht="44.25" customHeight="1">
      <c r="A145" s="65">
        <f t="shared" si="3"/>
        <v>13</v>
      </c>
      <c r="B145" s="56" t="s">
        <v>61</v>
      </c>
      <c r="C145" s="56" t="s">
        <v>62</v>
      </c>
      <c r="D145" s="56" t="s">
        <v>63</v>
      </c>
      <c r="E145" s="56"/>
      <c r="F145" s="56">
        <v>3</v>
      </c>
      <c r="G145" s="56" t="s">
        <v>240</v>
      </c>
      <c r="H145" s="56" t="s">
        <v>1611</v>
      </c>
      <c r="I145" s="56">
        <v>80</v>
      </c>
      <c r="J145" s="56">
        <v>1</v>
      </c>
      <c r="K145" s="56"/>
      <c r="L145" s="56"/>
      <c r="M145" s="56"/>
      <c r="N145" s="56"/>
      <c r="O145" s="56"/>
      <c r="P145" s="56"/>
      <c r="Q145" s="56"/>
      <c r="R145" s="56"/>
      <c r="S145" s="56"/>
      <c r="T145" s="56"/>
      <c r="U145" s="56"/>
      <c r="V145" s="56"/>
      <c r="W145" s="56" t="s">
        <v>173</v>
      </c>
      <c r="X145" s="56" t="s">
        <v>1490</v>
      </c>
      <c r="Y145" s="56"/>
      <c r="Z145" s="56" t="s">
        <v>1734</v>
      </c>
      <c r="AA145" s="56"/>
      <c r="AB145" s="56"/>
      <c r="AC145" s="56"/>
    </row>
    <row r="146" spans="1:29" ht="31.5" customHeight="1">
      <c r="A146" s="65">
        <f t="shared" si="3"/>
        <v>14</v>
      </c>
      <c r="B146" s="56" t="s">
        <v>204</v>
      </c>
      <c r="C146" s="56" t="s">
        <v>203</v>
      </c>
      <c r="D146" s="56"/>
      <c r="E146" s="56"/>
      <c r="F146" s="56">
        <v>3</v>
      </c>
      <c r="G146" s="56" t="s">
        <v>240</v>
      </c>
      <c r="H146" s="56" t="s">
        <v>1611</v>
      </c>
      <c r="I146" s="56">
        <v>80</v>
      </c>
      <c r="J146" s="56">
        <v>2</v>
      </c>
      <c r="K146" s="56"/>
      <c r="L146" s="56"/>
      <c r="M146" s="56"/>
      <c r="N146" s="56"/>
      <c r="O146" s="56"/>
      <c r="P146" s="56"/>
      <c r="Q146" s="56"/>
      <c r="R146" s="56"/>
      <c r="S146" s="56"/>
      <c r="T146" s="56"/>
      <c r="U146" s="56"/>
      <c r="V146" s="56"/>
      <c r="W146" s="56" t="s">
        <v>216</v>
      </c>
      <c r="X146" s="56" t="s">
        <v>1490</v>
      </c>
      <c r="Y146" s="56"/>
      <c r="Z146" s="56" t="s">
        <v>1707</v>
      </c>
      <c r="AA146" s="56"/>
      <c r="AB146" s="56"/>
      <c r="AC146" s="56"/>
    </row>
    <row r="147" spans="1:29" ht="31.5" customHeight="1">
      <c r="A147" s="65">
        <f t="shared" si="3"/>
        <v>15</v>
      </c>
      <c r="B147" s="56" t="s">
        <v>1599</v>
      </c>
      <c r="C147" s="56" t="s">
        <v>1600</v>
      </c>
      <c r="D147" s="56"/>
      <c r="E147" s="56"/>
      <c r="F147" s="56">
        <v>3</v>
      </c>
      <c r="G147" s="56" t="s">
        <v>240</v>
      </c>
      <c r="H147" s="56" t="s">
        <v>1611</v>
      </c>
      <c r="I147" s="56">
        <v>80</v>
      </c>
      <c r="J147" s="56">
        <v>1</v>
      </c>
      <c r="K147" s="56"/>
      <c r="L147" s="56"/>
      <c r="M147" s="56"/>
      <c r="N147" s="56"/>
      <c r="O147" s="56"/>
      <c r="P147" s="56"/>
      <c r="Q147" s="56"/>
      <c r="R147" s="56"/>
      <c r="S147" s="56"/>
      <c r="T147" s="56"/>
      <c r="U147" s="56"/>
      <c r="V147" s="56"/>
      <c r="W147" s="56" t="s">
        <v>216</v>
      </c>
      <c r="X147" s="56" t="s">
        <v>1490</v>
      </c>
      <c r="Y147" s="56"/>
      <c r="Z147" s="56"/>
      <c r="AA147" s="56"/>
      <c r="AB147" s="56"/>
      <c r="AC147" s="56"/>
    </row>
    <row r="148" spans="1:29" ht="31.5" customHeight="1">
      <c r="A148" s="65">
        <f t="shared" si="3"/>
        <v>16</v>
      </c>
      <c r="B148" s="56" t="s">
        <v>1503</v>
      </c>
      <c r="C148" s="56" t="s">
        <v>1504</v>
      </c>
      <c r="D148" s="56" t="s">
        <v>100</v>
      </c>
      <c r="E148" s="56"/>
      <c r="F148" s="56">
        <v>3</v>
      </c>
      <c r="G148" s="56" t="s">
        <v>192</v>
      </c>
      <c r="H148" s="56" t="s">
        <v>1610</v>
      </c>
      <c r="I148" s="56">
        <v>51</v>
      </c>
      <c r="J148" s="56">
        <v>1</v>
      </c>
      <c r="K148" s="56"/>
      <c r="L148" s="56"/>
      <c r="M148" s="56"/>
      <c r="N148" s="56"/>
      <c r="O148" s="56"/>
      <c r="P148" s="56"/>
      <c r="Q148" s="56"/>
      <c r="R148" s="56"/>
      <c r="S148" s="56"/>
      <c r="T148" s="56"/>
      <c r="U148" s="56"/>
      <c r="V148" s="56"/>
      <c r="W148" s="56" t="s">
        <v>144</v>
      </c>
      <c r="X148" s="56" t="s">
        <v>1490</v>
      </c>
      <c r="Y148" s="56"/>
      <c r="Z148" s="56"/>
      <c r="AA148" s="56"/>
      <c r="AB148" s="56"/>
      <c r="AC148" s="56"/>
    </row>
    <row r="149" spans="1:29" ht="31.5" customHeight="1">
      <c r="A149" s="65">
        <f t="shared" si="3"/>
        <v>17</v>
      </c>
      <c r="B149" s="56" t="s">
        <v>366</v>
      </c>
      <c r="C149" s="56" t="s">
        <v>1612</v>
      </c>
      <c r="D149" s="56"/>
      <c r="E149" s="56"/>
      <c r="F149" s="56">
        <v>3</v>
      </c>
      <c r="G149" s="56" t="s">
        <v>192</v>
      </c>
      <c r="H149" s="56" t="s">
        <v>1610</v>
      </c>
      <c r="I149" s="56">
        <v>51</v>
      </c>
      <c r="J149" s="56">
        <v>1</v>
      </c>
      <c r="K149" s="56"/>
      <c r="L149" s="56"/>
      <c r="M149" s="56"/>
      <c r="N149" s="56"/>
      <c r="O149" s="56"/>
      <c r="P149" s="56"/>
      <c r="Q149" s="56"/>
      <c r="R149" s="56"/>
      <c r="S149" s="56"/>
      <c r="T149" s="56"/>
      <c r="U149" s="56"/>
      <c r="V149" s="56"/>
      <c r="W149" s="56" t="s">
        <v>216</v>
      </c>
      <c r="X149" s="56" t="s">
        <v>1490</v>
      </c>
      <c r="Y149" s="56"/>
      <c r="Z149" s="56"/>
      <c r="AA149" s="56"/>
      <c r="AB149" s="56"/>
      <c r="AC149" s="56"/>
    </row>
    <row r="150" spans="1:29" s="114" customFormat="1" ht="31.5" customHeight="1">
      <c r="A150" s="65">
        <f t="shared" si="3"/>
        <v>18</v>
      </c>
      <c r="B150" s="113" t="s">
        <v>1613</v>
      </c>
      <c r="C150" s="113" t="s">
        <v>1614</v>
      </c>
      <c r="D150" s="113"/>
      <c r="E150" s="113"/>
      <c r="F150" s="113">
        <v>3</v>
      </c>
      <c r="G150" s="113" t="s">
        <v>192</v>
      </c>
      <c r="H150" s="113" t="s">
        <v>1610</v>
      </c>
      <c r="I150" s="113">
        <v>51</v>
      </c>
      <c r="J150" s="113">
        <v>1</v>
      </c>
      <c r="K150" s="113"/>
      <c r="L150" s="113"/>
      <c r="M150" s="113"/>
      <c r="N150" s="113"/>
      <c r="O150" s="113"/>
      <c r="P150" s="113"/>
      <c r="Q150" s="113"/>
      <c r="R150" s="113"/>
      <c r="S150" s="113"/>
      <c r="T150" s="113"/>
      <c r="U150" s="113"/>
      <c r="V150" s="113"/>
      <c r="W150" s="113" t="s">
        <v>216</v>
      </c>
      <c r="X150" s="113" t="s">
        <v>1490</v>
      </c>
      <c r="Y150" s="113"/>
      <c r="Z150" s="113"/>
      <c r="AA150" s="113"/>
      <c r="AB150" s="113"/>
      <c r="AC150" s="113"/>
    </row>
    <row r="151" spans="1:29" s="105" customFormat="1" ht="31.5" customHeight="1">
      <c r="A151" s="65">
        <f t="shared" si="3"/>
        <v>19</v>
      </c>
      <c r="B151" s="104" t="s">
        <v>1615</v>
      </c>
      <c r="C151" s="104" t="s">
        <v>1616</v>
      </c>
      <c r="D151" s="104"/>
      <c r="E151" s="77"/>
      <c r="F151" s="104">
        <v>3</v>
      </c>
      <c r="G151" s="104" t="s">
        <v>192</v>
      </c>
      <c r="H151" s="104" t="s">
        <v>1610</v>
      </c>
      <c r="I151" s="104">
        <v>51</v>
      </c>
      <c r="J151" s="104">
        <v>1</v>
      </c>
      <c r="K151" s="77"/>
      <c r="L151" s="77"/>
      <c r="M151" s="77"/>
      <c r="N151" s="77"/>
      <c r="O151" s="77"/>
      <c r="P151" s="77"/>
      <c r="Q151" s="77"/>
      <c r="R151" s="77"/>
      <c r="S151" s="77"/>
      <c r="T151" s="77"/>
      <c r="U151" s="77"/>
      <c r="V151" s="77"/>
      <c r="W151" s="104" t="s">
        <v>216</v>
      </c>
      <c r="X151" s="104" t="s">
        <v>1617</v>
      </c>
      <c r="Y151" s="77"/>
      <c r="Z151" s="104"/>
      <c r="AA151" s="104"/>
      <c r="AB151" s="104"/>
      <c r="AC151" s="104"/>
    </row>
    <row r="152" spans="1:29" s="105" customFormat="1" ht="31.5" customHeight="1">
      <c r="A152" s="65">
        <f t="shared" si="3"/>
        <v>20</v>
      </c>
      <c r="B152" s="104" t="s">
        <v>1618</v>
      </c>
      <c r="C152" s="104" t="s">
        <v>1619</v>
      </c>
      <c r="D152" s="104"/>
      <c r="E152" s="77"/>
      <c r="F152" s="104">
        <v>3</v>
      </c>
      <c r="G152" s="104" t="s">
        <v>192</v>
      </c>
      <c r="H152" s="104" t="s">
        <v>1610</v>
      </c>
      <c r="I152" s="104">
        <v>51</v>
      </c>
      <c r="J152" s="104">
        <v>1</v>
      </c>
      <c r="K152" s="77"/>
      <c r="L152" s="77"/>
      <c r="M152" s="77"/>
      <c r="N152" s="77"/>
      <c r="O152" s="77"/>
      <c r="P152" s="77"/>
      <c r="Q152" s="77"/>
      <c r="R152" s="77"/>
      <c r="S152" s="77"/>
      <c r="T152" s="77"/>
      <c r="U152" s="77"/>
      <c r="V152" s="77"/>
      <c r="W152" s="104" t="s">
        <v>216</v>
      </c>
      <c r="X152" s="104" t="s">
        <v>1490</v>
      </c>
      <c r="Y152" s="77"/>
      <c r="Z152" s="104"/>
      <c r="AA152" s="104"/>
      <c r="AB152" s="104"/>
      <c r="AC152" s="104"/>
    </row>
    <row r="153" spans="1:29" s="112" customFormat="1" ht="31.5" customHeight="1">
      <c r="A153" s="65">
        <f t="shared" si="3"/>
        <v>21</v>
      </c>
      <c r="B153" s="109" t="s">
        <v>1718</v>
      </c>
      <c r="C153" s="109" t="s">
        <v>1719</v>
      </c>
      <c r="D153" s="109"/>
      <c r="E153" s="109"/>
      <c r="F153" s="109"/>
      <c r="G153" s="109" t="s">
        <v>192</v>
      </c>
      <c r="H153" s="109" t="s">
        <v>1610</v>
      </c>
      <c r="I153" s="104">
        <v>51</v>
      </c>
      <c r="J153" s="104">
        <v>1</v>
      </c>
      <c r="K153" s="77"/>
      <c r="L153" s="77"/>
      <c r="M153" s="77"/>
      <c r="N153" s="77"/>
      <c r="O153" s="77"/>
      <c r="P153" s="77"/>
      <c r="Q153" s="77"/>
      <c r="R153" s="77"/>
      <c r="S153" s="77"/>
      <c r="T153" s="77"/>
      <c r="U153" s="77"/>
      <c r="V153" s="77"/>
      <c r="W153" s="104" t="s">
        <v>216</v>
      </c>
      <c r="X153" s="109"/>
      <c r="Y153" s="109"/>
      <c r="Z153" s="109"/>
      <c r="AA153" s="109"/>
      <c r="AB153" s="109"/>
      <c r="AC153" s="109"/>
    </row>
    <row r="154" spans="1:29" ht="31.5" customHeight="1">
      <c r="A154" s="65">
        <f t="shared" si="3"/>
        <v>22</v>
      </c>
      <c r="B154" s="56" t="s">
        <v>1544</v>
      </c>
      <c r="C154" s="56" t="s">
        <v>83</v>
      </c>
      <c r="D154" s="56" t="s">
        <v>84</v>
      </c>
      <c r="E154" s="56"/>
      <c r="F154" s="56">
        <v>3</v>
      </c>
      <c r="G154" s="56" t="s">
        <v>240</v>
      </c>
      <c r="H154" s="56" t="s">
        <v>1610</v>
      </c>
      <c r="I154" s="56">
        <v>54</v>
      </c>
      <c r="J154" s="56">
        <v>1</v>
      </c>
      <c r="K154" s="56"/>
      <c r="L154" s="56"/>
      <c r="M154" s="56"/>
      <c r="N154" s="56"/>
      <c r="O154" s="56"/>
      <c r="P154" s="56"/>
      <c r="Q154" s="56"/>
      <c r="R154" s="56"/>
      <c r="S154" s="56"/>
      <c r="T154" s="56"/>
      <c r="U154" s="56"/>
      <c r="V154" s="56"/>
      <c r="W154" s="56" t="s">
        <v>144</v>
      </c>
      <c r="X154" s="56" t="s">
        <v>1490</v>
      </c>
      <c r="Y154" s="56"/>
      <c r="Z154" s="56"/>
      <c r="AA154" s="56"/>
      <c r="AB154" s="56"/>
      <c r="AC154" s="56"/>
    </row>
    <row r="155" spans="1:29" s="84" customFormat="1" ht="39.75" customHeight="1">
      <c r="A155" s="74">
        <f t="shared" si="3"/>
        <v>23</v>
      </c>
      <c r="B155" s="83" t="s">
        <v>61</v>
      </c>
      <c r="C155" s="83" t="s">
        <v>62</v>
      </c>
      <c r="D155" s="83" t="s">
        <v>63</v>
      </c>
      <c r="E155" s="83"/>
      <c r="F155" s="83">
        <v>3</v>
      </c>
      <c r="G155" s="83" t="s">
        <v>240</v>
      </c>
      <c r="H155" s="83" t="s">
        <v>1610</v>
      </c>
      <c r="I155" s="83">
        <v>54</v>
      </c>
      <c r="J155" s="83">
        <v>1</v>
      </c>
      <c r="K155" s="83"/>
      <c r="L155" s="83"/>
      <c r="M155" s="83"/>
      <c r="N155" s="83"/>
      <c r="O155" s="83"/>
      <c r="P155" s="83"/>
      <c r="Q155" s="83"/>
      <c r="R155" s="83"/>
      <c r="S155" s="83"/>
      <c r="T155" s="83"/>
      <c r="U155" s="83"/>
      <c r="V155" s="83"/>
      <c r="W155" s="83" t="s">
        <v>173</v>
      </c>
      <c r="X155" s="83" t="s">
        <v>1490</v>
      </c>
      <c r="Y155" s="83"/>
      <c r="Z155" s="83" t="s">
        <v>1734</v>
      </c>
      <c r="AA155" s="83"/>
      <c r="AB155" s="83"/>
      <c r="AC155" s="83"/>
    </row>
    <row r="156" spans="1:29" s="84" customFormat="1" ht="31.5" customHeight="1">
      <c r="A156" s="74">
        <f>A222+1</f>
        <v>27</v>
      </c>
      <c r="B156" s="83" t="s">
        <v>167</v>
      </c>
      <c r="C156" s="83" t="s">
        <v>1606</v>
      </c>
      <c r="D156" s="83" t="s">
        <v>1546</v>
      </c>
      <c r="E156" s="83"/>
      <c r="F156" s="83">
        <v>3</v>
      </c>
      <c r="G156" s="83" t="s">
        <v>240</v>
      </c>
      <c r="H156" s="83" t="s">
        <v>1610</v>
      </c>
      <c r="I156" s="83">
        <v>54</v>
      </c>
      <c r="J156" s="83">
        <v>1</v>
      </c>
      <c r="K156" s="83"/>
      <c r="L156" s="83"/>
      <c r="M156" s="83"/>
      <c r="N156" s="83"/>
      <c r="O156" s="83"/>
      <c r="P156" s="83"/>
      <c r="Q156" s="83"/>
      <c r="R156" s="83"/>
      <c r="S156" s="83"/>
      <c r="T156" s="83"/>
      <c r="U156" s="83"/>
      <c r="V156" s="83"/>
      <c r="W156" s="83" t="s">
        <v>174</v>
      </c>
      <c r="X156" s="83" t="s">
        <v>1490</v>
      </c>
      <c r="Y156" s="83"/>
      <c r="Z156" s="83"/>
      <c r="AA156" s="83"/>
      <c r="AB156" s="83"/>
      <c r="AC156" s="83"/>
    </row>
    <row r="157" spans="1:29" s="134" customFormat="1" ht="31.5" customHeight="1">
      <c r="A157" s="131"/>
      <c r="B157" s="132" t="s">
        <v>280</v>
      </c>
      <c r="C157" s="132" t="s">
        <v>279</v>
      </c>
      <c r="D157" s="132"/>
      <c r="E157" s="132"/>
      <c r="F157" s="132">
        <v>3</v>
      </c>
      <c r="G157" s="132" t="s">
        <v>240</v>
      </c>
      <c r="H157" s="132" t="s">
        <v>1610</v>
      </c>
      <c r="I157" s="132">
        <v>54</v>
      </c>
      <c r="J157" s="132">
        <v>1</v>
      </c>
      <c r="K157" s="132"/>
      <c r="L157" s="132"/>
      <c r="M157" s="132"/>
      <c r="N157" s="132"/>
      <c r="O157" s="132"/>
      <c r="P157" s="132"/>
      <c r="Q157" s="132"/>
      <c r="R157" s="132"/>
      <c r="S157" s="132"/>
      <c r="T157" s="132"/>
      <c r="U157" s="132"/>
      <c r="V157" s="132"/>
      <c r="W157" s="133" t="s">
        <v>216</v>
      </c>
      <c r="X157" s="132"/>
      <c r="Y157" s="132"/>
      <c r="Z157" s="132"/>
      <c r="AA157" s="132"/>
      <c r="AB157" s="132"/>
      <c r="AC157" s="132"/>
    </row>
    <row r="158" spans="1:29" s="134" customFormat="1" ht="31.5" customHeight="1">
      <c r="A158" s="131"/>
      <c r="B158" s="132" t="s">
        <v>1909</v>
      </c>
      <c r="C158" s="132" t="s">
        <v>1910</v>
      </c>
      <c r="D158" s="132"/>
      <c r="E158" s="132"/>
      <c r="F158" s="132">
        <v>3</v>
      </c>
      <c r="G158" s="132" t="s">
        <v>240</v>
      </c>
      <c r="H158" s="132" t="s">
        <v>1610</v>
      </c>
      <c r="I158" s="132">
        <v>54</v>
      </c>
      <c r="J158" s="132">
        <v>1</v>
      </c>
      <c r="K158" s="132"/>
      <c r="L158" s="132"/>
      <c r="M158" s="132"/>
      <c r="N158" s="132"/>
      <c r="O158" s="132"/>
      <c r="P158" s="132"/>
      <c r="Q158" s="132"/>
      <c r="R158" s="132"/>
      <c r="S158" s="132"/>
      <c r="T158" s="132"/>
      <c r="U158" s="132"/>
      <c r="V158" s="132"/>
      <c r="W158" s="133" t="s">
        <v>216</v>
      </c>
      <c r="X158" s="132"/>
      <c r="Y158" s="132"/>
      <c r="Z158" s="132"/>
      <c r="AA158" s="132"/>
      <c r="AB158" s="132"/>
      <c r="AC158" s="132"/>
    </row>
    <row r="159" spans="1:29" s="134" customFormat="1" ht="31.5" customHeight="1">
      <c r="A159" s="131"/>
      <c r="B159" s="132" t="s">
        <v>64</v>
      </c>
      <c r="C159" s="132" t="s">
        <v>27</v>
      </c>
      <c r="D159" s="132" t="s">
        <v>30</v>
      </c>
      <c r="E159" s="132"/>
      <c r="F159" s="132">
        <v>3</v>
      </c>
      <c r="G159" s="132" t="s">
        <v>240</v>
      </c>
      <c r="H159" s="132" t="s">
        <v>1610</v>
      </c>
      <c r="I159" s="132">
        <v>54</v>
      </c>
      <c r="J159" s="132">
        <v>1</v>
      </c>
      <c r="K159" s="132"/>
      <c r="L159" s="132"/>
      <c r="M159" s="132"/>
      <c r="N159" s="132"/>
      <c r="O159" s="132"/>
      <c r="P159" s="132"/>
      <c r="Q159" s="132"/>
      <c r="R159" s="132"/>
      <c r="S159" s="132"/>
      <c r="T159" s="132"/>
      <c r="U159" s="132"/>
      <c r="V159" s="132"/>
      <c r="W159" s="133" t="s">
        <v>175</v>
      </c>
      <c r="X159" s="132"/>
      <c r="Y159" s="132"/>
      <c r="Z159" s="132"/>
      <c r="AA159" s="132"/>
      <c r="AB159" s="132"/>
      <c r="AC159" s="132"/>
    </row>
    <row r="160" spans="1:29" ht="31.5" customHeight="1">
      <c r="A160" s="65">
        <f>A156+1</f>
        <v>28</v>
      </c>
      <c r="B160" s="56" t="s">
        <v>1545</v>
      </c>
      <c r="C160" s="56" t="s">
        <v>1546</v>
      </c>
      <c r="D160" s="56"/>
      <c r="E160" s="56"/>
      <c r="F160" s="56">
        <v>3</v>
      </c>
      <c r="G160" s="56" t="s">
        <v>262</v>
      </c>
      <c r="H160" s="56" t="s">
        <v>1610</v>
      </c>
      <c r="I160" s="56">
        <v>159</v>
      </c>
      <c r="J160" s="56">
        <v>4</v>
      </c>
      <c r="K160" s="56"/>
      <c r="L160" s="56"/>
      <c r="M160" s="56"/>
      <c r="N160" s="56"/>
      <c r="O160" s="56"/>
      <c r="P160" s="56"/>
      <c r="Q160" s="56"/>
      <c r="R160" s="56"/>
      <c r="S160" s="56"/>
      <c r="T160" s="56"/>
      <c r="U160" s="56"/>
      <c r="V160" s="56"/>
      <c r="W160" s="56" t="s">
        <v>1652</v>
      </c>
      <c r="X160" s="56" t="s">
        <v>1490</v>
      </c>
      <c r="Y160" s="56"/>
      <c r="Z160" s="56"/>
      <c r="AA160" s="56"/>
      <c r="AB160" s="56"/>
      <c r="AC160" s="56"/>
    </row>
    <row r="161" spans="1:29" ht="31.5" customHeight="1">
      <c r="A161" s="65">
        <f t="shared" si="3"/>
        <v>29</v>
      </c>
      <c r="B161" s="56" t="s">
        <v>209</v>
      </c>
      <c r="C161" s="56" t="s">
        <v>202</v>
      </c>
      <c r="D161" s="56" t="s">
        <v>201</v>
      </c>
      <c r="E161" s="56"/>
      <c r="F161" s="56">
        <v>5</v>
      </c>
      <c r="G161" s="56" t="s">
        <v>262</v>
      </c>
      <c r="H161" s="56" t="s">
        <v>1610</v>
      </c>
      <c r="I161" s="56">
        <v>159</v>
      </c>
      <c r="J161" s="56">
        <v>3</v>
      </c>
      <c r="K161" s="56"/>
      <c r="L161" s="56"/>
      <c r="M161" s="56"/>
      <c r="N161" s="56"/>
      <c r="O161" s="56"/>
      <c r="P161" s="56"/>
      <c r="Q161" s="56"/>
      <c r="R161" s="56"/>
      <c r="S161" s="56"/>
      <c r="T161" s="56"/>
      <c r="U161" s="56"/>
      <c r="V161" s="56"/>
      <c r="W161" s="56" t="s">
        <v>143</v>
      </c>
      <c r="X161" s="56" t="s">
        <v>1490</v>
      </c>
      <c r="Y161" s="56"/>
      <c r="Z161" s="56"/>
      <c r="AA161" s="56"/>
      <c r="AB161" s="56"/>
      <c r="AC161" s="56"/>
    </row>
    <row r="162" spans="1:29" ht="31.5" customHeight="1">
      <c r="A162" s="65">
        <f t="shared" si="3"/>
        <v>30</v>
      </c>
      <c r="B162" s="56" t="s">
        <v>1584</v>
      </c>
      <c r="C162" s="56" t="s">
        <v>1585</v>
      </c>
      <c r="D162" s="56" t="s">
        <v>202</v>
      </c>
      <c r="E162" s="56"/>
      <c r="F162" s="56">
        <v>5</v>
      </c>
      <c r="G162" s="56" t="s">
        <v>262</v>
      </c>
      <c r="H162" s="56" t="s">
        <v>1610</v>
      </c>
      <c r="I162" s="56">
        <v>159</v>
      </c>
      <c r="J162" s="56">
        <v>3</v>
      </c>
      <c r="K162" s="56"/>
      <c r="L162" s="56"/>
      <c r="M162" s="56"/>
      <c r="N162" s="56"/>
      <c r="O162" s="56"/>
      <c r="P162" s="56"/>
      <c r="Q162" s="56"/>
      <c r="R162" s="56"/>
      <c r="S162" s="56"/>
      <c r="T162" s="56"/>
      <c r="U162" s="56"/>
      <c r="V162" s="56"/>
      <c r="W162" s="56" t="s">
        <v>143</v>
      </c>
      <c r="X162" s="56" t="s">
        <v>1490</v>
      </c>
      <c r="Y162" s="56"/>
      <c r="Z162" s="56"/>
      <c r="AA162" s="56"/>
      <c r="AB162" s="56"/>
      <c r="AC162" s="56"/>
    </row>
    <row r="163" spans="1:29" ht="31.5" customHeight="1">
      <c r="A163" s="65">
        <f t="shared" si="3"/>
        <v>31</v>
      </c>
      <c r="B163" s="56" t="s">
        <v>1547</v>
      </c>
      <c r="C163" s="56" t="s">
        <v>40</v>
      </c>
      <c r="D163" s="56" t="s">
        <v>89</v>
      </c>
      <c r="E163" s="56"/>
      <c r="F163" s="56">
        <v>3</v>
      </c>
      <c r="G163" s="56" t="s">
        <v>262</v>
      </c>
      <c r="H163" s="56" t="s">
        <v>1610</v>
      </c>
      <c r="I163" s="56">
        <v>159</v>
      </c>
      <c r="J163" s="56">
        <v>4</v>
      </c>
      <c r="K163" s="56"/>
      <c r="L163" s="56"/>
      <c r="M163" s="56"/>
      <c r="N163" s="56"/>
      <c r="O163" s="56"/>
      <c r="P163" s="56"/>
      <c r="Q163" s="56"/>
      <c r="R163" s="56"/>
      <c r="S163" s="56"/>
      <c r="T163" s="56"/>
      <c r="U163" s="56"/>
      <c r="V163" s="56"/>
      <c r="W163" s="56" t="s">
        <v>146</v>
      </c>
      <c r="X163" s="56" t="s">
        <v>1490</v>
      </c>
      <c r="Y163" s="56"/>
      <c r="Z163" s="56"/>
      <c r="AA163" s="56"/>
      <c r="AB163" s="56"/>
      <c r="AC163" s="56"/>
    </row>
    <row r="164" spans="1:29" ht="31.5" customHeight="1">
      <c r="A164" s="65">
        <f t="shared" si="3"/>
        <v>32</v>
      </c>
      <c r="B164" s="56" t="s">
        <v>91</v>
      </c>
      <c r="C164" s="56" t="s">
        <v>60</v>
      </c>
      <c r="D164" s="56"/>
      <c r="E164" s="56"/>
      <c r="F164" s="56">
        <v>2</v>
      </c>
      <c r="G164" s="56" t="s">
        <v>262</v>
      </c>
      <c r="H164" s="56" t="s">
        <v>1610</v>
      </c>
      <c r="I164" s="56">
        <v>159</v>
      </c>
      <c r="J164" s="56">
        <v>4</v>
      </c>
      <c r="K164" s="56"/>
      <c r="L164" s="56"/>
      <c r="M164" s="56"/>
      <c r="N164" s="56"/>
      <c r="O164" s="56"/>
      <c r="P164" s="56"/>
      <c r="Q164" s="56"/>
      <c r="R164" s="56"/>
      <c r="S164" s="56"/>
      <c r="T164" s="56"/>
      <c r="U164" s="56"/>
      <c r="V164" s="56"/>
      <c r="W164" s="56" t="s">
        <v>1650</v>
      </c>
      <c r="X164" s="56" t="s">
        <v>1490</v>
      </c>
      <c r="Y164" s="56"/>
      <c r="Z164" s="56"/>
      <c r="AA164" s="56"/>
      <c r="AB164" s="56"/>
      <c r="AC164" s="56"/>
    </row>
    <row r="165" spans="1:29" ht="31.5" customHeight="1">
      <c r="A165" s="65">
        <f t="shared" si="3"/>
        <v>33</v>
      </c>
      <c r="B165" s="56" t="s">
        <v>1726</v>
      </c>
      <c r="C165" s="56" t="s">
        <v>1725</v>
      </c>
      <c r="D165" s="56" t="s">
        <v>197</v>
      </c>
      <c r="E165" s="56"/>
      <c r="F165" s="56">
        <v>4</v>
      </c>
      <c r="G165" s="56" t="s">
        <v>262</v>
      </c>
      <c r="H165" s="56" t="s">
        <v>1610</v>
      </c>
      <c r="I165" s="56">
        <v>159</v>
      </c>
      <c r="J165" s="56">
        <v>4</v>
      </c>
      <c r="K165" s="56"/>
      <c r="L165" s="56"/>
      <c r="M165" s="56"/>
      <c r="N165" s="56"/>
      <c r="O165" s="56"/>
      <c r="P165" s="56"/>
      <c r="Q165" s="56"/>
      <c r="R165" s="56"/>
      <c r="S165" s="56"/>
      <c r="T165" s="56"/>
      <c r="U165" s="56"/>
      <c r="V165" s="56"/>
      <c r="W165" s="56" t="s">
        <v>173</v>
      </c>
      <c r="X165" s="56" t="s">
        <v>1490</v>
      </c>
      <c r="Y165" s="56"/>
      <c r="Z165" s="56"/>
      <c r="AA165" s="56"/>
      <c r="AB165" s="56"/>
      <c r="AC165" s="56"/>
    </row>
    <row r="166" spans="1:29" ht="37.5" customHeight="1">
      <c r="A166" s="65">
        <f t="shared" si="3"/>
        <v>34</v>
      </c>
      <c r="B166" s="56" t="s">
        <v>1551</v>
      </c>
      <c r="C166" s="75" t="s">
        <v>1651</v>
      </c>
      <c r="D166" s="56"/>
      <c r="E166" s="56"/>
      <c r="F166" s="56">
        <v>7</v>
      </c>
      <c r="G166" s="56" t="s">
        <v>262</v>
      </c>
      <c r="H166" s="56" t="s">
        <v>1610</v>
      </c>
      <c r="I166" s="56">
        <v>159</v>
      </c>
      <c r="J166" s="56">
        <v>4</v>
      </c>
      <c r="K166" s="56"/>
      <c r="L166" s="56"/>
      <c r="M166" s="56"/>
      <c r="N166" s="56"/>
      <c r="O166" s="56"/>
      <c r="P166" s="56"/>
      <c r="Q166" s="56"/>
      <c r="R166" s="56"/>
      <c r="S166" s="56"/>
      <c r="T166" s="56"/>
      <c r="U166" s="56"/>
      <c r="V166" s="56"/>
      <c r="W166" s="75" t="s">
        <v>1649</v>
      </c>
      <c r="X166" s="56" t="s">
        <v>1490</v>
      </c>
      <c r="Y166" s="56"/>
      <c r="Z166" s="56"/>
      <c r="AA166" s="56"/>
      <c r="AB166" s="56"/>
      <c r="AC166" s="56"/>
    </row>
    <row r="167" spans="1:29" ht="54.75" customHeight="1">
      <c r="A167" s="65">
        <f t="shared" si="3"/>
        <v>35</v>
      </c>
      <c r="B167" s="56" t="s">
        <v>281</v>
      </c>
      <c r="C167" s="56" t="s">
        <v>289</v>
      </c>
      <c r="D167" s="56" t="s">
        <v>1462</v>
      </c>
      <c r="E167" s="56"/>
      <c r="F167" s="56"/>
      <c r="G167" s="56" t="s">
        <v>168</v>
      </c>
      <c r="H167" s="56" t="s">
        <v>180</v>
      </c>
      <c r="I167" s="56">
        <v>14</v>
      </c>
      <c r="J167" s="56">
        <v>1</v>
      </c>
      <c r="K167" s="56"/>
      <c r="L167" s="56"/>
      <c r="M167" s="56"/>
      <c r="N167" s="56"/>
      <c r="O167" s="56"/>
      <c r="P167" s="56"/>
      <c r="Q167" s="56"/>
      <c r="R167" s="56"/>
      <c r="S167" s="56"/>
      <c r="T167" s="56"/>
      <c r="U167" s="56"/>
      <c r="V167" s="56"/>
      <c r="W167" s="75" t="s">
        <v>216</v>
      </c>
      <c r="X167" s="56" t="s">
        <v>1708</v>
      </c>
      <c r="Y167" s="56"/>
      <c r="Z167" s="56"/>
      <c r="AA167" s="56"/>
      <c r="AB167" s="56"/>
      <c r="AC167" s="56"/>
    </row>
    <row r="168" spans="1:29" ht="37.5" customHeight="1">
      <c r="A168" s="65">
        <f t="shared" si="3"/>
        <v>36</v>
      </c>
      <c r="B168" s="56" t="s">
        <v>1711</v>
      </c>
      <c r="C168" s="75" t="s">
        <v>1712</v>
      </c>
      <c r="D168" s="56" t="s">
        <v>289</v>
      </c>
      <c r="E168" s="56"/>
      <c r="F168" s="56"/>
      <c r="G168" s="56" t="s">
        <v>168</v>
      </c>
      <c r="H168" s="56" t="s">
        <v>180</v>
      </c>
      <c r="I168" s="56">
        <v>14</v>
      </c>
      <c r="J168" s="56">
        <v>1</v>
      </c>
      <c r="K168" s="56"/>
      <c r="L168" s="56"/>
      <c r="M168" s="56"/>
      <c r="N168" s="56"/>
      <c r="O168" s="56"/>
      <c r="P168" s="56"/>
      <c r="Q168" s="56"/>
      <c r="R168" s="56"/>
      <c r="S168" s="56"/>
      <c r="T168" s="56"/>
      <c r="U168" s="56"/>
      <c r="V168" s="56"/>
      <c r="W168" s="75" t="s">
        <v>216</v>
      </c>
      <c r="X168" s="56" t="s">
        <v>1490</v>
      </c>
      <c r="Y168" s="56"/>
      <c r="Z168" s="56"/>
      <c r="AA168" s="56"/>
      <c r="AB168" s="56"/>
      <c r="AC168" s="56"/>
    </row>
    <row r="169" spans="1:29" s="59" customFormat="1" ht="24" customHeight="1">
      <c r="A169" s="73"/>
      <c r="B169" s="55" t="s">
        <v>1624</v>
      </c>
      <c r="C169" s="57"/>
      <c r="D169" s="57"/>
      <c r="E169" s="57"/>
      <c r="F169" s="57"/>
      <c r="G169" s="57"/>
      <c r="H169" s="57"/>
      <c r="I169" s="57"/>
      <c r="J169" s="57"/>
      <c r="K169" s="57"/>
      <c r="L169" s="57"/>
      <c r="M169" s="57"/>
      <c r="N169" s="57"/>
      <c r="O169" s="57"/>
      <c r="P169" s="57"/>
      <c r="Q169" s="57"/>
      <c r="R169" s="57"/>
      <c r="S169" s="57"/>
      <c r="T169" s="57"/>
      <c r="U169" s="58"/>
      <c r="V169" s="58"/>
      <c r="W169" s="58"/>
      <c r="X169" s="58"/>
      <c r="Y169" s="58"/>
      <c r="Z169" s="57"/>
      <c r="AA169" s="57"/>
      <c r="AB169" s="57"/>
      <c r="AC169" s="57"/>
    </row>
    <row r="170" spans="1:29" s="63" customFormat="1" ht="28.5" customHeight="1">
      <c r="A170" s="65">
        <v>1</v>
      </c>
      <c r="B170" s="62" t="s">
        <v>276</v>
      </c>
      <c r="C170" s="62" t="s">
        <v>1645</v>
      </c>
      <c r="D170" s="62" t="s">
        <v>33</v>
      </c>
      <c r="E170" s="62"/>
      <c r="F170" s="62">
        <v>3</v>
      </c>
      <c r="G170" s="62" t="s">
        <v>168</v>
      </c>
      <c r="H170" s="62" t="s">
        <v>1679</v>
      </c>
      <c r="I170" s="56" t="s">
        <v>1680</v>
      </c>
      <c r="J170" s="62">
        <v>1</v>
      </c>
      <c r="K170" s="62"/>
      <c r="L170" s="62"/>
      <c r="M170" s="62"/>
      <c r="N170" s="62"/>
      <c r="O170" s="62"/>
      <c r="P170" s="62"/>
      <c r="Q170" s="62"/>
      <c r="R170" s="62"/>
      <c r="S170" s="62"/>
      <c r="T170" s="62"/>
      <c r="U170" s="62"/>
      <c r="V170" s="62"/>
      <c r="W170" s="56" t="s">
        <v>175</v>
      </c>
      <c r="X170" s="71" t="s">
        <v>1677</v>
      </c>
      <c r="Y170" s="62"/>
      <c r="Z170" s="62"/>
      <c r="AA170" s="62"/>
      <c r="AB170" s="62"/>
      <c r="AC170" s="62"/>
    </row>
    <row r="171" spans="1:29" s="63" customFormat="1" ht="28.5" customHeight="1">
      <c r="A171" s="65">
        <v>2</v>
      </c>
      <c r="B171" s="62" t="s">
        <v>1633</v>
      </c>
      <c r="C171" s="62" t="s">
        <v>1646</v>
      </c>
      <c r="D171" s="62" t="s">
        <v>27</v>
      </c>
      <c r="E171" s="62"/>
      <c r="F171" s="62">
        <v>3</v>
      </c>
      <c r="G171" s="62" t="s">
        <v>168</v>
      </c>
      <c r="H171" s="62" t="s">
        <v>1679</v>
      </c>
      <c r="I171" s="56" t="s">
        <v>1680</v>
      </c>
      <c r="J171" s="62">
        <v>1</v>
      </c>
      <c r="K171" s="62"/>
      <c r="L171" s="62"/>
      <c r="M171" s="62"/>
      <c r="N171" s="62"/>
      <c r="O171" s="62"/>
      <c r="P171" s="62"/>
      <c r="Q171" s="62"/>
      <c r="R171" s="62"/>
      <c r="S171" s="62"/>
      <c r="T171" s="62"/>
      <c r="U171" s="62"/>
      <c r="V171" s="62"/>
      <c r="W171" s="56" t="s">
        <v>175</v>
      </c>
      <c r="X171" s="71" t="s">
        <v>1677</v>
      </c>
      <c r="Y171" s="62"/>
      <c r="Z171" s="62"/>
      <c r="AA171" s="62"/>
      <c r="AB171" s="62"/>
      <c r="AC171" s="62"/>
    </row>
    <row r="172" spans="1:29" ht="28.5" customHeight="1">
      <c r="A172" s="65">
        <v>3</v>
      </c>
      <c r="B172" s="56" t="s">
        <v>246</v>
      </c>
      <c r="C172" s="56" t="s">
        <v>247</v>
      </c>
      <c r="D172" s="56"/>
      <c r="E172" s="56"/>
      <c r="F172" s="56">
        <v>3</v>
      </c>
      <c r="G172" s="56" t="s">
        <v>192</v>
      </c>
      <c r="H172" s="56" t="s">
        <v>1644</v>
      </c>
      <c r="I172" s="56">
        <v>92</v>
      </c>
      <c r="J172" s="56">
        <v>1</v>
      </c>
      <c r="K172" s="56"/>
      <c r="L172" s="56"/>
      <c r="M172" s="56"/>
      <c r="N172" s="56"/>
      <c r="O172" s="56"/>
      <c r="P172" s="56"/>
      <c r="Q172" s="56"/>
      <c r="R172" s="56"/>
      <c r="S172" s="56"/>
      <c r="T172" s="56"/>
      <c r="U172" s="56"/>
      <c r="V172" s="56"/>
      <c r="W172" s="56" t="s">
        <v>216</v>
      </c>
      <c r="X172" s="56" t="s">
        <v>1490</v>
      </c>
      <c r="Y172" s="56"/>
      <c r="Z172" s="56" t="s">
        <v>1707</v>
      </c>
      <c r="AA172" s="56"/>
      <c r="AB172" s="56"/>
      <c r="AC172" s="56"/>
    </row>
    <row r="173" spans="1:29" ht="28.5" customHeight="1">
      <c r="A173" s="65">
        <v>4</v>
      </c>
      <c r="B173" s="56" t="s">
        <v>36</v>
      </c>
      <c r="C173" s="56" t="s">
        <v>37</v>
      </c>
      <c r="D173" s="56" t="s">
        <v>43</v>
      </c>
      <c r="E173" s="56"/>
      <c r="F173" s="56">
        <v>3</v>
      </c>
      <c r="G173" s="56" t="s">
        <v>192</v>
      </c>
      <c r="H173" s="56" t="s">
        <v>1644</v>
      </c>
      <c r="I173" s="56">
        <v>92</v>
      </c>
      <c r="J173" s="56">
        <v>1</v>
      </c>
      <c r="K173" s="56"/>
      <c r="L173" s="56"/>
      <c r="M173" s="56"/>
      <c r="N173" s="56"/>
      <c r="O173" s="56"/>
      <c r="P173" s="56"/>
      <c r="Q173" s="56"/>
      <c r="R173" s="56"/>
      <c r="S173" s="56"/>
      <c r="T173" s="56"/>
      <c r="U173" s="56"/>
      <c r="V173" s="56"/>
      <c r="W173" s="56" t="s">
        <v>174</v>
      </c>
      <c r="X173" s="56" t="s">
        <v>1490</v>
      </c>
      <c r="Y173" s="56"/>
      <c r="Z173" s="56"/>
      <c r="AA173" s="56"/>
      <c r="AB173" s="56"/>
      <c r="AC173" s="56"/>
    </row>
    <row r="174" spans="1:29" ht="28.5" customHeight="1">
      <c r="A174" s="65">
        <v>5</v>
      </c>
      <c r="B174" s="56" t="s">
        <v>165</v>
      </c>
      <c r="C174" s="56" t="s">
        <v>236</v>
      </c>
      <c r="D174" s="56" t="s">
        <v>27</v>
      </c>
      <c r="E174" s="56"/>
      <c r="F174" s="56">
        <v>3</v>
      </c>
      <c r="G174" s="56" t="s">
        <v>192</v>
      </c>
      <c r="H174" s="56" t="s">
        <v>1644</v>
      </c>
      <c r="I174" s="56">
        <v>92</v>
      </c>
      <c r="J174" s="56">
        <v>1</v>
      </c>
      <c r="K174" s="56"/>
      <c r="L174" s="56"/>
      <c r="M174" s="56"/>
      <c r="N174" s="56"/>
      <c r="O174" s="56"/>
      <c r="P174" s="56"/>
      <c r="Q174" s="56"/>
      <c r="R174" s="56"/>
      <c r="S174" s="56"/>
      <c r="T174" s="56"/>
      <c r="U174" s="56"/>
      <c r="V174" s="56"/>
      <c r="W174" s="56" t="s">
        <v>175</v>
      </c>
      <c r="X174" s="56" t="s">
        <v>1490</v>
      </c>
      <c r="Y174" s="56"/>
      <c r="Z174" s="56"/>
      <c r="AA174" s="56"/>
      <c r="AB174" s="56"/>
      <c r="AC174" s="56"/>
    </row>
    <row r="175" spans="1:29" s="105" customFormat="1" ht="28.5" customHeight="1">
      <c r="A175" s="65">
        <v>6</v>
      </c>
      <c r="B175" s="104" t="s">
        <v>1630</v>
      </c>
      <c r="C175" s="104" t="s">
        <v>1631</v>
      </c>
      <c r="D175" s="104" t="s">
        <v>53</v>
      </c>
      <c r="E175" s="77"/>
      <c r="F175" s="104">
        <v>3</v>
      </c>
      <c r="G175" s="104" t="s">
        <v>192</v>
      </c>
      <c r="H175" s="104" t="s">
        <v>1644</v>
      </c>
      <c r="I175" s="104">
        <v>92</v>
      </c>
      <c r="J175" s="104">
        <v>1</v>
      </c>
      <c r="K175" s="77"/>
      <c r="L175" s="77"/>
      <c r="M175" s="77"/>
      <c r="N175" s="77"/>
      <c r="O175" s="77"/>
      <c r="P175" s="77"/>
      <c r="Q175" s="77"/>
      <c r="R175" s="77"/>
      <c r="S175" s="77"/>
      <c r="T175" s="77"/>
      <c r="U175" s="77"/>
      <c r="V175" s="77"/>
      <c r="W175" s="104" t="s">
        <v>216</v>
      </c>
      <c r="X175" s="104" t="s">
        <v>1640</v>
      </c>
      <c r="Y175" s="77"/>
      <c r="Z175" s="104"/>
      <c r="AA175" s="104"/>
      <c r="AB175" s="104"/>
      <c r="AC175" s="104"/>
    </row>
    <row r="176" spans="1:29" s="105" customFormat="1" ht="28.5" customHeight="1">
      <c r="A176" s="65">
        <v>7</v>
      </c>
      <c r="B176" s="104" t="s">
        <v>885</v>
      </c>
      <c r="C176" s="104" t="s">
        <v>887</v>
      </c>
      <c r="D176" s="104" t="s">
        <v>27</v>
      </c>
      <c r="E176" s="77"/>
      <c r="F176" s="104">
        <v>3</v>
      </c>
      <c r="G176" s="104" t="s">
        <v>192</v>
      </c>
      <c r="H176" s="104" t="s">
        <v>1644</v>
      </c>
      <c r="I176" s="104">
        <v>92</v>
      </c>
      <c r="J176" s="104">
        <v>1</v>
      </c>
      <c r="K176" s="77"/>
      <c r="L176" s="77"/>
      <c r="M176" s="77"/>
      <c r="N176" s="77"/>
      <c r="O176" s="77"/>
      <c r="P176" s="77"/>
      <c r="Q176" s="77"/>
      <c r="R176" s="77"/>
      <c r="S176" s="77"/>
      <c r="T176" s="77"/>
      <c r="U176" s="77"/>
      <c r="V176" s="77"/>
      <c r="W176" s="104" t="s">
        <v>175</v>
      </c>
      <c r="X176" s="104" t="s">
        <v>1640</v>
      </c>
      <c r="Y176" s="77"/>
      <c r="Z176" s="104"/>
      <c r="AA176" s="104"/>
      <c r="AB176" s="104"/>
      <c r="AC176" s="104"/>
    </row>
    <row r="177" spans="1:29" s="105" customFormat="1" ht="28.5" customHeight="1">
      <c r="A177" s="65">
        <v>8</v>
      </c>
      <c r="B177" s="104" t="s">
        <v>1505</v>
      </c>
      <c r="C177" s="104" t="s">
        <v>1506</v>
      </c>
      <c r="D177" s="104" t="s">
        <v>27</v>
      </c>
      <c r="E177" s="77"/>
      <c r="F177" s="104">
        <v>3</v>
      </c>
      <c r="G177" s="104" t="s">
        <v>192</v>
      </c>
      <c r="H177" s="104" t="s">
        <v>1644</v>
      </c>
      <c r="I177" s="104">
        <v>92</v>
      </c>
      <c r="J177" s="104">
        <v>1</v>
      </c>
      <c r="K177" s="77"/>
      <c r="L177" s="77"/>
      <c r="M177" s="77"/>
      <c r="N177" s="77"/>
      <c r="O177" s="77"/>
      <c r="P177" s="77"/>
      <c r="Q177" s="77"/>
      <c r="R177" s="77"/>
      <c r="S177" s="77"/>
      <c r="T177" s="77"/>
      <c r="U177" s="77"/>
      <c r="V177" s="77"/>
      <c r="W177" s="104" t="s">
        <v>175</v>
      </c>
      <c r="X177" s="104" t="s">
        <v>1640</v>
      </c>
      <c r="Y177" s="77"/>
      <c r="Z177" s="104"/>
      <c r="AA177" s="104"/>
      <c r="AB177" s="104"/>
      <c r="AC177" s="104"/>
    </row>
    <row r="178" spans="1:29" s="105" customFormat="1" ht="28.5" customHeight="1">
      <c r="A178" s="65">
        <v>9</v>
      </c>
      <c r="B178" s="104" t="s">
        <v>255</v>
      </c>
      <c r="C178" s="104" t="s">
        <v>256</v>
      </c>
      <c r="D178" s="104"/>
      <c r="E178" s="77"/>
      <c r="F178" s="104">
        <v>3</v>
      </c>
      <c r="G178" s="104" t="s">
        <v>192</v>
      </c>
      <c r="H178" s="104" t="s">
        <v>1644</v>
      </c>
      <c r="I178" s="104">
        <v>92</v>
      </c>
      <c r="J178" s="104">
        <v>1</v>
      </c>
      <c r="K178" s="77"/>
      <c r="L178" s="77"/>
      <c r="M178" s="77"/>
      <c r="N178" s="77"/>
      <c r="O178" s="77"/>
      <c r="P178" s="77"/>
      <c r="Q178" s="77"/>
      <c r="R178" s="77"/>
      <c r="S178" s="77"/>
      <c r="T178" s="77"/>
      <c r="U178" s="77"/>
      <c r="V178" s="77"/>
      <c r="W178" s="104" t="s">
        <v>175</v>
      </c>
      <c r="X178" s="104" t="s">
        <v>1640</v>
      </c>
      <c r="Y178" s="77"/>
      <c r="Z178" s="104"/>
      <c r="AA178" s="104"/>
      <c r="AB178" s="104"/>
      <c r="AC178" s="104"/>
    </row>
    <row r="179" spans="1:29" ht="28.5" customHeight="1">
      <c r="A179" s="65">
        <v>10</v>
      </c>
      <c r="B179" s="56" t="s">
        <v>1503</v>
      </c>
      <c r="C179" s="56" t="s">
        <v>1504</v>
      </c>
      <c r="D179" s="56" t="s">
        <v>100</v>
      </c>
      <c r="E179" s="56"/>
      <c r="F179" s="56">
        <v>3</v>
      </c>
      <c r="G179" s="56" t="s">
        <v>240</v>
      </c>
      <c r="H179" s="56" t="s">
        <v>1644</v>
      </c>
      <c r="I179" s="56">
        <v>66</v>
      </c>
      <c r="J179" s="56">
        <v>1</v>
      </c>
      <c r="K179" s="56"/>
      <c r="L179" s="56"/>
      <c r="M179" s="56"/>
      <c r="N179" s="56"/>
      <c r="O179" s="56"/>
      <c r="P179" s="56"/>
      <c r="Q179" s="56"/>
      <c r="R179" s="56"/>
      <c r="S179" s="56"/>
      <c r="T179" s="56"/>
      <c r="U179" s="56"/>
      <c r="V179" s="56"/>
      <c r="W179" s="56" t="s">
        <v>144</v>
      </c>
      <c r="X179" s="56" t="s">
        <v>1490</v>
      </c>
      <c r="Y179" s="56"/>
      <c r="Z179" s="56"/>
      <c r="AA179" s="56"/>
      <c r="AB179" s="56"/>
      <c r="AC179" s="56"/>
    </row>
    <row r="180" spans="1:29" ht="28.5" customHeight="1">
      <c r="A180" s="65">
        <v>11</v>
      </c>
      <c r="B180" s="56" t="s">
        <v>200</v>
      </c>
      <c r="C180" s="56" t="s">
        <v>201</v>
      </c>
      <c r="D180" s="56" t="s">
        <v>191</v>
      </c>
      <c r="E180" s="56"/>
      <c r="F180" s="56">
        <v>5</v>
      </c>
      <c r="G180" s="56" t="s">
        <v>240</v>
      </c>
      <c r="H180" s="56" t="s">
        <v>1644</v>
      </c>
      <c r="I180" s="56">
        <v>66</v>
      </c>
      <c r="J180" s="56">
        <v>1</v>
      </c>
      <c r="K180" s="56"/>
      <c r="L180" s="56"/>
      <c r="M180" s="56"/>
      <c r="N180" s="56"/>
      <c r="O180" s="56"/>
      <c r="P180" s="56"/>
      <c r="Q180" s="56"/>
      <c r="R180" s="56"/>
      <c r="S180" s="56"/>
      <c r="T180" s="56"/>
      <c r="U180" s="56"/>
      <c r="V180" s="56"/>
      <c r="W180" s="56" t="s">
        <v>143</v>
      </c>
      <c r="X180" s="56" t="s">
        <v>1490</v>
      </c>
      <c r="Y180" s="56"/>
      <c r="Z180" s="56"/>
      <c r="AA180" s="56"/>
      <c r="AB180" s="56"/>
      <c r="AC180" s="56"/>
    </row>
    <row r="181" spans="1:29" ht="28.5" customHeight="1">
      <c r="A181" s="65">
        <v>12</v>
      </c>
      <c r="B181" s="56" t="s">
        <v>65</v>
      </c>
      <c r="C181" s="56" t="s">
        <v>66</v>
      </c>
      <c r="D181" s="56" t="s">
        <v>39</v>
      </c>
      <c r="E181" s="56"/>
      <c r="F181" s="56">
        <v>3</v>
      </c>
      <c r="G181" s="56" t="s">
        <v>240</v>
      </c>
      <c r="H181" s="56" t="s">
        <v>1644</v>
      </c>
      <c r="I181" s="56">
        <v>66</v>
      </c>
      <c r="J181" s="56">
        <v>1</v>
      </c>
      <c r="K181" s="56"/>
      <c r="L181" s="56"/>
      <c r="M181" s="56"/>
      <c r="N181" s="56"/>
      <c r="O181" s="56"/>
      <c r="P181" s="56"/>
      <c r="Q181" s="56"/>
      <c r="R181" s="56"/>
      <c r="S181" s="56"/>
      <c r="T181" s="56"/>
      <c r="U181" s="56"/>
      <c r="V181" s="56"/>
      <c r="W181" s="56" t="s">
        <v>146</v>
      </c>
      <c r="X181" s="56" t="s">
        <v>1490</v>
      </c>
      <c r="Y181" s="56"/>
      <c r="Z181" s="56"/>
      <c r="AA181" s="56"/>
      <c r="AB181" s="56"/>
      <c r="AC181" s="56"/>
    </row>
    <row r="182" spans="1:29" s="105" customFormat="1" ht="28.5" customHeight="1">
      <c r="A182" s="65">
        <v>13</v>
      </c>
      <c r="B182" s="104" t="s">
        <v>204</v>
      </c>
      <c r="C182" s="104" t="s">
        <v>203</v>
      </c>
      <c r="D182" s="104"/>
      <c r="E182" s="77"/>
      <c r="F182" s="104">
        <v>3</v>
      </c>
      <c r="G182" s="104" t="s">
        <v>240</v>
      </c>
      <c r="H182" s="104" t="s">
        <v>1644</v>
      </c>
      <c r="I182" s="104">
        <v>66</v>
      </c>
      <c r="J182" s="104">
        <v>1</v>
      </c>
      <c r="K182" s="77"/>
      <c r="L182" s="77"/>
      <c r="M182" s="77"/>
      <c r="N182" s="77"/>
      <c r="O182" s="77"/>
      <c r="P182" s="77"/>
      <c r="Q182" s="77"/>
      <c r="R182" s="77"/>
      <c r="S182" s="77"/>
      <c r="T182" s="77"/>
      <c r="U182" s="77"/>
      <c r="V182" s="77"/>
      <c r="W182" s="104" t="s">
        <v>216</v>
      </c>
      <c r="X182" s="104" t="s">
        <v>1641</v>
      </c>
      <c r="Y182" s="77"/>
      <c r="Z182" s="56" t="s">
        <v>1707</v>
      </c>
      <c r="AA182" s="104"/>
      <c r="AB182" s="104"/>
      <c r="AC182" s="104"/>
    </row>
    <row r="183" spans="1:29" s="84" customFormat="1" ht="28.5" customHeight="1">
      <c r="A183" s="65">
        <v>14</v>
      </c>
      <c r="B183" s="83" t="s">
        <v>35</v>
      </c>
      <c r="C183" s="83" t="s">
        <v>28</v>
      </c>
      <c r="D183" s="71" t="s">
        <v>205</v>
      </c>
      <c r="E183" s="56"/>
      <c r="F183" s="83">
        <v>3</v>
      </c>
      <c r="G183" s="83" t="s">
        <v>1681</v>
      </c>
      <c r="H183" s="83" t="s">
        <v>1679</v>
      </c>
      <c r="I183" s="83">
        <v>66</v>
      </c>
      <c r="J183" s="83">
        <v>1</v>
      </c>
      <c r="K183" s="56"/>
      <c r="L183" s="56"/>
      <c r="M183" s="56"/>
      <c r="N183" s="56"/>
      <c r="O183" s="56"/>
      <c r="P183" s="56"/>
      <c r="Q183" s="56"/>
      <c r="R183" s="56"/>
      <c r="S183" s="56"/>
      <c r="T183" s="56"/>
      <c r="U183" s="56"/>
      <c r="V183" s="56"/>
      <c r="W183" s="83" t="s">
        <v>175</v>
      </c>
      <c r="X183" s="83" t="s">
        <v>1490</v>
      </c>
      <c r="Y183" s="56"/>
      <c r="Z183" s="83"/>
      <c r="AA183" s="83"/>
      <c r="AB183" s="83"/>
      <c r="AC183" s="83"/>
    </row>
    <row r="184" spans="1:29" ht="28.5" customHeight="1">
      <c r="A184" s="65">
        <v>15</v>
      </c>
      <c r="B184" s="56" t="s">
        <v>64</v>
      </c>
      <c r="C184" s="56" t="s">
        <v>27</v>
      </c>
      <c r="D184" s="56" t="s">
        <v>30</v>
      </c>
      <c r="E184" s="56"/>
      <c r="F184" s="56">
        <v>3</v>
      </c>
      <c r="G184" s="56" t="s">
        <v>1681</v>
      </c>
      <c r="H184" s="56" t="s">
        <v>1679</v>
      </c>
      <c r="I184" s="56" t="s">
        <v>653</v>
      </c>
      <c r="J184" s="56">
        <v>1</v>
      </c>
      <c r="K184" s="56"/>
      <c r="L184" s="56"/>
      <c r="M184" s="56"/>
      <c r="N184" s="56"/>
      <c r="O184" s="56"/>
      <c r="P184" s="56"/>
      <c r="Q184" s="56"/>
      <c r="R184" s="56"/>
      <c r="S184" s="56"/>
      <c r="T184" s="56"/>
      <c r="U184" s="56"/>
      <c r="V184" s="56"/>
      <c r="W184" s="56" t="s">
        <v>175</v>
      </c>
      <c r="X184" s="56" t="s">
        <v>1490</v>
      </c>
      <c r="Y184" s="56"/>
      <c r="Z184" s="56"/>
      <c r="AA184" s="56"/>
      <c r="AB184" s="56"/>
      <c r="AC184" s="56"/>
    </row>
    <row r="185" spans="1:29" ht="28.5" customHeight="1">
      <c r="A185" s="65">
        <v>16</v>
      </c>
      <c r="B185" s="56" t="s">
        <v>130</v>
      </c>
      <c r="C185" s="56" t="s">
        <v>129</v>
      </c>
      <c r="D185" s="56" t="s">
        <v>1636</v>
      </c>
      <c r="E185" s="56"/>
      <c r="F185" s="56">
        <v>3</v>
      </c>
      <c r="G185" s="56" t="s">
        <v>1681</v>
      </c>
      <c r="H185" s="56" t="s">
        <v>1679</v>
      </c>
      <c r="I185" s="56" t="s">
        <v>653</v>
      </c>
      <c r="J185" s="56">
        <v>1</v>
      </c>
      <c r="K185" s="56"/>
      <c r="L185" s="56"/>
      <c r="M185" s="56"/>
      <c r="N185" s="56"/>
      <c r="O185" s="56"/>
      <c r="P185" s="56"/>
      <c r="Q185" s="56"/>
      <c r="R185" s="56"/>
      <c r="S185" s="56"/>
      <c r="T185" s="56"/>
      <c r="U185" s="56"/>
      <c r="V185" s="56"/>
      <c r="W185" s="56" t="s">
        <v>175</v>
      </c>
      <c r="X185" s="56" t="s">
        <v>1490</v>
      </c>
      <c r="Y185" s="56"/>
      <c r="Z185" s="56"/>
      <c r="AA185" s="56"/>
      <c r="AB185" s="56"/>
      <c r="AC185" s="56"/>
    </row>
    <row r="186" spans="1:29" ht="28.5" customHeight="1">
      <c r="A186" s="65">
        <v>17</v>
      </c>
      <c r="B186" s="56" t="s">
        <v>246</v>
      </c>
      <c r="C186" s="56" t="s">
        <v>247</v>
      </c>
      <c r="D186" s="56"/>
      <c r="E186" s="56"/>
      <c r="F186" s="56">
        <v>3</v>
      </c>
      <c r="G186" s="56" t="s">
        <v>192</v>
      </c>
      <c r="H186" s="56" t="s">
        <v>128</v>
      </c>
      <c r="I186" s="56">
        <v>33</v>
      </c>
      <c r="J186" s="56">
        <v>1</v>
      </c>
      <c r="K186" s="56"/>
      <c r="L186" s="56"/>
      <c r="M186" s="56"/>
      <c r="N186" s="56"/>
      <c r="O186" s="56"/>
      <c r="P186" s="56"/>
      <c r="Q186" s="56"/>
      <c r="R186" s="56"/>
      <c r="S186" s="56"/>
      <c r="T186" s="56"/>
      <c r="U186" s="56"/>
      <c r="V186" s="56"/>
      <c r="W186" s="56" t="s">
        <v>216</v>
      </c>
      <c r="X186" s="56" t="s">
        <v>1490</v>
      </c>
      <c r="Y186" s="56"/>
      <c r="Z186" s="56" t="s">
        <v>1707</v>
      </c>
      <c r="AA186" s="56"/>
      <c r="AB186" s="56"/>
      <c r="AC186" s="56"/>
    </row>
    <row r="187" spans="1:29" ht="28.5" customHeight="1">
      <c r="A187" s="65">
        <v>18</v>
      </c>
      <c r="B187" s="56" t="s">
        <v>36</v>
      </c>
      <c r="C187" s="56" t="s">
        <v>1578</v>
      </c>
      <c r="D187" s="56" t="s">
        <v>205</v>
      </c>
      <c r="E187" s="56"/>
      <c r="F187" s="56">
        <v>3</v>
      </c>
      <c r="G187" s="56" t="s">
        <v>192</v>
      </c>
      <c r="H187" s="56" t="s">
        <v>128</v>
      </c>
      <c r="I187" s="56">
        <v>33</v>
      </c>
      <c r="J187" s="56">
        <v>1</v>
      </c>
      <c r="K187" s="56"/>
      <c r="L187" s="56"/>
      <c r="M187" s="56"/>
      <c r="N187" s="56"/>
      <c r="O187" s="56"/>
      <c r="P187" s="56"/>
      <c r="Q187" s="56"/>
      <c r="R187" s="56"/>
      <c r="S187" s="56"/>
      <c r="T187" s="56"/>
      <c r="U187" s="56"/>
      <c r="V187" s="56"/>
      <c r="W187" s="56" t="s">
        <v>174</v>
      </c>
      <c r="X187" s="56" t="s">
        <v>1490</v>
      </c>
      <c r="Y187" s="56"/>
      <c r="Z187" s="56"/>
      <c r="AA187" s="56"/>
      <c r="AB187" s="56"/>
      <c r="AC187" s="56"/>
    </row>
    <row r="188" spans="1:29" ht="38.25">
      <c r="A188" s="65">
        <v>19</v>
      </c>
      <c r="B188" s="56" t="s">
        <v>166</v>
      </c>
      <c r="C188" s="56" t="s">
        <v>162</v>
      </c>
      <c r="D188" s="56" t="s">
        <v>1637</v>
      </c>
      <c r="E188" s="56"/>
      <c r="F188" s="56">
        <v>3</v>
      </c>
      <c r="G188" s="56" t="s">
        <v>192</v>
      </c>
      <c r="H188" s="56" t="s">
        <v>128</v>
      </c>
      <c r="I188" s="56">
        <v>33</v>
      </c>
      <c r="J188" s="56">
        <v>1</v>
      </c>
      <c r="K188" s="56"/>
      <c r="L188" s="56"/>
      <c r="M188" s="56"/>
      <c r="N188" s="56"/>
      <c r="O188" s="56"/>
      <c r="P188" s="56"/>
      <c r="Q188" s="56"/>
      <c r="R188" s="56"/>
      <c r="S188" s="56"/>
      <c r="T188" s="56"/>
      <c r="U188" s="56"/>
      <c r="V188" s="56"/>
      <c r="W188" s="56" t="s">
        <v>145</v>
      </c>
      <c r="X188" s="56" t="s">
        <v>1490</v>
      </c>
      <c r="Y188" s="56"/>
      <c r="Z188" s="56"/>
      <c r="AA188" s="56"/>
      <c r="AB188" s="56"/>
      <c r="AC188" s="56"/>
    </row>
    <row r="189" spans="1:29" s="105" customFormat="1" ht="28.5" customHeight="1">
      <c r="A189" s="65">
        <v>20</v>
      </c>
      <c r="B189" s="104" t="s">
        <v>1630</v>
      </c>
      <c r="C189" s="104" t="s">
        <v>1631</v>
      </c>
      <c r="D189" s="104" t="s">
        <v>53</v>
      </c>
      <c r="E189" s="77"/>
      <c r="F189" s="104">
        <v>3</v>
      </c>
      <c r="G189" s="104" t="s">
        <v>1720</v>
      </c>
      <c r="H189" s="104" t="s">
        <v>1685</v>
      </c>
      <c r="I189" s="104" t="s">
        <v>1683</v>
      </c>
      <c r="J189" s="104">
        <v>1</v>
      </c>
      <c r="K189" s="77"/>
      <c r="L189" s="77"/>
      <c r="M189" s="77"/>
      <c r="N189" s="77"/>
      <c r="O189" s="77"/>
      <c r="P189" s="77"/>
      <c r="Q189" s="77"/>
      <c r="R189" s="77"/>
      <c r="S189" s="77"/>
      <c r="T189" s="77"/>
      <c r="U189" s="77"/>
      <c r="V189" s="77"/>
      <c r="W189" s="104" t="s">
        <v>216</v>
      </c>
      <c r="X189" s="104" t="s">
        <v>1682</v>
      </c>
      <c r="Y189" s="77"/>
      <c r="Z189" s="104"/>
      <c r="AA189" s="104"/>
      <c r="AB189" s="104"/>
      <c r="AC189" s="104"/>
    </row>
    <row r="190" spans="1:29" s="105" customFormat="1" ht="28.5" customHeight="1">
      <c r="A190" s="65">
        <v>21</v>
      </c>
      <c r="B190" s="104" t="s">
        <v>255</v>
      </c>
      <c r="C190" s="104" t="s">
        <v>256</v>
      </c>
      <c r="D190" s="104"/>
      <c r="E190" s="77"/>
      <c r="F190" s="104">
        <v>3</v>
      </c>
      <c r="G190" s="104" t="s">
        <v>1720</v>
      </c>
      <c r="H190" s="104" t="s">
        <v>1685</v>
      </c>
      <c r="I190" s="104" t="s">
        <v>1683</v>
      </c>
      <c r="J190" s="104">
        <v>1</v>
      </c>
      <c r="K190" s="77"/>
      <c r="L190" s="77"/>
      <c r="M190" s="77"/>
      <c r="N190" s="77"/>
      <c r="O190" s="77"/>
      <c r="P190" s="77"/>
      <c r="Q190" s="77"/>
      <c r="R190" s="77"/>
      <c r="S190" s="77"/>
      <c r="T190" s="77"/>
      <c r="U190" s="77"/>
      <c r="V190" s="77"/>
      <c r="W190" s="104" t="s">
        <v>175</v>
      </c>
      <c r="X190" s="104" t="s">
        <v>1682</v>
      </c>
      <c r="Y190" s="77"/>
      <c r="Z190" s="104"/>
      <c r="AA190" s="104"/>
      <c r="AB190" s="104"/>
      <c r="AC190" s="104"/>
    </row>
    <row r="191" spans="1:29" s="105" customFormat="1" ht="28.5" customHeight="1">
      <c r="A191" s="65">
        <v>22</v>
      </c>
      <c r="B191" s="104" t="s">
        <v>885</v>
      </c>
      <c r="C191" s="104" t="s">
        <v>1632</v>
      </c>
      <c r="D191" s="104" t="s">
        <v>1609</v>
      </c>
      <c r="E191" s="77"/>
      <c r="F191" s="104">
        <v>3</v>
      </c>
      <c r="G191" s="104" t="s">
        <v>192</v>
      </c>
      <c r="H191" s="104" t="s">
        <v>128</v>
      </c>
      <c r="I191" s="104">
        <v>33</v>
      </c>
      <c r="J191" s="104">
        <v>1</v>
      </c>
      <c r="K191" s="77"/>
      <c r="L191" s="77"/>
      <c r="M191" s="77"/>
      <c r="N191" s="77"/>
      <c r="O191" s="77"/>
      <c r="P191" s="77"/>
      <c r="Q191" s="77"/>
      <c r="R191" s="77"/>
      <c r="S191" s="77"/>
      <c r="T191" s="77"/>
      <c r="U191" s="77"/>
      <c r="V191" s="77"/>
      <c r="W191" s="104" t="s">
        <v>175</v>
      </c>
      <c r="X191" s="104" t="s">
        <v>1682</v>
      </c>
      <c r="Y191" s="77"/>
      <c r="Z191" s="104"/>
      <c r="AA191" s="104"/>
      <c r="AB191" s="104"/>
      <c r="AC191" s="104"/>
    </row>
    <row r="192" spans="1:29" s="137" customFormat="1" ht="28.5" customHeight="1">
      <c r="A192" s="135">
        <v>23</v>
      </c>
      <c r="B192" s="136" t="s">
        <v>1633</v>
      </c>
      <c r="C192" s="136" t="s">
        <v>127</v>
      </c>
      <c r="D192" s="136" t="s">
        <v>235</v>
      </c>
      <c r="E192" s="136"/>
      <c r="F192" s="136">
        <v>3</v>
      </c>
      <c r="G192" s="136" t="s">
        <v>192</v>
      </c>
      <c r="H192" s="136" t="s">
        <v>128</v>
      </c>
      <c r="I192" s="136">
        <v>33</v>
      </c>
      <c r="J192" s="136">
        <v>1</v>
      </c>
      <c r="K192" s="136"/>
      <c r="L192" s="136"/>
      <c r="M192" s="136"/>
      <c r="N192" s="136"/>
      <c r="O192" s="136"/>
      <c r="P192" s="136"/>
      <c r="Q192" s="136"/>
      <c r="R192" s="136"/>
      <c r="S192" s="136"/>
      <c r="T192" s="136"/>
      <c r="U192" s="136"/>
      <c r="V192" s="136"/>
      <c r="W192" s="136" t="s">
        <v>175</v>
      </c>
      <c r="X192" s="138" t="s">
        <v>1684</v>
      </c>
      <c r="Y192" s="136"/>
      <c r="Z192" s="136"/>
      <c r="AA192" s="136"/>
      <c r="AB192" s="136"/>
      <c r="AC192" s="136"/>
    </row>
    <row r="193" spans="1:29" ht="28.5" customHeight="1">
      <c r="A193" s="65">
        <v>24</v>
      </c>
      <c r="B193" s="56" t="s">
        <v>1544</v>
      </c>
      <c r="C193" s="56" t="s">
        <v>83</v>
      </c>
      <c r="D193" s="56" t="s">
        <v>84</v>
      </c>
      <c r="E193" s="56"/>
      <c r="F193" s="56">
        <v>3</v>
      </c>
      <c r="G193" s="56" t="s">
        <v>240</v>
      </c>
      <c r="H193" s="56" t="s">
        <v>1643</v>
      </c>
      <c r="I193" s="56">
        <v>26</v>
      </c>
      <c r="J193" s="56">
        <v>1</v>
      </c>
      <c r="K193" s="56"/>
      <c r="L193" s="56"/>
      <c r="M193" s="56"/>
      <c r="N193" s="56"/>
      <c r="O193" s="56"/>
      <c r="P193" s="56"/>
      <c r="Q193" s="56"/>
      <c r="R193" s="56"/>
      <c r="S193" s="56"/>
      <c r="T193" s="56"/>
      <c r="U193" s="56"/>
      <c r="V193" s="56"/>
      <c r="W193" s="56" t="s">
        <v>144</v>
      </c>
      <c r="X193" s="56" t="s">
        <v>1490</v>
      </c>
      <c r="Y193" s="56"/>
      <c r="Z193" s="56"/>
      <c r="AA193" s="56"/>
      <c r="AB193" s="56"/>
      <c r="AC193" s="56"/>
    </row>
    <row r="194" spans="1:29" ht="28.5" customHeight="1">
      <c r="A194" s="65">
        <v>25</v>
      </c>
      <c r="B194" s="56" t="s">
        <v>1735</v>
      </c>
      <c r="C194" s="56"/>
      <c r="D194" s="56"/>
      <c r="E194" s="56"/>
      <c r="F194" s="56"/>
      <c r="G194" s="56" t="s">
        <v>240</v>
      </c>
      <c r="H194" s="56" t="s">
        <v>1643</v>
      </c>
      <c r="I194" s="56">
        <v>26</v>
      </c>
      <c r="J194" s="56">
        <v>1</v>
      </c>
      <c r="K194" s="56"/>
      <c r="L194" s="56"/>
      <c r="M194" s="56"/>
      <c r="N194" s="56"/>
      <c r="O194" s="56"/>
      <c r="P194" s="56"/>
      <c r="Q194" s="56"/>
      <c r="R194" s="56"/>
      <c r="S194" s="56"/>
      <c r="T194" s="56"/>
      <c r="U194" s="56"/>
      <c r="V194" s="56"/>
      <c r="W194" s="56" t="s">
        <v>1688</v>
      </c>
      <c r="X194" s="56" t="s">
        <v>1490</v>
      </c>
      <c r="Y194" s="56"/>
      <c r="Z194" s="56"/>
      <c r="AA194" s="56"/>
      <c r="AB194" s="56"/>
      <c r="AC194" s="56"/>
    </row>
    <row r="195" spans="1:29" ht="28.5" customHeight="1">
      <c r="A195" s="65">
        <v>26</v>
      </c>
      <c r="B195" s="56" t="s">
        <v>65</v>
      </c>
      <c r="C195" s="56" t="s">
        <v>66</v>
      </c>
      <c r="D195" s="56" t="s">
        <v>39</v>
      </c>
      <c r="E195" s="56"/>
      <c r="F195" s="56">
        <v>3</v>
      </c>
      <c r="G195" s="56" t="s">
        <v>240</v>
      </c>
      <c r="H195" s="56" t="s">
        <v>1643</v>
      </c>
      <c r="I195" s="56">
        <v>26</v>
      </c>
      <c r="J195" s="56">
        <v>1</v>
      </c>
      <c r="K195" s="56"/>
      <c r="L195" s="56"/>
      <c r="M195" s="56"/>
      <c r="N195" s="56"/>
      <c r="O195" s="56"/>
      <c r="P195" s="56"/>
      <c r="Q195" s="56"/>
      <c r="R195" s="56"/>
      <c r="S195" s="56"/>
      <c r="T195" s="56"/>
      <c r="U195" s="56"/>
      <c r="V195" s="56"/>
      <c r="W195" s="56" t="s">
        <v>1689</v>
      </c>
      <c r="X195" s="56" t="s">
        <v>1490</v>
      </c>
      <c r="Y195" s="56"/>
      <c r="Z195" s="56"/>
      <c r="AA195" s="56"/>
      <c r="AB195" s="56"/>
      <c r="AC195" s="56"/>
    </row>
    <row r="196" spans="1:29" s="84" customFormat="1" ht="38.25">
      <c r="A196" s="65">
        <v>27</v>
      </c>
      <c r="B196" s="83" t="s">
        <v>61</v>
      </c>
      <c r="C196" s="83" t="s">
        <v>62</v>
      </c>
      <c r="D196" s="83" t="s">
        <v>63</v>
      </c>
      <c r="E196" s="83"/>
      <c r="F196" s="83">
        <v>3</v>
      </c>
      <c r="G196" s="56" t="s">
        <v>240</v>
      </c>
      <c r="H196" s="56" t="s">
        <v>1643</v>
      </c>
      <c r="I196" s="56">
        <v>26</v>
      </c>
      <c r="J196" s="56">
        <v>1</v>
      </c>
      <c r="K196" s="83"/>
      <c r="L196" s="83"/>
      <c r="M196" s="83"/>
      <c r="N196" s="83"/>
      <c r="O196" s="83"/>
      <c r="P196" s="83"/>
      <c r="Q196" s="83"/>
      <c r="R196" s="83"/>
      <c r="S196" s="83"/>
      <c r="T196" s="83"/>
      <c r="U196" s="83"/>
      <c r="V196" s="83"/>
      <c r="W196" s="83" t="s">
        <v>173</v>
      </c>
      <c r="X196" s="56" t="s">
        <v>1490</v>
      </c>
      <c r="Y196" s="83"/>
      <c r="Z196" s="56" t="s">
        <v>1734</v>
      </c>
      <c r="AA196" s="83"/>
      <c r="AB196" s="83"/>
      <c r="AC196" s="83"/>
    </row>
    <row r="197" spans="1:29" s="84" customFormat="1" ht="28.5" customHeight="1">
      <c r="A197" s="65">
        <v>28</v>
      </c>
      <c r="B197" s="83" t="s">
        <v>1687</v>
      </c>
      <c r="C197" s="83" t="s">
        <v>1913</v>
      </c>
      <c r="D197" s="83" t="s">
        <v>43</v>
      </c>
      <c r="E197" s="83"/>
      <c r="F197" s="83">
        <v>3</v>
      </c>
      <c r="G197" s="56" t="s">
        <v>240</v>
      </c>
      <c r="H197" s="56" t="s">
        <v>1643</v>
      </c>
      <c r="I197" s="56">
        <v>26</v>
      </c>
      <c r="J197" s="56">
        <v>1</v>
      </c>
      <c r="K197" s="83"/>
      <c r="L197" s="83"/>
      <c r="M197" s="83"/>
      <c r="N197" s="83"/>
      <c r="O197" s="83"/>
      <c r="P197" s="83"/>
      <c r="Q197" s="83"/>
      <c r="R197" s="83"/>
      <c r="S197" s="83"/>
      <c r="T197" s="83"/>
      <c r="U197" s="83"/>
      <c r="V197" s="83"/>
      <c r="W197" s="83" t="s">
        <v>175</v>
      </c>
      <c r="X197" s="56" t="s">
        <v>1490</v>
      </c>
      <c r="Y197" s="83"/>
      <c r="Z197" s="83"/>
      <c r="AA197" s="83"/>
      <c r="AB197" s="83"/>
      <c r="AC197" s="83"/>
    </row>
    <row r="198" spans="1:29" s="84" customFormat="1" ht="28.5" customHeight="1">
      <c r="A198" s="65">
        <v>29</v>
      </c>
      <c r="B198" s="83" t="s">
        <v>1686</v>
      </c>
      <c r="C198" s="83" t="s">
        <v>1639</v>
      </c>
      <c r="D198" s="83"/>
      <c r="E198" s="83"/>
      <c r="F198" s="83">
        <v>3</v>
      </c>
      <c r="G198" s="56" t="s">
        <v>240</v>
      </c>
      <c r="H198" s="56" t="s">
        <v>1643</v>
      </c>
      <c r="I198" s="56">
        <v>26</v>
      </c>
      <c r="J198" s="56">
        <v>1</v>
      </c>
      <c r="K198" s="83"/>
      <c r="L198" s="83"/>
      <c r="M198" s="83"/>
      <c r="N198" s="83"/>
      <c r="O198" s="83"/>
      <c r="P198" s="83"/>
      <c r="Q198" s="83"/>
      <c r="R198" s="83"/>
      <c r="S198" s="83"/>
      <c r="T198" s="83"/>
      <c r="U198" s="83"/>
      <c r="V198" s="83"/>
      <c r="W198" s="83" t="s">
        <v>260</v>
      </c>
      <c r="X198" s="56" t="s">
        <v>1490</v>
      </c>
      <c r="Y198" s="83"/>
      <c r="Z198" s="83"/>
      <c r="AA198" s="83"/>
      <c r="AB198" s="83"/>
      <c r="AC198" s="83"/>
    </row>
    <row r="199" spans="1:29" s="84" customFormat="1" ht="28.5" customHeight="1">
      <c r="A199" s="65">
        <v>30</v>
      </c>
      <c r="B199" s="83" t="s">
        <v>232</v>
      </c>
      <c r="C199" s="83" t="s">
        <v>233</v>
      </c>
      <c r="D199" s="83" t="s">
        <v>205</v>
      </c>
      <c r="E199" s="83"/>
      <c r="F199" s="83">
        <v>3</v>
      </c>
      <c r="G199" s="56" t="s">
        <v>240</v>
      </c>
      <c r="H199" s="56" t="s">
        <v>1643</v>
      </c>
      <c r="I199" s="56">
        <v>26</v>
      </c>
      <c r="J199" s="56">
        <v>1</v>
      </c>
      <c r="K199" s="83"/>
      <c r="L199" s="83"/>
      <c r="M199" s="83"/>
      <c r="N199" s="83"/>
      <c r="O199" s="83"/>
      <c r="P199" s="83"/>
      <c r="Q199" s="83"/>
      <c r="R199" s="83"/>
      <c r="S199" s="83"/>
      <c r="T199" s="83"/>
      <c r="U199" s="83"/>
      <c r="V199" s="83"/>
      <c r="W199" s="83" t="s">
        <v>175</v>
      </c>
      <c r="X199" s="56" t="s">
        <v>1490</v>
      </c>
      <c r="Y199" s="83"/>
      <c r="Z199" s="83"/>
      <c r="AA199" s="83"/>
      <c r="AB199" s="83"/>
      <c r="AC199" s="83"/>
    </row>
    <row r="200" spans="1:29" ht="28.5" customHeight="1">
      <c r="A200" s="65">
        <v>31</v>
      </c>
      <c r="B200" s="56" t="s">
        <v>1545</v>
      </c>
      <c r="C200" s="56" t="s">
        <v>1546</v>
      </c>
      <c r="D200" s="56"/>
      <c r="E200" s="56"/>
      <c r="F200" s="56">
        <v>3</v>
      </c>
      <c r="G200" s="56" t="s">
        <v>262</v>
      </c>
      <c r="H200" s="56" t="s">
        <v>1643</v>
      </c>
      <c r="I200" s="56">
        <v>110</v>
      </c>
      <c r="J200" s="56">
        <v>3</v>
      </c>
      <c r="K200" s="56"/>
      <c r="L200" s="56"/>
      <c r="M200" s="56"/>
      <c r="N200" s="56"/>
      <c r="O200" s="56"/>
      <c r="P200" s="56"/>
      <c r="Q200" s="56"/>
      <c r="R200" s="56"/>
      <c r="S200" s="56"/>
      <c r="T200" s="56"/>
      <c r="U200" s="56"/>
      <c r="V200" s="56"/>
      <c r="W200" s="56" t="s">
        <v>1652</v>
      </c>
      <c r="X200" s="56" t="s">
        <v>1490</v>
      </c>
      <c r="Y200" s="56"/>
      <c r="Z200" s="56"/>
      <c r="AA200" s="56"/>
      <c r="AB200" s="56"/>
      <c r="AC200" s="56"/>
    </row>
    <row r="201" spans="1:29" ht="28.5" customHeight="1">
      <c r="A201" s="65">
        <v>32</v>
      </c>
      <c r="B201" s="56" t="s">
        <v>209</v>
      </c>
      <c r="C201" s="56" t="s">
        <v>202</v>
      </c>
      <c r="D201" s="56" t="s">
        <v>201</v>
      </c>
      <c r="E201" s="56"/>
      <c r="F201" s="56">
        <v>5</v>
      </c>
      <c r="G201" s="56" t="s">
        <v>262</v>
      </c>
      <c r="H201" s="56" t="s">
        <v>1643</v>
      </c>
      <c r="I201" s="56">
        <v>110</v>
      </c>
      <c r="J201" s="56">
        <v>3</v>
      </c>
      <c r="K201" s="56"/>
      <c r="L201" s="56"/>
      <c r="M201" s="56"/>
      <c r="N201" s="56"/>
      <c r="O201" s="56"/>
      <c r="P201" s="56"/>
      <c r="Q201" s="56"/>
      <c r="R201" s="56"/>
      <c r="S201" s="56"/>
      <c r="T201" s="56"/>
      <c r="U201" s="56"/>
      <c r="V201" s="56"/>
      <c r="W201" s="56" t="s">
        <v>143</v>
      </c>
      <c r="X201" s="56" t="s">
        <v>1490</v>
      </c>
      <c r="Y201" s="56"/>
      <c r="Z201" s="56"/>
      <c r="AA201" s="56"/>
      <c r="AB201" s="56"/>
      <c r="AC201" s="56"/>
    </row>
    <row r="202" spans="1:29" ht="28.5" customHeight="1">
      <c r="A202" s="65">
        <v>33</v>
      </c>
      <c r="B202" s="56" t="s">
        <v>1592</v>
      </c>
      <c r="C202" s="56" t="s">
        <v>1585</v>
      </c>
      <c r="D202" s="56" t="s">
        <v>202</v>
      </c>
      <c r="E202" s="56"/>
      <c r="F202" s="56">
        <v>5</v>
      </c>
      <c r="G202" s="56" t="s">
        <v>262</v>
      </c>
      <c r="H202" s="56" t="s">
        <v>1643</v>
      </c>
      <c r="I202" s="56">
        <v>110</v>
      </c>
      <c r="J202" s="56">
        <v>3</v>
      </c>
      <c r="K202" s="56"/>
      <c r="L202" s="56"/>
      <c r="M202" s="56"/>
      <c r="N202" s="56"/>
      <c r="O202" s="56"/>
      <c r="P202" s="56"/>
      <c r="Q202" s="56"/>
      <c r="R202" s="56"/>
      <c r="S202" s="56"/>
      <c r="T202" s="56"/>
      <c r="U202" s="56"/>
      <c r="V202" s="56"/>
      <c r="W202" s="56" t="s">
        <v>143</v>
      </c>
      <c r="X202" s="56" t="s">
        <v>1490</v>
      </c>
      <c r="Y202" s="56"/>
      <c r="Z202" s="56"/>
      <c r="AA202" s="56"/>
      <c r="AB202" s="56"/>
      <c r="AC202" s="56"/>
    </row>
    <row r="203" spans="1:29" ht="28.5" customHeight="1">
      <c r="A203" s="65">
        <v>34</v>
      </c>
      <c r="B203" s="56" t="s">
        <v>1547</v>
      </c>
      <c r="C203" s="56" t="s">
        <v>40</v>
      </c>
      <c r="D203" s="56" t="s">
        <v>89</v>
      </c>
      <c r="E203" s="56"/>
      <c r="F203" s="56">
        <v>3</v>
      </c>
      <c r="G203" s="56" t="s">
        <v>262</v>
      </c>
      <c r="H203" s="56" t="s">
        <v>1643</v>
      </c>
      <c r="I203" s="56">
        <v>110</v>
      </c>
      <c r="J203" s="56">
        <v>3</v>
      </c>
      <c r="K203" s="56"/>
      <c r="L203" s="56"/>
      <c r="M203" s="56"/>
      <c r="N203" s="56"/>
      <c r="O203" s="56"/>
      <c r="P203" s="56"/>
      <c r="Q203" s="56"/>
      <c r="R203" s="56"/>
      <c r="S203" s="56"/>
      <c r="T203" s="56"/>
      <c r="U203" s="56"/>
      <c r="V203" s="56"/>
      <c r="W203" s="56" t="s">
        <v>146</v>
      </c>
      <c r="X203" s="56" t="s">
        <v>1490</v>
      </c>
      <c r="Y203" s="56"/>
      <c r="Z203" s="56"/>
      <c r="AA203" s="56"/>
      <c r="AB203" s="56"/>
      <c r="AC203" s="56"/>
    </row>
    <row r="204" spans="1:29" ht="28.5" customHeight="1">
      <c r="A204" s="65">
        <v>35</v>
      </c>
      <c r="B204" s="56" t="s">
        <v>91</v>
      </c>
      <c r="C204" s="56" t="s">
        <v>60</v>
      </c>
      <c r="D204" s="56"/>
      <c r="E204" s="56"/>
      <c r="F204" s="56">
        <v>2</v>
      </c>
      <c r="G204" s="56" t="s">
        <v>262</v>
      </c>
      <c r="H204" s="56" t="s">
        <v>1643</v>
      </c>
      <c r="I204" s="56">
        <v>110</v>
      </c>
      <c r="J204" s="56">
        <v>3</v>
      </c>
      <c r="K204" s="56"/>
      <c r="L204" s="56"/>
      <c r="M204" s="56"/>
      <c r="N204" s="56"/>
      <c r="O204" s="56"/>
      <c r="P204" s="56"/>
      <c r="Q204" s="56"/>
      <c r="R204" s="56"/>
      <c r="S204" s="56"/>
      <c r="T204" s="56"/>
      <c r="U204" s="56"/>
      <c r="V204" s="56"/>
      <c r="W204" s="56" t="s">
        <v>145</v>
      </c>
      <c r="X204" s="56" t="s">
        <v>1490</v>
      </c>
      <c r="Y204" s="56"/>
      <c r="Z204" s="56"/>
      <c r="AA204" s="56"/>
      <c r="AB204" s="56"/>
      <c r="AC204" s="56"/>
    </row>
    <row r="205" spans="1:29" ht="28.5" customHeight="1">
      <c r="A205" s="65">
        <v>36</v>
      </c>
      <c r="B205" s="56" t="s">
        <v>1548</v>
      </c>
      <c r="C205" s="56" t="s">
        <v>43</v>
      </c>
      <c r="D205" s="56" t="s">
        <v>29</v>
      </c>
      <c r="E205" s="56"/>
      <c r="F205" s="56">
        <v>3</v>
      </c>
      <c r="G205" s="56" t="s">
        <v>262</v>
      </c>
      <c r="H205" s="56" t="s">
        <v>1643</v>
      </c>
      <c r="I205" s="56">
        <v>110</v>
      </c>
      <c r="J205" s="56">
        <v>3</v>
      </c>
      <c r="K205" s="56"/>
      <c r="L205" s="56"/>
      <c r="M205" s="56"/>
      <c r="N205" s="56"/>
      <c r="O205" s="56"/>
      <c r="P205" s="56"/>
      <c r="Q205" s="56"/>
      <c r="R205" s="56"/>
      <c r="S205" s="56"/>
      <c r="T205" s="56"/>
      <c r="U205" s="56"/>
      <c r="V205" s="56"/>
      <c r="W205" s="56" t="s">
        <v>173</v>
      </c>
      <c r="X205" s="56" t="s">
        <v>1490</v>
      </c>
      <c r="Y205" s="56"/>
      <c r="Z205" s="56"/>
      <c r="AA205" s="56"/>
      <c r="AB205" s="56"/>
      <c r="AC205" s="56"/>
    </row>
    <row r="206" spans="1:29" ht="38.25">
      <c r="A206" s="65">
        <v>37</v>
      </c>
      <c r="B206" s="56" t="s">
        <v>1551</v>
      </c>
      <c r="C206" s="56" t="s">
        <v>1651</v>
      </c>
      <c r="D206" s="56"/>
      <c r="E206" s="56"/>
      <c r="F206" s="56">
        <v>7</v>
      </c>
      <c r="G206" s="56" t="s">
        <v>262</v>
      </c>
      <c r="H206" s="56" t="s">
        <v>1643</v>
      </c>
      <c r="I206" s="56">
        <v>110</v>
      </c>
      <c r="J206" s="56">
        <v>3</v>
      </c>
      <c r="K206" s="56"/>
      <c r="L206" s="56"/>
      <c r="M206" s="56"/>
      <c r="N206" s="56"/>
      <c r="O206" s="56"/>
      <c r="P206" s="56"/>
      <c r="Q206" s="56"/>
      <c r="R206" s="56"/>
      <c r="S206" s="56"/>
      <c r="T206" s="56"/>
      <c r="U206" s="56"/>
      <c r="V206" s="56"/>
      <c r="W206" s="75" t="s">
        <v>1649</v>
      </c>
      <c r="X206" s="56" t="s">
        <v>1490</v>
      </c>
      <c r="Y206" s="56"/>
      <c r="Z206" s="56"/>
      <c r="AA206" s="56"/>
      <c r="AB206" s="56"/>
      <c r="AC206" s="56"/>
    </row>
    <row r="207" spans="1:29" s="105" customFormat="1" ht="28.5" customHeight="1">
      <c r="A207" s="65">
        <v>38</v>
      </c>
      <c r="B207" s="104" t="s">
        <v>276</v>
      </c>
      <c r="C207" s="104" t="s">
        <v>1645</v>
      </c>
      <c r="D207" s="104" t="s">
        <v>33</v>
      </c>
      <c r="E207" s="77"/>
      <c r="F207" s="104">
        <v>3</v>
      </c>
      <c r="G207" s="104" t="s">
        <v>168</v>
      </c>
      <c r="H207" s="104" t="s">
        <v>1660</v>
      </c>
      <c r="I207" s="104">
        <v>36</v>
      </c>
      <c r="J207" s="104">
        <v>1</v>
      </c>
      <c r="K207" s="77"/>
      <c r="L207" s="77"/>
      <c r="M207" s="77"/>
      <c r="N207" s="77"/>
      <c r="O207" s="77"/>
      <c r="P207" s="77"/>
      <c r="Q207" s="77"/>
      <c r="R207" s="77"/>
      <c r="S207" s="77"/>
      <c r="T207" s="77"/>
      <c r="U207" s="77"/>
      <c r="V207" s="77"/>
      <c r="W207" s="104" t="s">
        <v>175</v>
      </c>
      <c r="X207" s="104" t="s">
        <v>1673</v>
      </c>
      <c r="Y207" s="77"/>
      <c r="Z207" s="104"/>
      <c r="AA207" s="104"/>
      <c r="AB207" s="104"/>
      <c r="AC207" s="104"/>
    </row>
    <row r="208" spans="1:29" s="105" customFormat="1" ht="28.5" customHeight="1">
      <c r="A208" s="65">
        <v>39</v>
      </c>
      <c r="B208" s="104" t="s">
        <v>1633</v>
      </c>
      <c r="C208" s="104" t="s">
        <v>1646</v>
      </c>
      <c r="D208" s="104" t="s">
        <v>27</v>
      </c>
      <c r="E208" s="77"/>
      <c r="F208" s="104">
        <v>3</v>
      </c>
      <c r="G208" s="104" t="s">
        <v>168</v>
      </c>
      <c r="H208" s="104" t="s">
        <v>1660</v>
      </c>
      <c r="I208" s="104">
        <v>36</v>
      </c>
      <c r="J208" s="104">
        <v>1</v>
      </c>
      <c r="K208" s="77"/>
      <c r="L208" s="77"/>
      <c r="M208" s="77"/>
      <c r="N208" s="77"/>
      <c r="O208" s="77"/>
      <c r="P208" s="77"/>
      <c r="Q208" s="77"/>
      <c r="R208" s="77"/>
      <c r="S208" s="77"/>
      <c r="T208" s="77"/>
      <c r="U208" s="77"/>
      <c r="V208" s="77"/>
      <c r="W208" s="104" t="s">
        <v>175</v>
      </c>
      <c r="X208" s="104" t="s">
        <v>1673</v>
      </c>
      <c r="Y208" s="77"/>
      <c r="Z208" s="104"/>
      <c r="AA208" s="104"/>
      <c r="AB208" s="104"/>
      <c r="AC208" s="104"/>
    </row>
    <row r="209" spans="1:29" s="84" customFormat="1" ht="25.5" customHeight="1">
      <c r="A209" s="65">
        <v>40</v>
      </c>
      <c r="B209" s="83" t="s">
        <v>35</v>
      </c>
      <c r="C209" s="71" t="s">
        <v>28</v>
      </c>
      <c r="D209" s="71" t="s">
        <v>205</v>
      </c>
      <c r="E209" s="56"/>
      <c r="F209" s="83">
        <v>3</v>
      </c>
      <c r="G209" s="83" t="s">
        <v>240</v>
      </c>
      <c r="H209" s="83" t="s">
        <v>1660</v>
      </c>
      <c r="I209" s="83" t="s">
        <v>1690</v>
      </c>
      <c r="J209" s="83">
        <v>1</v>
      </c>
      <c r="K209" s="56"/>
      <c r="L209" s="56"/>
      <c r="M209" s="56"/>
      <c r="N209" s="56"/>
      <c r="O209" s="56"/>
      <c r="P209" s="56"/>
      <c r="Q209" s="56"/>
      <c r="R209" s="56"/>
      <c r="S209" s="56"/>
      <c r="T209" s="56"/>
      <c r="U209" s="56"/>
      <c r="V209" s="56"/>
      <c r="W209" s="104" t="s">
        <v>175</v>
      </c>
      <c r="X209" s="83" t="s">
        <v>1490</v>
      </c>
      <c r="Y209" s="56"/>
      <c r="Z209" s="83"/>
      <c r="AA209" s="83"/>
      <c r="AB209" s="83"/>
      <c r="AC209" s="83"/>
    </row>
    <row r="210" spans="1:29" s="84" customFormat="1" ht="25.5" customHeight="1">
      <c r="A210" s="65">
        <v>41</v>
      </c>
      <c r="B210" s="83" t="s">
        <v>122</v>
      </c>
      <c r="C210" s="83" t="s">
        <v>163</v>
      </c>
      <c r="D210" s="83" t="s">
        <v>33</v>
      </c>
      <c r="E210" s="83"/>
      <c r="F210" s="83">
        <v>3</v>
      </c>
      <c r="G210" s="83" t="s">
        <v>240</v>
      </c>
      <c r="H210" s="83" t="s">
        <v>1660</v>
      </c>
      <c r="I210" s="83">
        <v>25</v>
      </c>
      <c r="J210" s="83">
        <v>1</v>
      </c>
      <c r="K210" s="83"/>
      <c r="L210" s="83"/>
      <c r="M210" s="83"/>
      <c r="N210" s="83"/>
      <c r="O210" s="83"/>
      <c r="P210" s="83"/>
      <c r="Q210" s="83"/>
      <c r="R210" s="83"/>
      <c r="S210" s="83"/>
      <c r="T210" s="83"/>
      <c r="U210" s="83"/>
      <c r="V210" s="83"/>
      <c r="W210" s="104" t="s">
        <v>175</v>
      </c>
      <c r="X210" s="56" t="s">
        <v>1490</v>
      </c>
      <c r="Y210" s="83"/>
      <c r="Z210" s="83"/>
      <c r="AA210" s="83"/>
      <c r="AB210" s="83"/>
      <c r="AC210" s="83"/>
    </row>
    <row r="211" spans="1:29" s="105" customFormat="1" ht="25.5" customHeight="1">
      <c r="A211" s="65">
        <v>42</v>
      </c>
      <c r="B211" s="104" t="s">
        <v>255</v>
      </c>
      <c r="C211" s="104" t="s">
        <v>256</v>
      </c>
      <c r="D211" s="104"/>
      <c r="E211" s="77"/>
      <c r="F211" s="104">
        <v>3</v>
      </c>
      <c r="G211" s="104" t="s">
        <v>240</v>
      </c>
      <c r="H211" s="104" t="s">
        <v>1660</v>
      </c>
      <c r="I211" s="104">
        <v>25</v>
      </c>
      <c r="J211" s="104">
        <v>1</v>
      </c>
      <c r="K211" s="77"/>
      <c r="L211" s="77"/>
      <c r="M211" s="77"/>
      <c r="N211" s="77"/>
      <c r="O211" s="77"/>
      <c r="P211" s="77"/>
      <c r="Q211" s="77"/>
      <c r="R211" s="77"/>
      <c r="S211" s="77"/>
      <c r="T211" s="77"/>
      <c r="U211" s="77"/>
      <c r="V211" s="77"/>
      <c r="W211" s="104" t="s">
        <v>175</v>
      </c>
      <c r="X211" s="106" t="s">
        <v>1693</v>
      </c>
      <c r="Y211" s="77"/>
      <c r="Z211" s="104"/>
      <c r="AA211" s="104"/>
      <c r="AB211" s="104"/>
      <c r="AC211" s="104"/>
    </row>
    <row r="212" spans="1:29" s="105" customFormat="1" ht="25.5" customHeight="1">
      <c r="A212" s="65">
        <v>43</v>
      </c>
      <c r="B212" s="104" t="s">
        <v>885</v>
      </c>
      <c r="C212" s="104" t="s">
        <v>887</v>
      </c>
      <c r="D212" s="104" t="s">
        <v>27</v>
      </c>
      <c r="E212" s="77"/>
      <c r="F212" s="104">
        <v>3</v>
      </c>
      <c r="G212" s="104" t="s">
        <v>240</v>
      </c>
      <c r="H212" s="104" t="s">
        <v>1660</v>
      </c>
      <c r="I212" s="104">
        <v>25</v>
      </c>
      <c r="J212" s="104">
        <v>1</v>
      </c>
      <c r="K212" s="77"/>
      <c r="L212" s="77"/>
      <c r="M212" s="77"/>
      <c r="N212" s="77"/>
      <c r="O212" s="77"/>
      <c r="P212" s="77"/>
      <c r="Q212" s="77"/>
      <c r="R212" s="77"/>
      <c r="S212" s="77"/>
      <c r="T212" s="77"/>
      <c r="U212" s="77"/>
      <c r="V212" s="77"/>
      <c r="W212" s="104" t="s">
        <v>175</v>
      </c>
      <c r="X212" s="106" t="s">
        <v>1693</v>
      </c>
      <c r="Y212" s="77"/>
      <c r="Z212" s="104"/>
      <c r="AA212" s="104"/>
      <c r="AB212" s="104"/>
      <c r="AC212" s="104"/>
    </row>
    <row r="213" spans="1:29" ht="24.75" customHeight="1">
      <c r="A213" s="65">
        <v>44</v>
      </c>
      <c r="B213" s="56" t="s">
        <v>1548</v>
      </c>
      <c r="C213" s="56" t="s">
        <v>43</v>
      </c>
      <c r="D213" s="56" t="s">
        <v>29</v>
      </c>
      <c r="E213" s="56"/>
      <c r="F213" s="56">
        <v>3</v>
      </c>
      <c r="G213" s="56" t="s">
        <v>262</v>
      </c>
      <c r="H213" s="56" t="s">
        <v>1660</v>
      </c>
      <c r="I213" s="83">
        <v>14</v>
      </c>
      <c r="J213" s="56">
        <v>1</v>
      </c>
      <c r="K213" s="56"/>
      <c r="L213" s="56"/>
      <c r="M213" s="56"/>
      <c r="N213" s="56"/>
      <c r="O213" s="56"/>
      <c r="P213" s="56"/>
      <c r="Q213" s="56"/>
      <c r="R213" s="56"/>
      <c r="S213" s="56"/>
      <c r="T213" s="56"/>
      <c r="U213" s="56"/>
      <c r="V213" s="56"/>
      <c r="W213" s="75" t="s">
        <v>173</v>
      </c>
      <c r="X213" s="56" t="s">
        <v>1490</v>
      </c>
      <c r="Y213" s="56"/>
      <c r="Z213" s="56"/>
      <c r="AA213" s="56"/>
      <c r="AB213" s="56"/>
      <c r="AC213" s="56"/>
    </row>
    <row r="214" spans="1:29" s="119" customFormat="1" ht="24.75" customHeight="1">
      <c r="A214" s="116">
        <v>45</v>
      </c>
      <c r="B214" s="117" t="s">
        <v>38</v>
      </c>
      <c r="C214" s="117" t="s">
        <v>39</v>
      </c>
      <c r="D214" s="117" t="s">
        <v>40</v>
      </c>
      <c r="E214" s="56"/>
      <c r="F214" s="117">
        <v>3</v>
      </c>
      <c r="G214" s="117" t="s">
        <v>262</v>
      </c>
      <c r="H214" s="117" t="s">
        <v>1660</v>
      </c>
      <c r="I214" s="117">
        <v>14</v>
      </c>
      <c r="J214" s="117">
        <v>1</v>
      </c>
      <c r="K214" s="56"/>
      <c r="L214" s="56"/>
      <c r="M214" s="56"/>
      <c r="N214" s="56"/>
      <c r="O214" s="56"/>
      <c r="P214" s="56"/>
      <c r="Q214" s="56"/>
      <c r="R214" s="56"/>
      <c r="S214" s="56"/>
      <c r="T214" s="56"/>
      <c r="U214" s="56"/>
      <c r="V214" s="56"/>
      <c r="W214" s="118" t="s">
        <v>173</v>
      </c>
      <c r="X214" s="117" t="s">
        <v>1490</v>
      </c>
      <c r="Y214" s="56"/>
      <c r="Z214" s="117" t="s">
        <v>1734</v>
      </c>
      <c r="AA214" s="117"/>
      <c r="AB214" s="117"/>
      <c r="AC214" s="117"/>
    </row>
    <row r="215" spans="1:29" ht="24.75" customHeight="1">
      <c r="A215" s="65">
        <v>46</v>
      </c>
      <c r="B215" s="56" t="s">
        <v>58</v>
      </c>
      <c r="C215" s="56" t="s">
        <v>59</v>
      </c>
      <c r="D215" s="56"/>
      <c r="E215" s="56"/>
      <c r="F215" s="56">
        <v>2</v>
      </c>
      <c r="G215" s="56" t="s">
        <v>262</v>
      </c>
      <c r="H215" s="56" t="s">
        <v>1660</v>
      </c>
      <c r="I215" s="83">
        <v>14</v>
      </c>
      <c r="J215" s="56">
        <v>1</v>
      </c>
      <c r="K215" s="56"/>
      <c r="L215" s="56"/>
      <c r="M215" s="56"/>
      <c r="N215" s="56"/>
      <c r="O215" s="56"/>
      <c r="P215" s="56"/>
      <c r="Q215" s="56"/>
      <c r="R215" s="56"/>
      <c r="S215" s="56"/>
      <c r="T215" s="56"/>
      <c r="U215" s="56"/>
      <c r="V215" s="56"/>
      <c r="W215" s="75" t="s">
        <v>145</v>
      </c>
      <c r="X215" s="56" t="s">
        <v>1490</v>
      </c>
      <c r="Y215" s="56"/>
      <c r="Z215" s="56"/>
      <c r="AA215" s="56"/>
      <c r="AB215" s="56"/>
      <c r="AC215" s="56"/>
    </row>
    <row r="220" spans="1:29" s="130" customFormat="1" ht="31.5" customHeight="1">
      <c r="A220" s="129">
        <f>A155+1</f>
        <v>24</v>
      </c>
      <c r="B220" s="128" t="s">
        <v>49</v>
      </c>
      <c r="C220" s="128" t="s">
        <v>30</v>
      </c>
      <c r="D220" s="128"/>
      <c r="E220" s="128"/>
      <c r="F220" s="128">
        <v>3</v>
      </c>
      <c r="G220" s="128" t="s">
        <v>240</v>
      </c>
      <c r="H220" s="128" t="s">
        <v>1610</v>
      </c>
      <c r="I220" s="128">
        <v>54</v>
      </c>
      <c r="J220" s="128">
        <v>1</v>
      </c>
      <c r="K220" s="128"/>
      <c r="L220" s="128"/>
      <c r="M220" s="128"/>
      <c r="N220" s="128"/>
      <c r="O220" s="128"/>
      <c r="P220" s="128"/>
      <c r="Q220" s="128"/>
      <c r="R220" s="128"/>
      <c r="S220" s="128"/>
      <c r="T220" s="128"/>
      <c r="U220" s="128"/>
      <c r="V220" s="128"/>
      <c r="W220" s="128" t="s">
        <v>260</v>
      </c>
      <c r="X220" s="128" t="s">
        <v>1490</v>
      </c>
      <c r="Y220" s="128"/>
      <c r="Z220" s="128" t="s">
        <v>1911</v>
      </c>
      <c r="AA220" s="128"/>
      <c r="AB220" s="128"/>
      <c r="AC220" s="128"/>
    </row>
    <row r="221" spans="1:29" s="130" customFormat="1" ht="31.5" customHeight="1">
      <c r="A221" s="129">
        <f>A220+1</f>
        <v>25</v>
      </c>
      <c r="B221" s="128" t="s">
        <v>1602</v>
      </c>
      <c r="C221" s="128" t="s">
        <v>1603</v>
      </c>
      <c r="D221" s="128"/>
      <c r="E221" s="128"/>
      <c r="F221" s="128">
        <v>3</v>
      </c>
      <c r="G221" s="128" t="s">
        <v>240</v>
      </c>
      <c r="H221" s="128" t="s">
        <v>1610</v>
      </c>
      <c r="I221" s="128">
        <v>54</v>
      </c>
      <c r="J221" s="128">
        <v>1</v>
      </c>
      <c r="K221" s="128"/>
      <c r="L221" s="128"/>
      <c r="M221" s="128"/>
      <c r="N221" s="128"/>
      <c r="O221" s="128"/>
      <c r="P221" s="128"/>
      <c r="Q221" s="128"/>
      <c r="R221" s="128"/>
      <c r="S221" s="128"/>
      <c r="T221" s="128"/>
      <c r="U221" s="128"/>
      <c r="V221" s="128"/>
      <c r="W221" s="128" t="s">
        <v>216</v>
      </c>
      <c r="X221" s="128" t="s">
        <v>1490</v>
      </c>
      <c r="Y221" s="128"/>
      <c r="Z221" s="128" t="s">
        <v>1911</v>
      </c>
      <c r="AA221" s="128"/>
      <c r="AB221" s="128"/>
      <c r="AC221" s="128"/>
    </row>
    <row r="222" spans="1:29" s="130" customFormat="1" ht="31.5" customHeight="1">
      <c r="A222" s="129">
        <f>A221+1</f>
        <v>26</v>
      </c>
      <c r="B222" s="128" t="s">
        <v>1604</v>
      </c>
      <c r="C222" s="128" t="s">
        <v>1605</v>
      </c>
      <c r="D222" s="128"/>
      <c r="E222" s="128"/>
      <c r="F222" s="128">
        <v>3</v>
      </c>
      <c r="G222" s="128" t="s">
        <v>240</v>
      </c>
      <c r="H222" s="128" t="s">
        <v>1610</v>
      </c>
      <c r="I222" s="128">
        <v>54</v>
      </c>
      <c r="J222" s="128">
        <v>1</v>
      </c>
      <c r="K222" s="128"/>
      <c r="L222" s="128"/>
      <c r="M222" s="128"/>
      <c r="N222" s="128"/>
      <c r="O222" s="128"/>
      <c r="P222" s="128"/>
      <c r="Q222" s="128"/>
      <c r="R222" s="128"/>
      <c r="S222" s="128"/>
      <c r="T222" s="128"/>
      <c r="U222" s="128"/>
      <c r="V222" s="128"/>
      <c r="W222" s="128" t="s">
        <v>216</v>
      </c>
      <c r="X222" s="128" t="s">
        <v>1490</v>
      </c>
      <c r="Y222" s="128"/>
      <c r="Z222" s="128" t="s">
        <v>1911</v>
      </c>
      <c r="AA222" s="128"/>
      <c r="AB222" s="128"/>
      <c r="AC222" s="128"/>
    </row>
    <row r="223" spans="1:29" s="84" customFormat="1" ht="26.25" customHeight="1">
      <c r="A223" s="74">
        <v>36</v>
      </c>
      <c r="B223" s="83" t="s">
        <v>44</v>
      </c>
      <c r="C223" s="83" t="s">
        <v>45</v>
      </c>
      <c r="D223" s="83" t="s">
        <v>43</v>
      </c>
      <c r="E223" s="83"/>
      <c r="F223" s="83">
        <v>3</v>
      </c>
      <c r="G223" s="83" t="s">
        <v>240</v>
      </c>
      <c r="H223" s="83" t="s">
        <v>1658</v>
      </c>
      <c r="I223" s="83">
        <v>79</v>
      </c>
      <c r="J223" s="83">
        <v>1</v>
      </c>
      <c r="K223" s="83"/>
      <c r="L223" s="83"/>
      <c r="M223" s="83"/>
      <c r="N223" s="83"/>
      <c r="O223" s="83"/>
      <c r="P223" s="83"/>
      <c r="Q223" s="83"/>
      <c r="R223" s="83"/>
      <c r="S223" s="83"/>
      <c r="T223" s="83"/>
      <c r="U223" s="83"/>
      <c r="V223" s="83"/>
      <c r="W223" s="85" t="s">
        <v>173</v>
      </c>
      <c r="X223" s="83" t="s">
        <v>1490</v>
      </c>
      <c r="Y223" s="83"/>
      <c r="Z223" s="83"/>
      <c r="AA223" s="83" t="s">
        <v>1915</v>
      </c>
      <c r="AB223" s="83"/>
      <c r="AC223" s="83"/>
    </row>
    <row r="224" spans="1:29" s="84" customFormat="1" ht="26.25" customHeight="1">
      <c r="A224" s="74">
        <v>46</v>
      </c>
      <c r="B224" s="83" t="s">
        <v>65</v>
      </c>
      <c r="C224" s="83" t="s">
        <v>66</v>
      </c>
      <c r="D224" s="83" t="s">
        <v>40</v>
      </c>
      <c r="E224" s="83"/>
      <c r="F224" s="83">
        <v>3</v>
      </c>
      <c r="G224" s="83" t="s">
        <v>262</v>
      </c>
      <c r="H224" s="83" t="s">
        <v>1658</v>
      </c>
      <c r="I224" s="83">
        <v>58</v>
      </c>
      <c r="J224" s="83">
        <v>1</v>
      </c>
      <c r="K224" s="83"/>
      <c r="L224" s="83"/>
      <c r="M224" s="83"/>
      <c r="N224" s="83"/>
      <c r="O224" s="83"/>
      <c r="P224" s="83"/>
      <c r="Q224" s="83"/>
      <c r="R224" s="83"/>
      <c r="S224" s="83"/>
      <c r="T224" s="83"/>
      <c r="U224" s="83"/>
      <c r="V224" s="83"/>
      <c r="W224" s="83" t="s">
        <v>173</v>
      </c>
      <c r="X224" s="83" t="s">
        <v>1490</v>
      </c>
      <c r="Y224" s="83"/>
      <c r="Z224" s="83"/>
      <c r="AA224" s="83" t="s">
        <v>1915</v>
      </c>
      <c r="AB224" s="83"/>
      <c r="AC224" s="83"/>
    </row>
    <row r="225" spans="1:29" s="105" customFormat="1" ht="29.25" customHeight="1">
      <c r="A225" s="103" t="e">
        <f>#REF!+1</f>
        <v>#REF!</v>
      </c>
      <c r="B225" s="104" t="s">
        <v>153</v>
      </c>
      <c r="C225" s="104" t="s">
        <v>1561</v>
      </c>
      <c r="D225" s="104" t="s">
        <v>48</v>
      </c>
      <c r="E225" s="77"/>
      <c r="F225" s="104">
        <v>3</v>
      </c>
      <c r="G225" s="104" t="s">
        <v>192</v>
      </c>
      <c r="H225" s="104" t="s">
        <v>44</v>
      </c>
      <c r="I225" s="104">
        <v>82</v>
      </c>
      <c r="J225" s="104">
        <v>1</v>
      </c>
      <c r="K225" s="77"/>
      <c r="L225" s="77"/>
      <c r="M225" s="77"/>
      <c r="N225" s="77"/>
      <c r="O225" s="77"/>
      <c r="P225" s="77"/>
      <c r="Q225" s="77"/>
      <c r="R225" s="77"/>
      <c r="S225" s="77"/>
      <c r="T225" s="77"/>
      <c r="U225" s="77"/>
      <c r="V225" s="77"/>
      <c r="W225" s="104" t="s">
        <v>173</v>
      </c>
      <c r="X225" s="104" t="s">
        <v>1676</v>
      </c>
      <c r="Y225" s="77"/>
      <c r="Z225" s="104"/>
      <c r="AA225" s="104"/>
      <c r="AB225" s="104"/>
      <c r="AC225" s="104"/>
    </row>
    <row r="226" spans="1:29" s="105" customFormat="1" ht="29.25" customHeight="1">
      <c r="A226" s="103" t="e">
        <f>A225+1</f>
        <v>#REF!</v>
      </c>
      <c r="B226" s="104" t="s">
        <v>1562</v>
      </c>
      <c r="C226" s="104" t="s">
        <v>1563</v>
      </c>
      <c r="D226" s="104" t="s">
        <v>48</v>
      </c>
      <c r="E226" s="77"/>
      <c r="F226" s="104">
        <v>3</v>
      </c>
      <c r="G226" s="104" t="s">
        <v>192</v>
      </c>
      <c r="H226" s="104" t="s">
        <v>44</v>
      </c>
      <c r="I226" s="104">
        <v>82</v>
      </c>
      <c r="J226" s="104">
        <v>1</v>
      </c>
      <c r="K226" s="77"/>
      <c r="L226" s="77"/>
      <c r="M226" s="77"/>
      <c r="N226" s="77"/>
      <c r="O226" s="77"/>
      <c r="P226" s="77"/>
      <c r="Q226" s="77"/>
      <c r="R226" s="77"/>
      <c r="S226" s="77"/>
      <c r="T226" s="77"/>
      <c r="U226" s="77"/>
      <c r="V226" s="77"/>
      <c r="W226" s="104" t="s">
        <v>173</v>
      </c>
      <c r="X226" s="104" t="s">
        <v>1676</v>
      </c>
      <c r="Y226" s="77"/>
      <c r="Z226" s="104"/>
      <c r="AA226" s="104"/>
      <c r="AB226" s="104"/>
      <c r="AC226" s="104"/>
    </row>
    <row r="227" spans="1:29" s="105" customFormat="1" ht="29.25" customHeight="1">
      <c r="A227" s="103" t="e">
        <f>A226+1</f>
        <v>#REF!</v>
      </c>
      <c r="B227" s="104" t="s">
        <v>93</v>
      </c>
      <c r="C227" s="104" t="s">
        <v>92</v>
      </c>
      <c r="D227" s="104" t="s">
        <v>48</v>
      </c>
      <c r="E227" s="77"/>
      <c r="F227" s="104">
        <v>3</v>
      </c>
      <c r="G227" s="104" t="s">
        <v>192</v>
      </c>
      <c r="H227" s="104" t="s">
        <v>44</v>
      </c>
      <c r="I227" s="104">
        <v>82</v>
      </c>
      <c r="J227" s="104">
        <v>1</v>
      </c>
      <c r="K227" s="77"/>
      <c r="L227" s="77"/>
      <c r="M227" s="77"/>
      <c r="N227" s="77"/>
      <c r="O227" s="77"/>
      <c r="P227" s="77"/>
      <c r="Q227" s="77"/>
      <c r="R227" s="77"/>
      <c r="S227" s="77"/>
      <c r="T227" s="77"/>
      <c r="U227" s="77"/>
      <c r="V227" s="77"/>
      <c r="W227" s="104" t="s">
        <v>173</v>
      </c>
      <c r="X227" s="104" t="s">
        <v>1676</v>
      </c>
      <c r="Y227" s="77"/>
      <c r="Z227" s="104"/>
      <c r="AA227" s="104"/>
      <c r="AB227" s="104"/>
      <c r="AC227" s="104"/>
    </row>
    <row r="228" spans="1:29" s="105" customFormat="1" ht="29.25" customHeight="1">
      <c r="A228" s="103" t="e">
        <f>A227+1</f>
        <v>#REF!</v>
      </c>
      <c r="B228" s="104" t="s">
        <v>1564</v>
      </c>
      <c r="C228" s="104" t="s">
        <v>1565</v>
      </c>
      <c r="D228" s="104" t="s">
        <v>81</v>
      </c>
      <c r="E228" s="77"/>
      <c r="F228" s="104">
        <v>3</v>
      </c>
      <c r="G228" s="104" t="s">
        <v>192</v>
      </c>
      <c r="H228" s="104" t="s">
        <v>44</v>
      </c>
      <c r="I228" s="104">
        <v>82</v>
      </c>
      <c r="J228" s="104">
        <v>1</v>
      </c>
      <c r="K228" s="77"/>
      <c r="L228" s="77"/>
      <c r="M228" s="77"/>
      <c r="N228" s="77"/>
      <c r="O228" s="77"/>
      <c r="P228" s="77"/>
      <c r="Q228" s="77"/>
      <c r="R228" s="77"/>
      <c r="S228" s="77"/>
      <c r="T228" s="77"/>
      <c r="U228" s="77"/>
      <c r="V228" s="77"/>
      <c r="W228" s="104" t="s">
        <v>173</v>
      </c>
      <c r="X228" s="104" t="s">
        <v>1676</v>
      </c>
      <c r="Y228" s="77"/>
      <c r="Z228" s="104"/>
      <c r="AA228" s="104"/>
      <c r="AB228" s="104"/>
      <c r="AC228" s="104"/>
    </row>
    <row r="229" spans="1:29" s="105" customFormat="1" ht="29.25" customHeight="1">
      <c r="A229" s="103" t="e">
        <f>A228+1</f>
        <v>#REF!</v>
      </c>
      <c r="B229" s="104" t="s">
        <v>97</v>
      </c>
      <c r="C229" s="104" t="s">
        <v>96</v>
      </c>
      <c r="D229" s="104" t="s">
        <v>81</v>
      </c>
      <c r="E229" s="77"/>
      <c r="F229" s="104">
        <v>3</v>
      </c>
      <c r="G229" s="104" t="s">
        <v>192</v>
      </c>
      <c r="H229" s="104" t="s">
        <v>44</v>
      </c>
      <c r="I229" s="104">
        <v>82</v>
      </c>
      <c r="J229" s="104">
        <v>1</v>
      </c>
      <c r="K229" s="77"/>
      <c r="L229" s="77"/>
      <c r="M229" s="77"/>
      <c r="N229" s="77"/>
      <c r="O229" s="77"/>
      <c r="P229" s="77"/>
      <c r="Q229" s="77"/>
      <c r="R229" s="77"/>
      <c r="S229" s="77"/>
      <c r="T229" s="77"/>
      <c r="U229" s="77"/>
      <c r="V229" s="77"/>
      <c r="W229" s="104" t="s">
        <v>173</v>
      </c>
      <c r="X229" s="104" t="s">
        <v>1676</v>
      </c>
      <c r="Y229" s="77"/>
      <c r="Z229" s="104"/>
      <c r="AA229" s="104"/>
      <c r="AB229" s="104"/>
      <c r="AC229" s="104"/>
    </row>
    <row r="230" spans="1:29" s="105" customFormat="1" ht="29.25" customHeight="1">
      <c r="A230" s="103" t="e">
        <f>A229+1</f>
        <v>#REF!</v>
      </c>
      <c r="B230" s="104" t="s">
        <v>1566</v>
      </c>
      <c r="C230" s="104" t="s">
        <v>1567</v>
      </c>
      <c r="D230" s="104" t="s">
        <v>81</v>
      </c>
      <c r="E230" s="77"/>
      <c r="F230" s="104">
        <v>3</v>
      </c>
      <c r="G230" s="104" t="s">
        <v>192</v>
      </c>
      <c r="H230" s="104" t="s">
        <v>44</v>
      </c>
      <c r="I230" s="104">
        <v>82</v>
      </c>
      <c r="J230" s="104">
        <v>1</v>
      </c>
      <c r="K230" s="77"/>
      <c r="L230" s="77"/>
      <c r="M230" s="77"/>
      <c r="N230" s="77"/>
      <c r="O230" s="77"/>
      <c r="P230" s="77"/>
      <c r="Q230" s="77"/>
      <c r="R230" s="77"/>
      <c r="S230" s="77"/>
      <c r="T230" s="77"/>
      <c r="U230" s="77"/>
      <c r="V230" s="77"/>
      <c r="W230" s="104" t="s">
        <v>173</v>
      </c>
      <c r="X230" s="104" t="s">
        <v>1676</v>
      </c>
      <c r="Y230" s="77"/>
      <c r="Z230" s="104"/>
      <c r="AA230" s="104"/>
      <c r="AB230" s="104"/>
      <c r="AC230" s="104"/>
    </row>
  </sheetData>
  <autoFilter ref="A169:HA215"/>
  <mergeCells count="3">
    <mergeCell ref="T3:Y3"/>
    <mergeCell ref="A4:X4"/>
    <mergeCell ref="A5:X5"/>
  </mergeCells>
  <pageMargins left="0.32" right="0.25" top="0.32" bottom="0.37" header="0.17" footer="0.17"/>
  <pageSetup paperSize="9" scale="99" fitToHeight="0" orientation="landscape"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GY344"/>
  <sheetViews>
    <sheetView tabSelected="1" view="pageBreakPreview" topLeftCell="A73" zoomScale="80" zoomScaleNormal="100" zoomScaleSheetLayoutView="80" workbookViewId="0">
      <selection activeCell="S85" sqref="S85"/>
    </sheetView>
  </sheetViews>
  <sheetFormatPr defaultRowHeight="12.75"/>
  <cols>
    <col min="1" max="1" width="5" style="124" customWidth="1"/>
    <col min="2" max="2" width="19" style="234" customWidth="1"/>
    <col min="3" max="3" width="9.140625" style="233" customWidth="1"/>
    <col min="4" max="4" width="11.7109375" style="233" customWidth="1"/>
    <col min="5" max="5" width="13.28515625" style="234" customWidth="1"/>
    <col min="6" max="6" width="4.7109375" style="234" customWidth="1"/>
    <col min="7" max="7" width="11.5703125" style="234" customWidth="1"/>
    <col min="8" max="8" width="13.85546875" style="234" customWidth="1"/>
    <col min="9" max="9" width="9.5703125" style="234" customWidth="1"/>
    <col min="10" max="10" width="9.5703125" style="233" customWidth="1"/>
    <col min="11" max="11" width="6.85546875" style="142" customWidth="1"/>
    <col min="12" max="12" width="7" style="142" customWidth="1"/>
    <col min="13" max="13" width="8.42578125" style="142" customWidth="1"/>
    <col min="14" max="14" width="12.42578125" style="142" customWidth="1"/>
    <col min="15" max="15" width="6.42578125" style="142" customWidth="1"/>
    <col min="16" max="16" width="5.5703125" style="234" customWidth="1"/>
    <col min="17" max="17" width="28.42578125" style="234" customWidth="1"/>
    <col min="18" max="18" width="20.5703125" style="272" customWidth="1"/>
    <col min="19" max="19" width="12.5703125" style="234" customWidth="1"/>
    <col min="20" max="20" width="20.28515625" style="234" customWidth="1"/>
    <col min="21" max="21" width="13.5703125" style="234" customWidth="1"/>
    <col min="22" max="22" width="15.85546875" style="234" customWidth="1"/>
    <col min="23" max="23" width="11.5703125" style="234" customWidth="1"/>
    <col min="24" max="24" width="36.42578125" style="234" customWidth="1"/>
    <col min="25" max="25" width="17.5703125" style="234" customWidth="1"/>
    <col min="26" max="26" width="9.140625" style="234" customWidth="1"/>
    <col min="27" max="27" width="13.85546875" style="234" customWidth="1"/>
    <col min="28" max="29" width="18" style="234" customWidth="1"/>
    <col min="30" max="195" width="9.140625" style="234" customWidth="1"/>
    <col min="196" max="196" width="6" style="234" customWidth="1"/>
    <col min="197" max="206" width="9.140625" style="234" customWidth="1"/>
    <col min="207" max="207" width="3.7109375" style="234" customWidth="1"/>
    <col min="208" max="16384" width="9.140625" style="234"/>
  </cols>
  <sheetData>
    <row r="1" spans="1:207" s="243" customFormat="1" ht="15.75">
      <c r="A1" s="243" t="s">
        <v>147</v>
      </c>
      <c r="C1" s="244"/>
      <c r="D1" s="245"/>
      <c r="E1" s="245"/>
      <c r="F1" s="245"/>
      <c r="G1" s="246"/>
      <c r="H1" s="245"/>
      <c r="I1" s="199"/>
      <c r="K1" s="140"/>
      <c r="L1" s="140"/>
      <c r="M1" s="140"/>
      <c r="N1" s="247"/>
      <c r="O1" s="140"/>
      <c r="P1" s="199"/>
      <c r="Q1" s="199" t="s">
        <v>1438</v>
      </c>
      <c r="R1" s="248"/>
      <c r="S1" s="249"/>
      <c r="T1" s="199"/>
      <c r="U1" s="250"/>
      <c r="V1" s="250"/>
      <c r="W1" s="250"/>
      <c r="X1" s="250"/>
      <c r="Y1" s="250"/>
      <c r="Z1" s="250"/>
      <c r="AA1" s="250"/>
    </row>
    <row r="2" spans="1:207" s="243" customFormat="1" ht="16.5">
      <c r="A2" s="250" t="s">
        <v>5</v>
      </c>
      <c r="B2" s="250"/>
      <c r="C2" s="244"/>
      <c r="D2" s="245"/>
      <c r="E2" s="245"/>
      <c r="F2" s="245"/>
      <c r="G2" s="246"/>
      <c r="H2" s="245"/>
      <c r="I2" s="199"/>
      <c r="K2" s="141"/>
      <c r="L2" s="141"/>
      <c r="M2" s="141"/>
      <c r="N2" s="251"/>
      <c r="O2" s="141"/>
      <c r="P2" s="252"/>
      <c r="Q2" s="199" t="s">
        <v>1439</v>
      </c>
      <c r="R2" s="248"/>
      <c r="S2" s="249"/>
      <c r="T2" s="252"/>
      <c r="U2" s="253"/>
      <c r="V2" s="253"/>
      <c r="W2" s="253"/>
      <c r="X2" s="253"/>
      <c r="Y2" s="253"/>
      <c r="Z2" s="253"/>
      <c r="AA2" s="253"/>
    </row>
    <row r="3" spans="1:207" s="243" customFormat="1" ht="23.25" customHeight="1">
      <c r="A3" s="245"/>
      <c r="B3" s="254"/>
      <c r="C3" s="244"/>
      <c r="D3" s="245"/>
      <c r="E3" s="245"/>
      <c r="F3" s="245"/>
      <c r="G3" s="246"/>
      <c r="H3" s="245"/>
      <c r="I3" s="199"/>
      <c r="J3" s="255"/>
      <c r="K3" s="256"/>
      <c r="L3" s="256"/>
      <c r="M3" s="256"/>
      <c r="N3" s="256"/>
      <c r="O3" s="256"/>
      <c r="P3" s="199"/>
      <c r="Q3" s="257"/>
      <c r="R3" s="365"/>
      <c r="S3" s="365"/>
      <c r="T3" s="365"/>
      <c r="U3" s="365"/>
      <c r="V3" s="365"/>
      <c r="W3" s="366"/>
      <c r="X3" s="258"/>
    </row>
    <row r="4" spans="1:207" s="250" customFormat="1" ht="26.25" customHeight="1">
      <c r="A4" s="367" t="s">
        <v>2788</v>
      </c>
      <c r="B4" s="367"/>
      <c r="C4" s="367"/>
      <c r="D4" s="367"/>
      <c r="E4" s="367"/>
      <c r="F4" s="367"/>
      <c r="G4" s="367"/>
      <c r="H4" s="367"/>
      <c r="I4" s="367"/>
      <c r="J4" s="367"/>
      <c r="K4" s="367"/>
      <c r="L4" s="367"/>
      <c r="M4" s="367"/>
      <c r="N4" s="367"/>
      <c r="O4" s="367"/>
      <c r="P4" s="367"/>
      <c r="Q4" s="367"/>
      <c r="R4" s="367"/>
      <c r="S4" s="367"/>
      <c r="T4" s="367"/>
      <c r="U4" s="367"/>
      <c r="V4" s="367"/>
      <c r="W4" s="367"/>
      <c r="X4" s="120"/>
    </row>
    <row r="5" spans="1:207" s="250" customFormat="1" ht="20.25">
      <c r="A5" s="368" t="s">
        <v>3057</v>
      </c>
      <c r="B5" s="368"/>
      <c r="C5" s="368"/>
      <c r="D5" s="368"/>
      <c r="E5" s="368"/>
      <c r="F5" s="368"/>
      <c r="G5" s="368"/>
      <c r="H5" s="368"/>
      <c r="I5" s="368"/>
      <c r="J5" s="368"/>
      <c r="K5" s="368"/>
      <c r="L5" s="368"/>
      <c r="M5" s="368"/>
      <c r="N5" s="368"/>
      <c r="O5" s="368"/>
      <c r="P5" s="368"/>
      <c r="Q5" s="368"/>
      <c r="R5" s="368"/>
      <c r="S5" s="368"/>
      <c r="T5" s="368"/>
      <c r="U5" s="368"/>
      <c r="V5" s="368"/>
      <c r="W5" s="368"/>
      <c r="X5" s="121"/>
    </row>
    <row r="6" spans="1:207" s="250" customFormat="1" ht="20.25">
      <c r="A6" s="369" t="s">
        <v>3052</v>
      </c>
      <c r="B6" s="369"/>
      <c r="C6" s="369"/>
      <c r="D6" s="369"/>
      <c r="E6" s="369"/>
      <c r="F6" s="369"/>
      <c r="G6" s="369"/>
      <c r="H6" s="369"/>
      <c r="I6" s="369"/>
      <c r="J6" s="369"/>
      <c r="K6" s="369"/>
      <c r="L6" s="369"/>
      <c r="M6" s="369"/>
      <c r="N6" s="369"/>
      <c r="O6" s="369"/>
      <c r="P6" s="369"/>
      <c r="Q6" s="369"/>
      <c r="R6" s="369"/>
      <c r="S6" s="369"/>
      <c r="T6" s="369"/>
      <c r="U6" s="369"/>
      <c r="V6" s="369"/>
      <c r="W6" s="276"/>
      <c r="X6" s="121"/>
    </row>
    <row r="7" spans="1:207" s="259" customFormat="1" ht="18.75">
      <c r="A7" s="370" t="s">
        <v>2033</v>
      </c>
      <c r="B7" s="370"/>
      <c r="C7" s="371"/>
      <c r="D7" s="370"/>
      <c r="E7" s="370"/>
      <c r="F7" s="370"/>
      <c r="G7" s="370"/>
      <c r="H7" s="370"/>
      <c r="I7" s="371"/>
      <c r="J7" s="371"/>
      <c r="K7" s="370"/>
      <c r="L7" s="370"/>
      <c r="M7" s="370"/>
      <c r="N7" s="370"/>
      <c r="O7" s="371"/>
      <c r="P7" s="370"/>
      <c r="Q7" s="370"/>
      <c r="R7" s="370"/>
      <c r="S7" s="370"/>
      <c r="T7" s="371"/>
      <c r="U7" s="371"/>
      <c r="V7" s="370"/>
      <c r="W7" s="277"/>
      <c r="X7" s="170"/>
    </row>
    <row r="8" spans="1:207" s="243" customFormat="1" ht="12.75" customHeight="1">
      <c r="A8" s="245"/>
      <c r="B8" s="254"/>
      <c r="C8" s="244"/>
      <c r="D8" s="245"/>
      <c r="E8" s="245"/>
      <c r="F8" s="245"/>
      <c r="G8" s="246"/>
      <c r="H8" s="245"/>
      <c r="I8" s="199"/>
      <c r="J8" s="255"/>
      <c r="K8" s="256"/>
      <c r="L8" s="256"/>
      <c r="M8" s="256"/>
      <c r="N8" s="256"/>
      <c r="O8" s="256"/>
      <c r="P8" s="199"/>
      <c r="Q8" s="257"/>
      <c r="R8" s="248"/>
      <c r="S8" s="248"/>
      <c r="T8" s="260"/>
      <c r="U8" s="261"/>
      <c r="V8" s="258"/>
      <c r="W8" s="258"/>
      <c r="X8" s="258"/>
    </row>
    <row r="9" spans="1:207" s="231" customFormat="1" ht="44.25" customHeight="1">
      <c r="A9" s="90" t="s">
        <v>0</v>
      </c>
      <c r="B9" s="91" t="s">
        <v>193</v>
      </c>
      <c r="C9" s="91" t="s">
        <v>194</v>
      </c>
      <c r="D9" s="91" t="s">
        <v>1570</v>
      </c>
      <c r="E9" s="91" t="s">
        <v>880</v>
      </c>
      <c r="F9" s="91" t="s">
        <v>1</v>
      </c>
      <c r="G9" s="91" t="s">
        <v>2</v>
      </c>
      <c r="H9" s="91" t="s">
        <v>1970</v>
      </c>
      <c r="I9" s="91" t="s">
        <v>1647</v>
      </c>
      <c r="J9" s="93" t="s">
        <v>11</v>
      </c>
      <c r="K9" s="93" t="s">
        <v>7</v>
      </c>
      <c r="L9" s="93" t="s">
        <v>8</v>
      </c>
      <c r="M9" s="93" t="s">
        <v>9</v>
      </c>
      <c r="N9" s="93" t="s">
        <v>10</v>
      </c>
      <c r="O9" s="93" t="s">
        <v>12</v>
      </c>
      <c r="P9" s="93" t="s">
        <v>1485</v>
      </c>
      <c r="Q9" s="93" t="s">
        <v>13</v>
      </c>
      <c r="R9" s="192" t="s">
        <v>14</v>
      </c>
      <c r="S9" s="93" t="s">
        <v>15</v>
      </c>
      <c r="T9" s="93" t="s">
        <v>16</v>
      </c>
      <c r="U9" s="93" t="s">
        <v>195</v>
      </c>
      <c r="V9" s="93" t="s">
        <v>6</v>
      </c>
      <c r="W9" s="93" t="s">
        <v>888</v>
      </c>
      <c r="X9" s="155" t="s">
        <v>3054</v>
      </c>
      <c r="Y9" s="91"/>
      <c r="Z9" s="91"/>
      <c r="AA9" s="91"/>
      <c r="AB9" s="91" t="s">
        <v>2330</v>
      </c>
      <c r="AC9" s="91" t="s">
        <v>2331</v>
      </c>
    </row>
    <row r="10" spans="1:207" s="72" customFormat="1" ht="35.25" customHeight="1">
      <c r="A10" s="74">
        <v>1</v>
      </c>
      <c r="B10" s="71" t="s">
        <v>696</v>
      </c>
      <c r="C10" s="71" t="s">
        <v>697</v>
      </c>
      <c r="D10" s="71" t="s">
        <v>43</v>
      </c>
      <c r="E10" s="71" t="s">
        <v>697</v>
      </c>
      <c r="F10" s="71">
        <v>3</v>
      </c>
      <c r="G10" s="71" t="s">
        <v>168</v>
      </c>
      <c r="H10" s="71" t="s">
        <v>1658</v>
      </c>
      <c r="I10" s="71">
        <v>81</v>
      </c>
      <c r="J10" s="144">
        <v>1</v>
      </c>
      <c r="K10" s="144" t="s">
        <v>296</v>
      </c>
      <c r="L10" s="144" t="s">
        <v>317</v>
      </c>
      <c r="M10" s="144" t="s">
        <v>297</v>
      </c>
      <c r="N10" s="144" t="s">
        <v>698</v>
      </c>
      <c r="O10" s="168">
        <v>60</v>
      </c>
      <c r="P10" s="168">
        <f>VLOOKUP(E10,KQDKlan2!E:M,4,0)</f>
        <v>57</v>
      </c>
      <c r="Q10" s="146" t="s">
        <v>921</v>
      </c>
      <c r="R10" s="146" t="s">
        <v>2043</v>
      </c>
      <c r="S10" s="147" t="s">
        <v>2053</v>
      </c>
      <c r="T10" s="144" t="s">
        <v>923</v>
      </c>
      <c r="U10" s="144" t="s">
        <v>174</v>
      </c>
      <c r="V10" s="151"/>
      <c r="W10" s="71" t="s">
        <v>2032</v>
      </c>
      <c r="X10" s="71" t="s">
        <v>1701</v>
      </c>
      <c r="Y10" s="71" t="s">
        <v>1677</v>
      </c>
      <c r="Z10" s="71"/>
      <c r="AA10" s="144" t="s">
        <v>2804</v>
      </c>
      <c r="AB10" s="71" t="s">
        <v>921</v>
      </c>
      <c r="AC10" s="71" t="s">
        <v>921</v>
      </c>
      <c r="AD10" s="233" t="s">
        <v>2580</v>
      </c>
      <c r="AE10" s="233">
        <v>24</v>
      </c>
    </row>
    <row r="11" spans="1:207" s="233" customFormat="1" ht="35.25" customHeight="1">
      <c r="A11" s="74">
        <v>2</v>
      </c>
      <c r="B11" s="83" t="s">
        <v>1715</v>
      </c>
      <c r="C11" s="83" t="s">
        <v>1724</v>
      </c>
      <c r="D11" s="83"/>
      <c r="E11" s="85" t="s">
        <v>1724</v>
      </c>
      <c r="F11" s="83">
        <v>3</v>
      </c>
      <c r="G11" s="83" t="s">
        <v>1713</v>
      </c>
      <c r="H11" s="83" t="s">
        <v>1611</v>
      </c>
      <c r="I11" s="83" t="s">
        <v>1714</v>
      </c>
      <c r="J11" s="146">
        <v>1</v>
      </c>
      <c r="K11" s="146" t="s">
        <v>296</v>
      </c>
      <c r="L11" s="146" t="s">
        <v>1917</v>
      </c>
      <c r="M11" s="146" t="s">
        <v>298</v>
      </c>
      <c r="N11" s="146" t="s">
        <v>2300</v>
      </c>
      <c r="O11" s="152">
        <v>80</v>
      </c>
      <c r="P11" s="168">
        <f>VLOOKUP(E11,KQDKlan2!E:M,4,0)</f>
        <v>45</v>
      </c>
      <c r="Q11" s="146" t="s">
        <v>722</v>
      </c>
      <c r="R11" s="146" t="s">
        <v>998</v>
      </c>
      <c r="S11" s="146" t="s">
        <v>1110</v>
      </c>
      <c r="T11" s="146" t="s">
        <v>1111</v>
      </c>
      <c r="U11" s="149" t="s">
        <v>216</v>
      </c>
      <c r="V11" s="151"/>
      <c r="W11" s="71" t="s">
        <v>2031</v>
      </c>
      <c r="X11" s="83"/>
      <c r="Y11" s="83" t="s">
        <v>1490</v>
      </c>
      <c r="Z11" s="83"/>
      <c r="AA11" s="144" t="s">
        <v>2805</v>
      </c>
      <c r="AB11" s="83" t="s">
        <v>722</v>
      </c>
      <c r="AC11" s="83" t="s">
        <v>722</v>
      </c>
      <c r="AD11" s="233" t="s">
        <v>2581</v>
      </c>
      <c r="AE11" s="233" t="e">
        <v>#VALUE!</v>
      </c>
    </row>
    <row r="12" spans="1:207" s="233" customFormat="1" ht="35.25" customHeight="1">
      <c r="A12" s="74">
        <v>3</v>
      </c>
      <c r="B12" s="71" t="s">
        <v>1505</v>
      </c>
      <c r="C12" s="71" t="s">
        <v>1506</v>
      </c>
      <c r="D12" s="71" t="s">
        <v>27</v>
      </c>
      <c r="E12" s="71" t="s">
        <v>1746</v>
      </c>
      <c r="F12" s="71">
        <v>3</v>
      </c>
      <c r="G12" s="71" t="s">
        <v>240</v>
      </c>
      <c r="H12" s="71" t="s">
        <v>132</v>
      </c>
      <c r="I12" s="71">
        <v>89</v>
      </c>
      <c r="J12" s="144">
        <v>1</v>
      </c>
      <c r="K12" s="144" t="s">
        <v>186</v>
      </c>
      <c r="L12" s="144" t="s">
        <v>1917</v>
      </c>
      <c r="M12" s="150" t="s">
        <v>301</v>
      </c>
      <c r="N12" s="144" t="s">
        <v>356</v>
      </c>
      <c r="O12" s="152">
        <v>85</v>
      </c>
      <c r="P12" s="168">
        <f>VLOOKUP(E12,KQDKlan2!E:M,4,0)</f>
        <v>85</v>
      </c>
      <c r="Q12" s="146" t="s">
        <v>2111</v>
      </c>
      <c r="R12" s="144" t="s">
        <v>2105</v>
      </c>
      <c r="S12" s="144" t="s">
        <v>2112</v>
      </c>
      <c r="T12" s="144" t="s">
        <v>2113</v>
      </c>
      <c r="U12" s="144" t="s">
        <v>175</v>
      </c>
      <c r="V12" s="151"/>
      <c r="W12" s="71" t="s">
        <v>2031</v>
      </c>
      <c r="X12" s="71"/>
      <c r="Y12" s="71" t="s">
        <v>1509</v>
      </c>
      <c r="Z12" s="71"/>
      <c r="AA12" s="144" t="s">
        <v>2806</v>
      </c>
      <c r="AB12" s="71" t="s">
        <v>2111</v>
      </c>
      <c r="AC12" s="71" t="s">
        <v>2111</v>
      </c>
      <c r="AD12" s="233" t="s">
        <v>2582</v>
      </c>
      <c r="AE12" s="233">
        <v>4</v>
      </c>
    </row>
    <row r="13" spans="1:207" s="233" customFormat="1" ht="35.25" customHeight="1">
      <c r="A13" s="74">
        <v>4</v>
      </c>
      <c r="B13" s="71" t="s">
        <v>1505</v>
      </c>
      <c r="C13" s="71" t="s">
        <v>1506</v>
      </c>
      <c r="D13" s="71" t="s">
        <v>27</v>
      </c>
      <c r="E13" s="71" t="s">
        <v>1747</v>
      </c>
      <c r="F13" s="71">
        <v>3</v>
      </c>
      <c r="G13" s="71" t="s">
        <v>192</v>
      </c>
      <c r="H13" s="71" t="s">
        <v>1644</v>
      </c>
      <c r="I13" s="71">
        <v>92</v>
      </c>
      <c r="J13" s="144">
        <v>1</v>
      </c>
      <c r="K13" s="144" t="s">
        <v>296</v>
      </c>
      <c r="L13" s="144" t="s">
        <v>1917</v>
      </c>
      <c r="M13" s="144" t="s">
        <v>298</v>
      </c>
      <c r="N13" s="144" t="s">
        <v>2301</v>
      </c>
      <c r="O13" s="152">
        <v>80</v>
      </c>
      <c r="P13" s="168">
        <f>VLOOKUP(E13,KQDKlan2!E:M,4,0)</f>
        <v>81</v>
      </c>
      <c r="Q13" s="146" t="s">
        <v>2114</v>
      </c>
      <c r="R13" s="144" t="s">
        <v>2105</v>
      </c>
      <c r="S13" s="144" t="s">
        <v>2115</v>
      </c>
      <c r="T13" s="144" t="s">
        <v>2116</v>
      </c>
      <c r="U13" s="144" t="s">
        <v>175</v>
      </c>
      <c r="V13" s="151"/>
      <c r="W13" s="71" t="s">
        <v>2031</v>
      </c>
      <c r="X13" s="71"/>
      <c r="Y13" s="71" t="s">
        <v>1640</v>
      </c>
      <c r="Z13" s="71"/>
      <c r="AA13" s="144" t="s">
        <v>2807</v>
      </c>
      <c r="AB13" s="71" t="s">
        <v>2114</v>
      </c>
      <c r="AC13" s="71" t="s">
        <v>2114</v>
      </c>
      <c r="AD13" s="233" t="s">
        <v>2583</v>
      </c>
      <c r="AE13" s="233">
        <v>12</v>
      </c>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c r="EY13" s="72"/>
      <c r="EZ13" s="72"/>
      <c r="FA13" s="72"/>
      <c r="FB13" s="72"/>
      <c r="FC13" s="72"/>
      <c r="FD13" s="72"/>
      <c r="FE13" s="72"/>
      <c r="FF13" s="72"/>
      <c r="FG13" s="72"/>
      <c r="FH13" s="72"/>
      <c r="FI13" s="72"/>
      <c r="FJ13" s="72"/>
      <c r="FK13" s="72"/>
      <c r="FL13" s="72"/>
      <c r="FM13" s="72"/>
      <c r="FN13" s="72"/>
      <c r="FO13" s="72"/>
      <c r="FP13" s="72"/>
      <c r="FQ13" s="72"/>
      <c r="FR13" s="72"/>
      <c r="FS13" s="72"/>
      <c r="FT13" s="72"/>
      <c r="FU13" s="72"/>
      <c r="FV13" s="72"/>
      <c r="FW13" s="72"/>
      <c r="FX13" s="72"/>
      <c r="FY13" s="72"/>
      <c r="FZ13" s="72"/>
      <c r="GA13" s="72"/>
      <c r="GB13" s="72"/>
      <c r="GC13" s="72"/>
      <c r="GD13" s="72"/>
      <c r="GE13" s="72"/>
      <c r="GF13" s="72"/>
      <c r="GG13" s="72"/>
      <c r="GH13" s="72"/>
      <c r="GI13" s="72"/>
      <c r="GJ13" s="72"/>
      <c r="GK13" s="72"/>
      <c r="GL13" s="72"/>
      <c r="GM13" s="72"/>
      <c r="GN13" s="72"/>
      <c r="GO13" s="72"/>
      <c r="GP13" s="72"/>
      <c r="GQ13" s="72"/>
      <c r="GR13" s="72"/>
      <c r="GS13" s="72"/>
      <c r="GT13" s="72"/>
      <c r="GU13" s="72"/>
      <c r="GV13" s="72"/>
      <c r="GW13" s="72"/>
      <c r="GX13" s="72"/>
      <c r="GY13" s="72"/>
    </row>
    <row r="14" spans="1:207" s="233" customFormat="1" ht="35.25" customHeight="1">
      <c r="A14" s="74">
        <v>5</v>
      </c>
      <c r="B14" s="83" t="s">
        <v>1505</v>
      </c>
      <c r="C14" s="83" t="s">
        <v>1506</v>
      </c>
      <c r="D14" s="83" t="s">
        <v>27</v>
      </c>
      <c r="E14" s="83" t="s">
        <v>2584</v>
      </c>
      <c r="F14" s="83">
        <v>3</v>
      </c>
      <c r="G14" s="83" t="s">
        <v>192</v>
      </c>
      <c r="H14" s="83" t="s">
        <v>1644</v>
      </c>
      <c r="I14" s="83">
        <v>50</v>
      </c>
      <c r="J14" s="146">
        <v>1</v>
      </c>
      <c r="K14" s="146" t="s">
        <v>296</v>
      </c>
      <c r="L14" s="146" t="s">
        <v>1919</v>
      </c>
      <c r="M14" s="146" t="s">
        <v>298</v>
      </c>
      <c r="N14" s="146" t="s">
        <v>2302</v>
      </c>
      <c r="O14" s="152">
        <v>60</v>
      </c>
      <c r="P14" s="168">
        <f>VLOOKUP(E14,KQDKlan2!E:M,4,0)</f>
        <v>34</v>
      </c>
      <c r="Q14" s="146" t="s">
        <v>2111</v>
      </c>
      <c r="R14" s="83" t="s">
        <v>2763</v>
      </c>
      <c r="S14" s="146" t="s">
        <v>1320</v>
      </c>
      <c r="T14" s="146" t="s">
        <v>2779</v>
      </c>
      <c r="U14" s="146" t="s">
        <v>175</v>
      </c>
      <c r="V14" s="146"/>
      <c r="W14" s="83" t="s">
        <v>2031</v>
      </c>
      <c r="X14" s="83"/>
      <c r="Y14" s="83" t="s">
        <v>1640</v>
      </c>
      <c r="Z14" s="83"/>
      <c r="AA14" s="146" t="s">
        <v>2780</v>
      </c>
      <c r="AB14" s="83" t="s">
        <v>2114</v>
      </c>
      <c r="AC14" s="83" t="s">
        <v>2114</v>
      </c>
      <c r="AD14" s="233" t="e">
        <v>#N/A</v>
      </c>
      <c r="AE14" s="233">
        <v>50</v>
      </c>
    </row>
    <row r="15" spans="1:207" s="233" customFormat="1" ht="41.25" customHeight="1">
      <c r="A15" s="74">
        <v>6</v>
      </c>
      <c r="B15" s="83" t="s">
        <v>1503</v>
      </c>
      <c r="C15" s="83" t="s">
        <v>1504</v>
      </c>
      <c r="D15" s="83" t="s">
        <v>100</v>
      </c>
      <c r="E15" s="83" t="s">
        <v>1748</v>
      </c>
      <c r="F15" s="83">
        <v>3</v>
      </c>
      <c r="G15" s="83" t="s">
        <v>240</v>
      </c>
      <c r="H15" s="83" t="s">
        <v>132</v>
      </c>
      <c r="I15" s="83">
        <v>89</v>
      </c>
      <c r="J15" s="146">
        <v>1</v>
      </c>
      <c r="K15" s="144" t="s">
        <v>186</v>
      </c>
      <c r="L15" s="146" t="s">
        <v>1917</v>
      </c>
      <c r="M15" s="150" t="s">
        <v>336</v>
      </c>
      <c r="N15" s="144" t="s">
        <v>356</v>
      </c>
      <c r="O15" s="152">
        <v>85</v>
      </c>
      <c r="P15" s="168">
        <f>VLOOKUP(E15,KQDKlan2!E:M,4,0)</f>
        <v>84</v>
      </c>
      <c r="Q15" s="146" t="s">
        <v>2479</v>
      </c>
      <c r="R15" s="146" t="s">
        <v>144</v>
      </c>
      <c r="S15" s="146" t="s">
        <v>2480</v>
      </c>
      <c r="T15" s="146" t="s">
        <v>2481</v>
      </c>
      <c r="U15" s="146" t="s">
        <v>144</v>
      </c>
      <c r="V15" s="151"/>
      <c r="W15" s="71" t="s">
        <v>2031</v>
      </c>
      <c r="X15" s="83"/>
      <c r="Y15" s="83" t="s">
        <v>1490</v>
      </c>
      <c r="Z15" s="83"/>
      <c r="AA15" s="144" t="s">
        <v>2806</v>
      </c>
      <c r="AB15" s="83" t="s">
        <v>144</v>
      </c>
      <c r="AC15" s="83" t="s">
        <v>144</v>
      </c>
      <c r="AD15" s="233" t="e">
        <v>#REF!</v>
      </c>
      <c r="AE15" s="233">
        <v>5</v>
      </c>
    </row>
    <row r="16" spans="1:207" s="72" customFormat="1" ht="41.25" customHeight="1">
      <c r="A16" s="74">
        <v>7</v>
      </c>
      <c r="B16" s="83" t="s">
        <v>1540</v>
      </c>
      <c r="C16" s="83" t="s">
        <v>1504</v>
      </c>
      <c r="D16" s="83" t="s">
        <v>100</v>
      </c>
      <c r="E16" s="83" t="s">
        <v>1749</v>
      </c>
      <c r="F16" s="83">
        <v>3</v>
      </c>
      <c r="G16" s="83" t="s">
        <v>240</v>
      </c>
      <c r="H16" s="83" t="s">
        <v>57</v>
      </c>
      <c r="I16" s="83">
        <v>100</v>
      </c>
      <c r="J16" s="146">
        <v>1</v>
      </c>
      <c r="K16" s="146" t="s">
        <v>186</v>
      </c>
      <c r="L16" s="146" t="s">
        <v>1917</v>
      </c>
      <c r="M16" s="146" t="s">
        <v>336</v>
      </c>
      <c r="N16" s="146" t="s">
        <v>357</v>
      </c>
      <c r="O16" s="152">
        <v>100</v>
      </c>
      <c r="P16" s="168">
        <f>VLOOKUP(E16,KQDKlan2!E:M,4,0)</f>
        <v>99</v>
      </c>
      <c r="Q16" s="146" t="s">
        <v>2482</v>
      </c>
      <c r="R16" s="146" t="s">
        <v>144</v>
      </c>
      <c r="S16" s="146" t="s">
        <v>2483</v>
      </c>
      <c r="T16" s="146" t="s">
        <v>2484</v>
      </c>
      <c r="U16" s="146" t="s">
        <v>144</v>
      </c>
      <c r="V16" s="151"/>
      <c r="W16" s="71" t="s">
        <v>2031</v>
      </c>
      <c r="X16" s="83"/>
      <c r="Y16" s="83" t="s">
        <v>1490</v>
      </c>
      <c r="Z16" s="83"/>
      <c r="AA16" s="144" t="s">
        <v>2808</v>
      </c>
      <c r="AB16" s="83" t="s">
        <v>144</v>
      </c>
      <c r="AC16" s="83" t="s">
        <v>144</v>
      </c>
      <c r="AD16" s="233" t="e">
        <v>#REF!</v>
      </c>
      <c r="AE16" s="233">
        <v>1</v>
      </c>
      <c r="AF16" s="233"/>
      <c r="AG16" s="233"/>
      <c r="AH16" s="233"/>
      <c r="AI16" s="233"/>
      <c r="AJ16" s="233"/>
      <c r="AK16" s="233"/>
      <c r="AL16" s="233"/>
      <c r="AM16" s="233"/>
      <c r="AN16" s="233"/>
      <c r="AO16" s="233"/>
      <c r="AP16" s="233"/>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c r="BW16" s="233"/>
      <c r="BX16" s="233"/>
      <c r="BY16" s="233"/>
      <c r="BZ16" s="233"/>
      <c r="CA16" s="233"/>
      <c r="CB16" s="233"/>
      <c r="CC16" s="233"/>
      <c r="CD16" s="233"/>
      <c r="CE16" s="233"/>
      <c r="CF16" s="233"/>
      <c r="CG16" s="233"/>
      <c r="CH16" s="233"/>
      <c r="CI16" s="233"/>
      <c r="CJ16" s="233"/>
      <c r="CK16" s="233"/>
      <c r="CL16" s="233"/>
      <c r="CM16" s="233"/>
      <c r="CN16" s="233"/>
      <c r="CO16" s="233"/>
      <c r="CP16" s="233"/>
      <c r="CQ16" s="233"/>
      <c r="CR16" s="233"/>
      <c r="CS16" s="233"/>
      <c r="CT16" s="233"/>
      <c r="CU16" s="233"/>
      <c r="CV16" s="233"/>
      <c r="CW16" s="233"/>
      <c r="CX16" s="233"/>
      <c r="CY16" s="233"/>
      <c r="CZ16" s="233"/>
      <c r="DA16" s="233"/>
      <c r="DB16" s="233"/>
      <c r="DC16" s="233"/>
      <c r="DD16" s="233"/>
      <c r="DE16" s="233"/>
      <c r="DF16" s="233"/>
      <c r="DG16" s="233"/>
      <c r="DH16" s="233"/>
      <c r="DI16" s="233"/>
      <c r="DJ16" s="233"/>
      <c r="DK16" s="233"/>
      <c r="DL16" s="233"/>
      <c r="DM16" s="233"/>
      <c r="DN16" s="233"/>
      <c r="DO16" s="233"/>
      <c r="DP16" s="233"/>
      <c r="DQ16" s="233"/>
      <c r="DR16" s="233"/>
      <c r="DS16" s="233"/>
      <c r="DT16" s="233"/>
      <c r="DU16" s="233"/>
      <c r="DV16" s="233"/>
      <c r="DW16" s="233"/>
      <c r="DX16" s="233"/>
      <c r="DY16" s="233"/>
      <c r="DZ16" s="233"/>
      <c r="EA16" s="233"/>
      <c r="EB16" s="233"/>
      <c r="EC16" s="233"/>
      <c r="ED16" s="233"/>
      <c r="EE16" s="233"/>
      <c r="EF16" s="233"/>
      <c r="EG16" s="233"/>
      <c r="EH16" s="233"/>
      <c r="EI16" s="233"/>
      <c r="EJ16" s="233"/>
      <c r="EK16" s="233"/>
      <c r="EL16" s="233"/>
      <c r="EM16" s="233"/>
      <c r="EN16" s="233"/>
      <c r="EO16" s="233"/>
      <c r="EP16" s="233"/>
      <c r="EQ16" s="233"/>
      <c r="ER16" s="233"/>
      <c r="ES16" s="233"/>
      <c r="ET16" s="233"/>
      <c r="EU16" s="233"/>
      <c r="EV16" s="233"/>
      <c r="EW16" s="233"/>
      <c r="EX16" s="233"/>
      <c r="EY16" s="233"/>
      <c r="EZ16" s="233"/>
      <c r="FA16" s="233"/>
      <c r="FB16" s="233"/>
      <c r="FC16" s="233"/>
      <c r="FD16" s="233"/>
      <c r="FE16" s="233"/>
      <c r="FF16" s="233"/>
      <c r="FG16" s="233"/>
      <c r="FH16" s="233"/>
      <c r="FI16" s="233"/>
      <c r="FJ16" s="233"/>
      <c r="FK16" s="233"/>
      <c r="FL16" s="233"/>
      <c r="FM16" s="233"/>
      <c r="FN16" s="233"/>
      <c r="FO16" s="233"/>
      <c r="FP16" s="233"/>
      <c r="FQ16" s="233"/>
      <c r="FR16" s="233"/>
      <c r="FS16" s="233"/>
      <c r="FT16" s="233"/>
      <c r="FU16" s="233"/>
      <c r="FV16" s="233"/>
      <c r="FW16" s="233"/>
      <c r="FX16" s="233"/>
      <c r="FY16" s="233"/>
      <c r="FZ16" s="233"/>
      <c r="GA16" s="233"/>
      <c r="GB16" s="233"/>
      <c r="GC16" s="233"/>
      <c r="GD16" s="233"/>
      <c r="GE16" s="233"/>
      <c r="GF16" s="233"/>
      <c r="GG16" s="233"/>
      <c r="GH16" s="233"/>
      <c r="GI16" s="233"/>
      <c r="GJ16" s="233"/>
      <c r="GK16" s="233"/>
      <c r="GL16" s="233"/>
      <c r="GM16" s="233"/>
      <c r="GN16" s="233"/>
      <c r="GO16" s="233"/>
      <c r="GP16" s="233"/>
      <c r="GQ16" s="233"/>
      <c r="GR16" s="233"/>
      <c r="GS16" s="233"/>
      <c r="GT16" s="233"/>
      <c r="GU16" s="233"/>
      <c r="GV16" s="233"/>
      <c r="GW16" s="233"/>
      <c r="GX16" s="233"/>
      <c r="GY16" s="233"/>
    </row>
    <row r="17" spans="1:207" s="72" customFormat="1" ht="41.25" customHeight="1">
      <c r="A17" s="74">
        <v>8</v>
      </c>
      <c r="B17" s="83" t="s">
        <v>1503</v>
      </c>
      <c r="C17" s="83" t="s">
        <v>1504</v>
      </c>
      <c r="D17" s="83" t="s">
        <v>100</v>
      </c>
      <c r="E17" s="83" t="s">
        <v>1750</v>
      </c>
      <c r="F17" s="83">
        <v>3</v>
      </c>
      <c r="G17" s="83" t="s">
        <v>240</v>
      </c>
      <c r="H17" s="83" t="s">
        <v>44</v>
      </c>
      <c r="I17" s="83">
        <v>84</v>
      </c>
      <c r="J17" s="146">
        <v>1</v>
      </c>
      <c r="K17" s="146" t="s">
        <v>186</v>
      </c>
      <c r="L17" s="146" t="s">
        <v>1917</v>
      </c>
      <c r="M17" s="146" t="s">
        <v>301</v>
      </c>
      <c r="N17" s="146" t="s">
        <v>358</v>
      </c>
      <c r="O17" s="152">
        <v>85</v>
      </c>
      <c r="P17" s="168">
        <f>VLOOKUP(E17,KQDKlan2!E:M,4,0)</f>
        <v>85</v>
      </c>
      <c r="Q17" s="146" t="s">
        <v>2482</v>
      </c>
      <c r="R17" s="146" t="s">
        <v>144</v>
      </c>
      <c r="S17" s="146" t="s">
        <v>2483</v>
      </c>
      <c r="T17" s="146" t="s">
        <v>2484</v>
      </c>
      <c r="U17" s="146" t="s">
        <v>144</v>
      </c>
      <c r="V17" s="151"/>
      <c r="W17" s="71" t="s">
        <v>2031</v>
      </c>
      <c r="X17" s="83"/>
      <c r="Y17" s="83" t="s">
        <v>1490</v>
      </c>
      <c r="Z17" s="83"/>
      <c r="AA17" s="144" t="s">
        <v>2809</v>
      </c>
      <c r="AB17" s="83" t="s">
        <v>144</v>
      </c>
      <c r="AC17" s="83" t="s">
        <v>144</v>
      </c>
      <c r="AD17" s="233" t="e">
        <v>#REF!</v>
      </c>
      <c r="AE17" s="233">
        <v>-1</v>
      </c>
      <c r="AF17" s="233"/>
      <c r="AG17" s="233"/>
      <c r="AH17" s="233"/>
      <c r="AI17" s="233"/>
      <c r="AJ17" s="233"/>
      <c r="AK17" s="233"/>
      <c r="AL17" s="233"/>
      <c r="AM17" s="233"/>
      <c r="AN17" s="233"/>
      <c r="AO17" s="233"/>
      <c r="AP17" s="233"/>
      <c r="AQ17" s="233"/>
      <c r="AR17" s="233"/>
      <c r="AS17" s="233"/>
      <c r="AT17" s="233"/>
      <c r="AU17" s="233"/>
      <c r="AV17" s="233"/>
      <c r="AW17" s="233"/>
      <c r="AX17" s="233"/>
      <c r="AY17" s="233"/>
      <c r="AZ17" s="233"/>
      <c r="BA17" s="233"/>
      <c r="BB17" s="233"/>
      <c r="BC17" s="233"/>
      <c r="BD17" s="233"/>
      <c r="BE17" s="233"/>
      <c r="BF17" s="233"/>
      <c r="BG17" s="233"/>
      <c r="BH17" s="233"/>
      <c r="BI17" s="233"/>
      <c r="BJ17" s="233"/>
      <c r="BK17" s="233"/>
      <c r="BL17" s="233"/>
      <c r="BM17" s="233"/>
      <c r="BN17" s="233"/>
      <c r="BO17" s="233"/>
      <c r="BP17" s="233"/>
      <c r="BQ17" s="233"/>
      <c r="BR17" s="233"/>
      <c r="BS17" s="233"/>
      <c r="BT17" s="233"/>
      <c r="BU17" s="233"/>
      <c r="BV17" s="233"/>
      <c r="BW17" s="233"/>
      <c r="BX17" s="233"/>
      <c r="BY17" s="233"/>
      <c r="BZ17" s="233"/>
      <c r="CA17" s="233"/>
      <c r="CB17" s="233"/>
      <c r="CC17" s="233"/>
      <c r="CD17" s="233"/>
      <c r="CE17" s="233"/>
      <c r="CF17" s="233"/>
      <c r="CG17" s="233"/>
      <c r="CH17" s="233"/>
      <c r="CI17" s="233"/>
      <c r="CJ17" s="233"/>
      <c r="CK17" s="233"/>
      <c r="CL17" s="233"/>
      <c r="CM17" s="233"/>
      <c r="CN17" s="233"/>
      <c r="CO17" s="233"/>
      <c r="CP17" s="233"/>
      <c r="CQ17" s="233"/>
      <c r="CR17" s="233"/>
      <c r="CS17" s="233"/>
      <c r="CT17" s="233"/>
      <c r="CU17" s="233"/>
      <c r="CV17" s="233"/>
      <c r="CW17" s="233"/>
      <c r="CX17" s="233"/>
      <c r="CY17" s="233"/>
      <c r="CZ17" s="233"/>
      <c r="DA17" s="233"/>
      <c r="DB17" s="233"/>
      <c r="DC17" s="233"/>
      <c r="DD17" s="233"/>
      <c r="DE17" s="233"/>
      <c r="DF17" s="233"/>
      <c r="DG17" s="233"/>
      <c r="DH17" s="233"/>
      <c r="DI17" s="233"/>
      <c r="DJ17" s="233"/>
      <c r="DK17" s="233"/>
      <c r="DL17" s="233"/>
      <c r="DM17" s="233"/>
      <c r="DN17" s="233"/>
      <c r="DO17" s="233"/>
      <c r="DP17" s="233"/>
      <c r="DQ17" s="233"/>
      <c r="DR17" s="233"/>
      <c r="DS17" s="233"/>
      <c r="DT17" s="233"/>
      <c r="DU17" s="233"/>
      <c r="DV17" s="233"/>
      <c r="DW17" s="233"/>
      <c r="DX17" s="233"/>
      <c r="DY17" s="233"/>
      <c r="DZ17" s="233"/>
      <c r="EA17" s="233"/>
      <c r="EB17" s="233"/>
      <c r="EC17" s="233"/>
      <c r="ED17" s="233"/>
      <c r="EE17" s="233"/>
      <c r="EF17" s="233"/>
      <c r="EG17" s="233"/>
      <c r="EH17" s="233"/>
      <c r="EI17" s="233"/>
      <c r="EJ17" s="233"/>
      <c r="EK17" s="233"/>
      <c r="EL17" s="233"/>
      <c r="EM17" s="233"/>
      <c r="EN17" s="233"/>
      <c r="EO17" s="233"/>
      <c r="EP17" s="233"/>
      <c r="EQ17" s="233"/>
      <c r="ER17" s="233"/>
      <c r="ES17" s="233"/>
      <c r="ET17" s="233"/>
      <c r="EU17" s="233"/>
      <c r="EV17" s="233"/>
      <c r="EW17" s="233"/>
      <c r="EX17" s="233"/>
      <c r="EY17" s="233"/>
      <c r="EZ17" s="233"/>
      <c r="FA17" s="233"/>
      <c r="FB17" s="233"/>
      <c r="FC17" s="233"/>
      <c r="FD17" s="233"/>
      <c r="FE17" s="233"/>
      <c r="FF17" s="233"/>
      <c r="FG17" s="233"/>
      <c r="FH17" s="233"/>
      <c r="FI17" s="233"/>
      <c r="FJ17" s="233"/>
      <c r="FK17" s="233"/>
      <c r="FL17" s="233"/>
      <c r="FM17" s="233"/>
      <c r="FN17" s="233"/>
      <c r="FO17" s="233"/>
      <c r="FP17" s="233"/>
      <c r="FQ17" s="233"/>
      <c r="FR17" s="233"/>
      <c r="FS17" s="233"/>
      <c r="FT17" s="233"/>
      <c r="FU17" s="233"/>
      <c r="FV17" s="233"/>
      <c r="FW17" s="233"/>
      <c r="FX17" s="233"/>
      <c r="FY17" s="233"/>
      <c r="FZ17" s="233"/>
      <c r="GA17" s="233"/>
      <c r="GB17" s="233"/>
      <c r="GC17" s="233"/>
      <c r="GD17" s="233"/>
      <c r="GE17" s="233"/>
      <c r="GF17" s="233"/>
      <c r="GG17" s="233"/>
      <c r="GH17" s="233"/>
      <c r="GI17" s="233"/>
      <c r="GJ17" s="233"/>
      <c r="GK17" s="233"/>
      <c r="GL17" s="233"/>
      <c r="GM17" s="233"/>
      <c r="GN17" s="233"/>
      <c r="GO17" s="233"/>
      <c r="GP17" s="233"/>
      <c r="GQ17" s="233"/>
      <c r="GR17" s="233"/>
      <c r="GS17" s="233"/>
      <c r="GT17" s="233"/>
      <c r="GU17" s="233"/>
      <c r="GV17" s="233"/>
      <c r="GW17" s="233"/>
      <c r="GX17" s="233"/>
      <c r="GY17" s="233"/>
    </row>
    <row r="18" spans="1:207" s="72" customFormat="1" ht="35.25" customHeight="1">
      <c r="A18" s="74">
        <v>9</v>
      </c>
      <c r="B18" s="83" t="s">
        <v>1503</v>
      </c>
      <c r="C18" s="83" t="s">
        <v>1504</v>
      </c>
      <c r="D18" s="83" t="s">
        <v>100</v>
      </c>
      <c r="E18" s="83" t="s">
        <v>1751</v>
      </c>
      <c r="F18" s="83">
        <v>3</v>
      </c>
      <c r="G18" s="83" t="s">
        <v>240</v>
      </c>
      <c r="H18" s="83" t="s">
        <v>1589</v>
      </c>
      <c r="I18" s="83">
        <v>121</v>
      </c>
      <c r="J18" s="146" t="s">
        <v>1956</v>
      </c>
      <c r="K18" s="146" t="s">
        <v>296</v>
      </c>
      <c r="L18" s="146" t="s">
        <v>1917</v>
      </c>
      <c r="M18" s="146" t="s">
        <v>297</v>
      </c>
      <c r="N18" s="146" t="s">
        <v>357</v>
      </c>
      <c r="O18" s="152">
        <v>100</v>
      </c>
      <c r="P18" s="168">
        <f>VLOOKUP(E18,KQDKlan2!E:M,4,0)</f>
        <v>100</v>
      </c>
      <c r="Q18" s="146" t="s">
        <v>2482</v>
      </c>
      <c r="R18" s="146" t="s">
        <v>144</v>
      </c>
      <c r="S18" s="146" t="s">
        <v>2483</v>
      </c>
      <c r="T18" s="146" t="s">
        <v>2484</v>
      </c>
      <c r="U18" s="146" t="s">
        <v>144</v>
      </c>
      <c r="V18" s="151"/>
      <c r="W18" s="71" t="s">
        <v>2031</v>
      </c>
      <c r="X18" s="83"/>
      <c r="Y18" s="83" t="s">
        <v>1490</v>
      </c>
      <c r="Z18" s="83"/>
      <c r="AA18" s="144" t="s">
        <v>2810</v>
      </c>
      <c r="AB18" s="83" t="s">
        <v>144</v>
      </c>
      <c r="AC18" s="83" t="s">
        <v>144</v>
      </c>
      <c r="AD18" s="233" t="e">
        <v>#REF!</v>
      </c>
      <c r="AE18" s="233">
        <v>21</v>
      </c>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234"/>
      <c r="BJ18" s="234"/>
      <c r="BK18" s="234"/>
      <c r="BL18" s="234"/>
      <c r="BM18" s="234"/>
      <c r="BN18" s="234"/>
      <c r="BO18" s="234"/>
      <c r="BP18" s="234"/>
      <c r="BQ18" s="234"/>
      <c r="BR18" s="234"/>
      <c r="BS18" s="234"/>
      <c r="BT18" s="234"/>
      <c r="BU18" s="234"/>
      <c r="BV18" s="234"/>
      <c r="BW18" s="234"/>
      <c r="BX18" s="234"/>
      <c r="BY18" s="234"/>
      <c r="BZ18" s="234"/>
      <c r="CA18" s="234"/>
      <c r="CB18" s="234"/>
      <c r="CC18" s="234"/>
      <c r="CD18" s="234"/>
      <c r="CE18" s="234"/>
      <c r="CF18" s="234"/>
      <c r="CG18" s="234"/>
      <c r="CH18" s="234"/>
      <c r="CI18" s="234"/>
      <c r="CJ18" s="234"/>
      <c r="CK18" s="234"/>
      <c r="CL18" s="234"/>
      <c r="CM18" s="234"/>
      <c r="CN18" s="234"/>
      <c r="CO18" s="234"/>
      <c r="CP18" s="234"/>
      <c r="CQ18" s="234"/>
      <c r="CR18" s="234"/>
      <c r="CS18" s="234"/>
      <c r="CT18" s="234"/>
      <c r="CU18" s="234"/>
      <c r="CV18" s="234"/>
      <c r="CW18" s="234"/>
      <c r="CX18" s="234"/>
      <c r="CY18" s="234"/>
      <c r="CZ18" s="234"/>
      <c r="DA18" s="234"/>
      <c r="DB18" s="234"/>
      <c r="DC18" s="234"/>
      <c r="DD18" s="234"/>
      <c r="DE18" s="234"/>
      <c r="DF18" s="234"/>
      <c r="DG18" s="234"/>
      <c r="DH18" s="234"/>
      <c r="DI18" s="234"/>
      <c r="DJ18" s="234"/>
      <c r="DK18" s="234"/>
      <c r="DL18" s="234"/>
      <c r="DM18" s="234"/>
      <c r="DN18" s="234"/>
      <c r="DO18" s="234"/>
      <c r="DP18" s="234"/>
      <c r="DQ18" s="234"/>
      <c r="DR18" s="234"/>
      <c r="DS18" s="234"/>
      <c r="DT18" s="234"/>
      <c r="DU18" s="234"/>
      <c r="DV18" s="234"/>
      <c r="DW18" s="234"/>
      <c r="DX18" s="234"/>
      <c r="DY18" s="234"/>
      <c r="DZ18" s="234"/>
      <c r="EA18" s="234"/>
      <c r="EB18" s="234"/>
      <c r="EC18" s="234"/>
      <c r="ED18" s="234"/>
      <c r="EE18" s="234"/>
      <c r="EF18" s="234"/>
      <c r="EG18" s="234"/>
      <c r="EH18" s="234"/>
      <c r="EI18" s="234"/>
      <c r="EJ18" s="234"/>
      <c r="EK18" s="234"/>
      <c r="EL18" s="234"/>
      <c r="EM18" s="234"/>
      <c r="EN18" s="234"/>
      <c r="EO18" s="234"/>
      <c r="EP18" s="234"/>
      <c r="EQ18" s="234"/>
      <c r="ER18" s="234"/>
      <c r="ES18" s="234"/>
      <c r="ET18" s="234"/>
      <c r="EU18" s="234"/>
      <c r="EV18" s="234"/>
      <c r="EW18" s="234"/>
      <c r="EX18" s="234"/>
      <c r="EY18" s="234"/>
      <c r="EZ18" s="234"/>
      <c r="FA18" s="234"/>
      <c r="FB18" s="234"/>
      <c r="FC18" s="234"/>
      <c r="FD18" s="234"/>
      <c r="FE18" s="234"/>
      <c r="FF18" s="234"/>
      <c r="FG18" s="234"/>
      <c r="FH18" s="234"/>
      <c r="FI18" s="234"/>
      <c r="FJ18" s="234"/>
      <c r="FK18" s="234"/>
      <c r="FL18" s="234"/>
      <c r="FM18" s="234"/>
      <c r="FN18" s="234"/>
      <c r="FO18" s="234"/>
      <c r="FP18" s="234"/>
      <c r="FQ18" s="234"/>
      <c r="FR18" s="234"/>
      <c r="FS18" s="234"/>
      <c r="FT18" s="234"/>
      <c r="FU18" s="234"/>
      <c r="FV18" s="234"/>
      <c r="FW18" s="234"/>
      <c r="FX18" s="234"/>
      <c r="FY18" s="234"/>
      <c r="FZ18" s="234"/>
      <c r="GA18" s="234"/>
      <c r="GB18" s="234"/>
      <c r="GC18" s="234"/>
      <c r="GD18" s="234"/>
      <c r="GE18" s="234"/>
      <c r="GF18" s="234"/>
      <c r="GG18" s="234"/>
      <c r="GH18" s="234"/>
      <c r="GI18" s="234"/>
      <c r="GJ18" s="234"/>
      <c r="GK18" s="234"/>
      <c r="GL18" s="234"/>
      <c r="GM18" s="234"/>
      <c r="GN18" s="234"/>
      <c r="GO18" s="234"/>
      <c r="GP18" s="234"/>
      <c r="GQ18" s="234"/>
      <c r="GR18" s="234"/>
      <c r="GS18" s="234"/>
      <c r="GT18" s="234"/>
      <c r="GU18" s="234"/>
      <c r="GV18" s="234"/>
      <c r="GW18" s="234"/>
      <c r="GX18" s="234"/>
      <c r="GY18" s="234"/>
    </row>
    <row r="19" spans="1:207" s="72" customFormat="1" ht="35.25" customHeight="1">
      <c r="A19" s="74">
        <v>10</v>
      </c>
      <c r="B19" s="83" t="s">
        <v>1540</v>
      </c>
      <c r="C19" s="83" t="s">
        <v>1504</v>
      </c>
      <c r="D19" s="83" t="s">
        <v>100</v>
      </c>
      <c r="E19" s="83" t="s">
        <v>1752</v>
      </c>
      <c r="F19" s="83">
        <v>3</v>
      </c>
      <c r="G19" s="83" t="s">
        <v>192</v>
      </c>
      <c r="H19" s="71" t="s">
        <v>2252</v>
      </c>
      <c r="I19" s="83">
        <v>38</v>
      </c>
      <c r="J19" s="146">
        <v>2</v>
      </c>
      <c r="K19" s="144" t="s">
        <v>186</v>
      </c>
      <c r="L19" s="144" t="s">
        <v>1918</v>
      </c>
      <c r="M19" s="144" t="s">
        <v>336</v>
      </c>
      <c r="N19" s="144" t="s">
        <v>337</v>
      </c>
      <c r="O19" s="152">
        <v>70</v>
      </c>
      <c r="P19" s="168">
        <f>VLOOKUP(E19,KQDKlan2!E:M,4,0)</f>
        <v>28</v>
      </c>
      <c r="Q19" s="146" t="s">
        <v>2752</v>
      </c>
      <c r="R19" s="146" t="s">
        <v>144</v>
      </c>
      <c r="S19" s="146" t="s">
        <v>2485</v>
      </c>
      <c r="T19" s="146" t="s">
        <v>2486</v>
      </c>
      <c r="U19" s="146" t="s">
        <v>144</v>
      </c>
      <c r="V19" s="151"/>
      <c r="W19" s="71" t="s">
        <v>2031</v>
      </c>
      <c r="X19" s="83"/>
      <c r="Y19" s="83" t="s">
        <v>1490</v>
      </c>
      <c r="Z19" s="83"/>
      <c r="AA19" s="144" t="s">
        <v>2811</v>
      </c>
      <c r="AB19" s="83" t="s">
        <v>144</v>
      </c>
      <c r="AC19" s="83" t="s">
        <v>144</v>
      </c>
      <c r="AD19" s="233" t="e">
        <v>#REF!</v>
      </c>
      <c r="AE19" s="233">
        <v>10</v>
      </c>
      <c r="AF19" s="233"/>
      <c r="AG19" s="233"/>
      <c r="AH19" s="233"/>
      <c r="AI19" s="233"/>
      <c r="AJ19" s="233"/>
      <c r="AK19" s="233"/>
      <c r="AL19" s="233"/>
      <c r="AM19" s="233"/>
      <c r="AN19" s="233"/>
      <c r="AO19" s="233"/>
      <c r="AP19" s="233"/>
      <c r="AQ19" s="233"/>
      <c r="AR19" s="233"/>
      <c r="AS19" s="233"/>
      <c r="AT19" s="233"/>
      <c r="AU19" s="233"/>
      <c r="AV19" s="233"/>
      <c r="AW19" s="233"/>
      <c r="AX19" s="233"/>
      <c r="AY19" s="233"/>
      <c r="AZ19" s="233"/>
      <c r="BA19" s="233"/>
      <c r="BB19" s="233"/>
      <c r="BC19" s="233"/>
      <c r="BD19" s="233"/>
      <c r="BE19" s="233"/>
      <c r="BF19" s="233"/>
      <c r="BG19" s="233"/>
      <c r="BH19" s="233"/>
      <c r="BI19" s="233"/>
      <c r="BJ19" s="233"/>
      <c r="BK19" s="233"/>
      <c r="BL19" s="233"/>
      <c r="BM19" s="233"/>
      <c r="BN19" s="233"/>
      <c r="BO19" s="233"/>
      <c r="BP19" s="233"/>
      <c r="BQ19" s="233"/>
      <c r="BR19" s="233"/>
      <c r="BS19" s="233"/>
      <c r="BT19" s="233"/>
      <c r="BU19" s="233"/>
      <c r="BV19" s="233"/>
      <c r="BW19" s="233"/>
      <c r="BX19" s="233"/>
      <c r="BY19" s="233"/>
      <c r="BZ19" s="233"/>
      <c r="CA19" s="233"/>
      <c r="CB19" s="233"/>
      <c r="CC19" s="233"/>
      <c r="CD19" s="233"/>
      <c r="CE19" s="233"/>
      <c r="CF19" s="233"/>
      <c r="CG19" s="233"/>
      <c r="CH19" s="233"/>
      <c r="CI19" s="233"/>
      <c r="CJ19" s="233"/>
      <c r="CK19" s="233"/>
      <c r="CL19" s="233"/>
      <c r="CM19" s="233"/>
      <c r="CN19" s="233"/>
      <c r="CO19" s="233"/>
      <c r="CP19" s="233"/>
      <c r="CQ19" s="233"/>
      <c r="CR19" s="233"/>
      <c r="CS19" s="233"/>
      <c r="CT19" s="233"/>
      <c r="CU19" s="233"/>
      <c r="CV19" s="233"/>
      <c r="CW19" s="233"/>
      <c r="CX19" s="233"/>
      <c r="CY19" s="233"/>
      <c r="CZ19" s="233"/>
      <c r="DA19" s="233"/>
      <c r="DB19" s="233"/>
      <c r="DC19" s="233"/>
      <c r="DD19" s="233"/>
      <c r="DE19" s="233"/>
      <c r="DF19" s="233"/>
      <c r="DG19" s="233"/>
      <c r="DH19" s="233"/>
      <c r="DI19" s="233"/>
      <c r="DJ19" s="233"/>
      <c r="DK19" s="233"/>
      <c r="DL19" s="233"/>
      <c r="DM19" s="233"/>
      <c r="DN19" s="233"/>
      <c r="DO19" s="233"/>
      <c r="DP19" s="233"/>
      <c r="DQ19" s="233"/>
      <c r="DR19" s="233"/>
      <c r="DS19" s="233"/>
      <c r="DT19" s="233"/>
      <c r="DU19" s="233"/>
      <c r="DV19" s="233"/>
      <c r="DW19" s="233"/>
      <c r="DX19" s="233"/>
      <c r="DY19" s="233"/>
      <c r="DZ19" s="233"/>
      <c r="EA19" s="233"/>
      <c r="EB19" s="233"/>
      <c r="EC19" s="233"/>
      <c r="ED19" s="233"/>
      <c r="EE19" s="233"/>
      <c r="EF19" s="233"/>
      <c r="EG19" s="233"/>
      <c r="EH19" s="233"/>
      <c r="EI19" s="233"/>
      <c r="EJ19" s="233"/>
      <c r="EK19" s="233"/>
      <c r="EL19" s="233"/>
      <c r="EM19" s="233"/>
      <c r="EN19" s="233"/>
      <c r="EO19" s="233"/>
      <c r="EP19" s="233"/>
      <c r="EQ19" s="233"/>
      <c r="ER19" s="233"/>
      <c r="ES19" s="233"/>
      <c r="ET19" s="233"/>
      <c r="EU19" s="233"/>
      <c r="EV19" s="233"/>
      <c r="EW19" s="233"/>
      <c r="EX19" s="233"/>
      <c r="EY19" s="233"/>
      <c r="EZ19" s="233"/>
      <c r="FA19" s="233"/>
      <c r="FB19" s="233"/>
      <c r="FC19" s="233"/>
      <c r="FD19" s="233"/>
      <c r="FE19" s="233"/>
      <c r="FF19" s="233"/>
      <c r="FG19" s="233"/>
      <c r="FH19" s="233"/>
      <c r="FI19" s="233"/>
      <c r="FJ19" s="233"/>
      <c r="FK19" s="233"/>
      <c r="FL19" s="233"/>
      <c r="FM19" s="233"/>
      <c r="FN19" s="233"/>
      <c r="FO19" s="233"/>
      <c r="FP19" s="233"/>
      <c r="FQ19" s="233"/>
      <c r="FR19" s="233"/>
      <c r="FS19" s="233"/>
      <c r="FT19" s="233"/>
      <c r="FU19" s="233"/>
      <c r="FV19" s="233"/>
      <c r="FW19" s="233"/>
      <c r="FX19" s="233"/>
      <c r="FY19" s="233"/>
      <c r="FZ19" s="233"/>
      <c r="GA19" s="233"/>
      <c r="GB19" s="233"/>
      <c r="GC19" s="233"/>
      <c r="GD19" s="233"/>
      <c r="GE19" s="233"/>
      <c r="GF19" s="233"/>
      <c r="GG19" s="233"/>
      <c r="GH19" s="233"/>
      <c r="GI19" s="233"/>
      <c r="GJ19" s="233"/>
      <c r="GK19" s="233"/>
      <c r="GL19" s="233"/>
      <c r="GM19" s="233"/>
      <c r="GN19" s="233"/>
      <c r="GO19" s="233"/>
      <c r="GP19" s="233"/>
      <c r="GQ19" s="233"/>
      <c r="GR19" s="233"/>
      <c r="GS19" s="233"/>
      <c r="GT19" s="233"/>
      <c r="GU19" s="233"/>
      <c r="GV19" s="233"/>
      <c r="GW19" s="233"/>
      <c r="GX19" s="233"/>
      <c r="GY19" s="233"/>
    </row>
    <row r="20" spans="1:207" s="233" customFormat="1" ht="35.25" customHeight="1">
      <c r="A20" s="74">
        <v>11</v>
      </c>
      <c r="B20" s="83" t="s">
        <v>1540</v>
      </c>
      <c r="C20" s="83" t="s">
        <v>1504</v>
      </c>
      <c r="D20" s="83" t="s">
        <v>100</v>
      </c>
      <c r="E20" s="83" t="s">
        <v>1753</v>
      </c>
      <c r="F20" s="83">
        <v>3</v>
      </c>
      <c r="G20" s="83" t="s">
        <v>192</v>
      </c>
      <c r="H20" s="71" t="s">
        <v>2253</v>
      </c>
      <c r="I20" s="83">
        <v>38</v>
      </c>
      <c r="J20" s="146">
        <v>2</v>
      </c>
      <c r="K20" s="144" t="s">
        <v>186</v>
      </c>
      <c r="L20" s="144" t="s">
        <v>1918</v>
      </c>
      <c r="M20" s="144" t="s">
        <v>301</v>
      </c>
      <c r="N20" s="144" t="s">
        <v>1957</v>
      </c>
      <c r="O20" s="152">
        <v>40</v>
      </c>
      <c r="P20" s="168">
        <f>VLOOKUP(E20,KQDKlan2!E:M,4,0)</f>
        <v>30</v>
      </c>
      <c r="Q20" s="146" t="s">
        <v>2752</v>
      </c>
      <c r="R20" s="146" t="s">
        <v>144</v>
      </c>
      <c r="S20" s="146" t="s">
        <v>2485</v>
      </c>
      <c r="T20" s="146" t="s">
        <v>2486</v>
      </c>
      <c r="U20" s="146" t="s">
        <v>144</v>
      </c>
      <c r="V20" s="151"/>
      <c r="W20" s="71" t="s">
        <v>2031</v>
      </c>
      <c r="X20" s="83"/>
      <c r="Y20" s="83" t="s">
        <v>1490</v>
      </c>
      <c r="Z20" s="83"/>
      <c r="AA20" s="144" t="s">
        <v>2812</v>
      </c>
      <c r="AB20" s="83" t="s">
        <v>144</v>
      </c>
      <c r="AC20" s="83" t="s">
        <v>144</v>
      </c>
      <c r="AD20" s="233" t="e">
        <v>#REF!</v>
      </c>
      <c r="AE20" s="233">
        <v>8</v>
      </c>
    </row>
    <row r="21" spans="1:207" s="72" customFormat="1" ht="35.25" customHeight="1">
      <c r="A21" s="74">
        <v>12</v>
      </c>
      <c r="B21" s="83" t="s">
        <v>1503</v>
      </c>
      <c r="C21" s="83" t="s">
        <v>1504</v>
      </c>
      <c r="D21" s="83" t="s">
        <v>100</v>
      </c>
      <c r="E21" s="83" t="s">
        <v>1754</v>
      </c>
      <c r="F21" s="83">
        <v>3</v>
      </c>
      <c r="G21" s="83" t="s">
        <v>240</v>
      </c>
      <c r="H21" s="83" t="s">
        <v>1611</v>
      </c>
      <c r="I21" s="83">
        <v>80</v>
      </c>
      <c r="J21" s="146">
        <v>1</v>
      </c>
      <c r="K21" s="144" t="s">
        <v>186</v>
      </c>
      <c r="L21" s="191" t="s">
        <v>1917</v>
      </c>
      <c r="M21" s="146" t="s">
        <v>301</v>
      </c>
      <c r="N21" s="146" t="s">
        <v>357</v>
      </c>
      <c r="O21" s="152">
        <v>100</v>
      </c>
      <c r="P21" s="168">
        <f>VLOOKUP(E21,KQDKlan2!E:M,4,0)</f>
        <v>90</v>
      </c>
      <c r="Q21" s="146" t="s">
        <v>2487</v>
      </c>
      <c r="R21" s="146" t="s">
        <v>144</v>
      </c>
      <c r="S21" s="146" t="s">
        <v>2488</v>
      </c>
      <c r="T21" s="146" t="s">
        <v>2489</v>
      </c>
      <c r="U21" s="146" t="s">
        <v>144</v>
      </c>
      <c r="V21" s="151"/>
      <c r="W21" s="71" t="s">
        <v>2031</v>
      </c>
      <c r="X21" s="83"/>
      <c r="Y21" s="83" t="s">
        <v>1490</v>
      </c>
      <c r="Z21" s="83"/>
      <c r="AA21" s="144" t="s">
        <v>2808</v>
      </c>
      <c r="AB21" s="83" t="s">
        <v>144</v>
      </c>
      <c r="AC21" s="83" t="s">
        <v>144</v>
      </c>
      <c r="AD21" s="233" t="e">
        <v>#REF!</v>
      </c>
      <c r="AE21" s="233">
        <v>-10</v>
      </c>
      <c r="AF21" s="234"/>
      <c r="AG21" s="234"/>
      <c r="AH21" s="234"/>
      <c r="AI21" s="234"/>
      <c r="AJ21" s="234"/>
      <c r="AK21" s="234"/>
      <c r="AL21" s="234"/>
      <c r="AM21" s="234"/>
      <c r="AN21" s="234"/>
      <c r="AO21" s="234"/>
      <c r="AP21" s="234"/>
      <c r="AQ21" s="234"/>
      <c r="AR21" s="234"/>
      <c r="AS21" s="234"/>
      <c r="AT21" s="234"/>
      <c r="AU21" s="234"/>
      <c r="AV21" s="234"/>
      <c r="AW21" s="234"/>
      <c r="AX21" s="234"/>
      <c r="AY21" s="234"/>
      <c r="AZ21" s="234"/>
      <c r="BA21" s="234"/>
      <c r="BB21" s="234"/>
      <c r="BC21" s="234"/>
      <c r="BD21" s="234"/>
      <c r="BE21" s="234"/>
      <c r="BF21" s="234"/>
      <c r="BG21" s="234"/>
      <c r="BH21" s="234"/>
      <c r="BI21" s="234"/>
      <c r="BJ21" s="234"/>
      <c r="BK21" s="234"/>
      <c r="BL21" s="234"/>
      <c r="BM21" s="234"/>
      <c r="BN21" s="234"/>
      <c r="BO21" s="234"/>
      <c r="BP21" s="234"/>
      <c r="BQ21" s="234"/>
      <c r="BR21" s="234"/>
      <c r="BS21" s="234"/>
      <c r="BT21" s="234"/>
      <c r="BU21" s="234"/>
      <c r="BV21" s="234"/>
      <c r="BW21" s="234"/>
      <c r="BX21" s="234"/>
      <c r="BY21" s="234"/>
      <c r="BZ21" s="234"/>
      <c r="CA21" s="234"/>
      <c r="CB21" s="234"/>
      <c r="CC21" s="234"/>
      <c r="CD21" s="234"/>
      <c r="CE21" s="234"/>
      <c r="CF21" s="234"/>
      <c r="CG21" s="234"/>
      <c r="CH21" s="234"/>
      <c r="CI21" s="234"/>
      <c r="CJ21" s="234"/>
      <c r="CK21" s="234"/>
      <c r="CL21" s="234"/>
      <c r="CM21" s="234"/>
      <c r="CN21" s="234"/>
      <c r="CO21" s="234"/>
      <c r="CP21" s="234"/>
      <c r="CQ21" s="234"/>
      <c r="CR21" s="234"/>
      <c r="CS21" s="234"/>
      <c r="CT21" s="234"/>
      <c r="CU21" s="234"/>
      <c r="CV21" s="234"/>
      <c r="CW21" s="234"/>
      <c r="CX21" s="234"/>
      <c r="CY21" s="234"/>
      <c r="CZ21" s="234"/>
      <c r="DA21" s="234"/>
      <c r="DB21" s="234"/>
      <c r="DC21" s="234"/>
      <c r="DD21" s="234"/>
      <c r="DE21" s="234"/>
      <c r="DF21" s="234"/>
      <c r="DG21" s="234"/>
      <c r="DH21" s="234"/>
      <c r="DI21" s="234"/>
      <c r="DJ21" s="234"/>
      <c r="DK21" s="234"/>
      <c r="DL21" s="234"/>
      <c r="DM21" s="234"/>
      <c r="DN21" s="234"/>
      <c r="DO21" s="234"/>
      <c r="DP21" s="234"/>
      <c r="DQ21" s="234"/>
      <c r="DR21" s="234"/>
      <c r="DS21" s="234"/>
      <c r="DT21" s="234"/>
      <c r="DU21" s="234"/>
      <c r="DV21" s="234"/>
      <c r="DW21" s="234"/>
      <c r="DX21" s="234"/>
      <c r="DY21" s="234"/>
      <c r="DZ21" s="234"/>
      <c r="EA21" s="234"/>
      <c r="EB21" s="234"/>
      <c r="EC21" s="234"/>
      <c r="ED21" s="234"/>
      <c r="EE21" s="234"/>
      <c r="EF21" s="234"/>
      <c r="EG21" s="234"/>
      <c r="EH21" s="234"/>
      <c r="EI21" s="234"/>
      <c r="EJ21" s="234"/>
      <c r="EK21" s="234"/>
      <c r="EL21" s="234"/>
      <c r="EM21" s="234"/>
      <c r="EN21" s="234"/>
      <c r="EO21" s="234"/>
      <c r="EP21" s="234"/>
      <c r="EQ21" s="234"/>
      <c r="ER21" s="234"/>
      <c r="ES21" s="234"/>
      <c r="ET21" s="234"/>
      <c r="EU21" s="234"/>
      <c r="EV21" s="234"/>
      <c r="EW21" s="234"/>
      <c r="EX21" s="234"/>
      <c r="EY21" s="234"/>
      <c r="EZ21" s="234"/>
      <c r="FA21" s="234"/>
      <c r="FB21" s="234"/>
      <c r="FC21" s="234"/>
      <c r="FD21" s="234"/>
      <c r="FE21" s="234"/>
      <c r="FF21" s="234"/>
      <c r="FG21" s="234"/>
      <c r="FH21" s="234"/>
      <c r="FI21" s="234"/>
      <c r="FJ21" s="234"/>
      <c r="FK21" s="234"/>
      <c r="FL21" s="234"/>
      <c r="FM21" s="234"/>
      <c r="FN21" s="234"/>
      <c r="FO21" s="234"/>
      <c r="FP21" s="234"/>
      <c r="FQ21" s="234"/>
      <c r="FR21" s="234"/>
      <c r="FS21" s="234"/>
      <c r="FT21" s="234"/>
      <c r="FU21" s="234"/>
      <c r="FV21" s="234"/>
      <c r="FW21" s="234"/>
      <c r="FX21" s="234"/>
      <c r="FY21" s="234"/>
      <c r="FZ21" s="234"/>
      <c r="GA21" s="234"/>
      <c r="GB21" s="234"/>
      <c r="GC21" s="234"/>
      <c r="GD21" s="234"/>
      <c r="GE21" s="234"/>
      <c r="GF21" s="234"/>
      <c r="GG21" s="234"/>
      <c r="GH21" s="234"/>
      <c r="GI21" s="234"/>
      <c r="GJ21" s="234"/>
      <c r="GK21" s="234"/>
      <c r="GL21" s="234"/>
      <c r="GM21" s="234"/>
      <c r="GN21" s="234"/>
      <c r="GO21" s="234"/>
      <c r="GP21" s="234"/>
      <c r="GQ21" s="234"/>
      <c r="GR21" s="234"/>
      <c r="GS21" s="234"/>
      <c r="GT21" s="234"/>
      <c r="GU21" s="234"/>
      <c r="GV21" s="234"/>
      <c r="GW21" s="234"/>
      <c r="GX21" s="234"/>
      <c r="GY21" s="234"/>
    </row>
    <row r="22" spans="1:207" s="233" customFormat="1" ht="35.25" customHeight="1">
      <c r="A22" s="74">
        <v>13</v>
      </c>
      <c r="B22" s="83" t="s">
        <v>1503</v>
      </c>
      <c r="C22" s="83" t="s">
        <v>1504</v>
      </c>
      <c r="D22" s="83" t="s">
        <v>100</v>
      </c>
      <c r="E22" s="83" t="s">
        <v>1755</v>
      </c>
      <c r="F22" s="83">
        <v>3</v>
      </c>
      <c r="G22" s="83" t="s">
        <v>192</v>
      </c>
      <c r="H22" s="83" t="s">
        <v>1610</v>
      </c>
      <c r="I22" s="83">
        <v>51</v>
      </c>
      <c r="J22" s="146">
        <v>1</v>
      </c>
      <c r="K22" s="144" t="s">
        <v>296</v>
      </c>
      <c r="L22" s="144" t="s">
        <v>1917</v>
      </c>
      <c r="M22" s="144" t="s">
        <v>297</v>
      </c>
      <c r="N22" s="144" t="s">
        <v>337</v>
      </c>
      <c r="O22" s="152">
        <v>70</v>
      </c>
      <c r="P22" s="168">
        <f>VLOOKUP(E22,KQDKlan2!E:M,4,0)</f>
        <v>43</v>
      </c>
      <c r="Q22" s="146" t="s">
        <v>2479</v>
      </c>
      <c r="R22" s="146" t="s">
        <v>144</v>
      </c>
      <c r="S22" s="146" t="s">
        <v>2480</v>
      </c>
      <c r="T22" s="146" t="s">
        <v>2481</v>
      </c>
      <c r="U22" s="146" t="s">
        <v>144</v>
      </c>
      <c r="V22" s="151"/>
      <c r="W22" s="71" t="s">
        <v>2031</v>
      </c>
      <c r="X22" s="83"/>
      <c r="Y22" s="83" t="s">
        <v>1490</v>
      </c>
      <c r="Z22" s="83"/>
      <c r="AA22" s="144" t="s">
        <v>2813</v>
      </c>
      <c r="AB22" s="83" t="s">
        <v>144</v>
      </c>
      <c r="AC22" s="83" t="s">
        <v>144</v>
      </c>
      <c r="AD22" s="233" t="e">
        <v>#REF!</v>
      </c>
      <c r="AE22" s="233">
        <v>8</v>
      </c>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72"/>
      <c r="EX22" s="72"/>
      <c r="EY22" s="72"/>
      <c r="EZ22" s="72"/>
      <c r="FA22" s="72"/>
      <c r="FB22" s="72"/>
      <c r="FC22" s="72"/>
      <c r="FD22" s="72"/>
      <c r="FE22" s="72"/>
      <c r="FF22" s="72"/>
      <c r="FG22" s="72"/>
      <c r="FH22" s="72"/>
      <c r="FI22" s="72"/>
      <c r="FJ22" s="72"/>
      <c r="FK22" s="72"/>
      <c r="FL22" s="72"/>
      <c r="FM22" s="72"/>
      <c r="FN22" s="72"/>
      <c r="FO22" s="72"/>
      <c r="FP22" s="72"/>
      <c r="FQ22" s="72"/>
      <c r="FR22" s="72"/>
      <c r="FS22" s="72"/>
      <c r="FT22" s="72"/>
      <c r="FU22" s="72"/>
      <c r="FV22" s="72"/>
      <c r="FW22" s="72"/>
      <c r="FX22" s="72"/>
      <c r="FY22" s="72"/>
      <c r="FZ22" s="72"/>
      <c r="GA22" s="72"/>
      <c r="GB22" s="72"/>
      <c r="GC22" s="72"/>
      <c r="GD22" s="72"/>
      <c r="GE22" s="72"/>
      <c r="GF22" s="72"/>
      <c r="GG22" s="72"/>
      <c r="GH22" s="72"/>
      <c r="GI22" s="72"/>
      <c r="GJ22" s="72"/>
      <c r="GK22" s="72"/>
      <c r="GL22" s="72"/>
      <c r="GM22" s="72"/>
      <c r="GN22" s="72"/>
      <c r="GO22" s="72"/>
      <c r="GP22" s="72"/>
      <c r="GQ22" s="72"/>
      <c r="GR22" s="72"/>
      <c r="GS22" s="72"/>
      <c r="GT22" s="72"/>
      <c r="GU22" s="72"/>
      <c r="GV22" s="72"/>
      <c r="GW22" s="72"/>
      <c r="GX22" s="72"/>
      <c r="GY22" s="72"/>
    </row>
    <row r="23" spans="1:207" s="233" customFormat="1" ht="35.25" customHeight="1">
      <c r="A23" s="74">
        <v>14</v>
      </c>
      <c r="B23" s="83" t="s">
        <v>1503</v>
      </c>
      <c r="C23" s="83" t="s">
        <v>1504</v>
      </c>
      <c r="D23" s="83" t="s">
        <v>100</v>
      </c>
      <c r="E23" s="83" t="s">
        <v>1756</v>
      </c>
      <c r="F23" s="83">
        <v>3</v>
      </c>
      <c r="G23" s="83" t="s">
        <v>240</v>
      </c>
      <c r="H23" s="83" t="s">
        <v>1644</v>
      </c>
      <c r="I23" s="83">
        <v>66</v>
      </c>
      <c r="J23" s="146">
        <v>1</v>
      </c>
      <c r="K23" s="146" t="s">
        <v>296</v>
      </c>
      <c r="L23" s="146" t="s">
        <v>1917</v>
      </c>
      <c r="M23" s="146" t="s">
        <v>298</v>
      </c>
      <c r="N23" s="146" t="s">
        <v>358</v>
      </c>
      <c r="O23" s="152">
        <v>85</v>
      </c>
      <c r="P23" s="168">
        <f>VLOOKUP(E23,KQDKlan2!E:M,4,0)</f>
        <v>83</v>
      </c>
      <c r="Q23" s="146" t="s">
        <v>2479</v>
      </c>
      <c r="R23" s="146" t="s">
        <v>144</v>
      </c>
      <c r="S23" s="146" t="s">
        <v>2480</v>
      </c>
      <c r="T23" s="146" t="s">
        <v>2481</v>
      </c>
      <c r="U23" s="146" t="s">
        <v>144</v>
      </c>
      <c r="V23" s="151"/>
      <c r="W23" s="71" t="s">
        <v>2031</v>
      </c>
      <c r="X23" s="83"/>
      <c r="Y23" s="83" t="s">
        <v>1490</v>
      </c>
      <c r="Z23" s="83"/>
      <c r="AA23" s="144" t="s">
        <v>2814</v>
      </c>
      <c r="AB23" s="83" t="s">
        <v>144</v>
      </c>
      <c r="AC23" s="83" t="s">
        <v>144</v>
      </c>
      <c r="AD23" s="233" t="e">
        <v>#REF!</v>
      </c>
      <c r="AE23" s="233">
        <v>-17</v>
      </c>
      <c r="AF23" s="234"/>
      <c r="AG23" s="234"/>
      <c r="AH23" s="234"/>
      <c r="AI23" s="234"/>
      <c r="AJ23" s="234"/>
      <c r="AK23" s="234"/>
      <c r="AL23" s="234"/>
      <c r="AM23" s="234"/>
      <c r="AN23" s="234"/>
      <c r="AO23" s="234"/>
      <c r="AP23" s="234"/>
      <c r="AQ23" s="234"/>
      <c r="AR23" s="234"/>
      <c r="AS23" s="234"/>
      <c r="AT23" s="234"/>
      <c r="AU23" s="234"/>
      <c r="AV23" s="234"/>
      <c r="AW23" s="234"/>
      <c r="AX23" s="234"/>
      <c r="AY23" s="234"/>
      <c r="AZ23" s="234"/>
      <c r="BA23" s="234"/>
      <c r="BB23" s="234"/>
      <c r="BC23" s="234"/>
      <c r="BD23" s="234"/>
      <c r="BE23" s="234"/>
      <c r="BF23" s="234"/>
      <c r="BG23" s="234"/>
      <c r="BH23" s="234"/>
      <c r="BI23" s="234"/>
      <c r="BJ23" s="234"/>
      <c r="BK23" s="234"/>
      <c r="BL23" s="234"/>
      <c r="BM23" s="234"/>
      <c r="BN23" s="234"/>
      <c r="BO23" s="234"/>
      <c r="BP23" s="234"/>
      <c r="BQ23" s="234"/>
      <c r="BR23" s="234"/>
      <c r="BS23" s="234"/>
      <c r="BT23" s="234"/>
      <c r="BU23" s="234"/>
      <c r="BV23" s="234"/>
      <c r="BW23" s="234"/>
      <c r="BX23" s="234"/>
      <c r="BY23" s="234"/>
      <c r="BZ23" s="234"/>
      <c r="CA23" s="234"/>
      <c r="CB23" s="234"/>
      <c r="CC23" s="234"/>
      <c r="CD23" s="234"/>
      <c r="CE23" s="234"/>
      <c r="CF23" s="234"/>
      <c r="CG23" s="234"/>
      <c r="CH23" s="234"/>
      <c r="CI23" s="234"/>
      <c r="CJ23" s="234"/>
      <c r="CK23" s="234"/>
      <c r="CL23" s="234"/>
      <c r="CM23" s="234"/>
      <c r="CN23" s="234"/>
      <c r="CO23" s="234"/>
      <c r="CP23" s="234"/>
      <c r="CQ23" s="234"/>
      <c r="CR23" s="234"/>
      <c r="CS23" s="234"/>
      <c r="CT23" s="234"/>
      <c r="CU23" s="234"/>
      <c r="CV23" s="234"/>
      <c r="CW23" s="234"/>
      <c r="CX23" s="234"/>
      <c r="CY23" s="234"/>
      <c r="CZ23" s="234"/>
      <c r="DA23" s="234"/>
      <c r="DB23" s="234"/>
      <c r="DC23" s="234"/>
      <c r="DD23" s="234"/>
      <c r="DE23" s="234"/>
      <c r="DF23" s="234"/>
      <c r="DG23" s="234"/>
      <c r="DH23" s="234"/>
      <c r="DI23" s="234"/>
      <c r="DJ23" s="234"/>
      <c r="DK23" s="234"/>
      <c r="DL23" s="234"/>
      <c r="DM23" s="234"/>
      <c r="DN23" s="234"/>
      <c r="DO23" s="234"/>
      <c r="DP23" s="234"/>
      <c r="DQ23" s="234"/>
      <c r="DR23" s="234"/>
      <c r="DS23" s="234"/>
      <c r="DT23" s="234"/>
      <c r="DU23" s="234"/>
      <c r="DV23" s="234"/>
      <c r="DW23" s="234"/>
      <c r="DX23" s="234"/>
      <c r="DY23" s="234"/>
      <c r="DZ23" s="234"/>
      <c r="EA23" s="234"/>
      <c r="EB23" s="234"/>
      <c r="EC23" s="234"/>
      <c r="ED23" s="234"/>
      <c r="EE23" s="234"/>
      <c r="EF23" s="234"/>
      <c r="EG23" s="234"/>
      <c r="EH23" s="234"/>
      <c r="EI23" s="234"/>
      <c r="EJ23" s="234"/>
      <c r="EK23" s="234"/>
      <c r="EL23" s="234"/>
      <c r="EM23" s="234"/>
      <c r="EN23" s="234"/>
      <c r="EO23" s="234"/>
      <c r="EP23" s="234"/>
      <c r="EQ23" s="234"/>
      <c r="ER23" s="234"/>
      <c r="ES23" s="234"/>
      <c r="ET23" s="234"/>
      <c r="EU23" s="234"/>
      <c r="EV23" s="234"/>
      <c r="EW23" s="234"/>
      <c r="EX23" s="234"/>
      <c r="EY23" s="234"/>
      <c r="EZ23" s="234"/>
      <c r="FA23" s="234"/>
      <c r="FB23" s="234"/>
      <c r="FC23" s="234"/>
      <c r="FD23" s="234"/>
      <c r="FE23" s="234"/>
      <c r="FF23" s="234"/>
      <c r="FG23" s="234"/>
      <c r="FH23" s="234"/>
      <c r="FI23" s="234"/>
      <c r="FJ23" s="234"/>
      <c r="FK23" s="234"/>
      <c r="FL23" s="234"/>
      <c r="FM23" s="234"/>
      <c r="FN23" s="234"/>
      <c r="FO23" s="234"/>
      <c r="FP23" s="234"/>
      <c r="FQ23" s="234"/>
      <c r="FR23" s="234"/>
      <c r="FS23" s="234"/>
      <c r="FT23" s="234"/>
      <c r="FU23" s="234"/>
      <c r="FV23" s="234"/>
      <c r="FW23" s="234"/>
      <c r="FX23" s="234"/>
      <c r="FY23" s="234"/>
      <c r="FZ23" s="234"/>
      <c r="GA23" s="234"/>
      <c r="GB23" s="234"/>
      <c r="GC23" s="234"/>
      <c r="GD23" s="234"/>
      <c r="GE23" s="234"/>
      <c r="GF23" s="234"/>
      <c r="GG23" s="234"/>
      <c r="GH23" s="234"/>
      <c r="GI23" s="234"/>
      <c r="GJ23" s="234"/>
      <c r="GK23" s="234"/>
      <c r="GL23" s="234"/>
      <c r="GM23" s="234"/>
      <c r="GN23" s="234"/>
      <c r="GO23" s="234"/>
      <c r="GP23" s="234"/>
      <c r="GQ23" s="234"/>
      <c r="GR23" s="234"/>
      <c r="GS23" s="234"/>
      <c r="GT23" s="234"/>
      <c r="GU23" s="234"/>
      <c r="GV23" s="234"/>
      <c r="GW23" s="234"/>
      <c r="GX23" s="234"/>
      <c r="GY23" s="234"/>
    </row>
    <row r="24" spans="1:207" s="233" customFormat="1" ht="35.25" customHeight="1">
      <c r="A24" s="74">
        <v>15</v>
      </c>
      <c r="B24" s="83" t="s">
        <v>1599</v>
      </c>
      <c r="C24" s="83" t="s">
        <v>1600</v>
      </c>
      <c r="D24" s="83"/>
      <c r="E24" s="83" t="s">
        <v>1600</v>
      </c>
      <c r="F24" s="83">
        <v>3</v>
      </c>
      <c r="G24" s="83" t="s">
        <v>240</v>
      </c>
      <c r="H24" s="83" t="s">
        <v>1611</v>
      </c>
      <c r="I24" s="83">
        <v>80</v>
      </c>
      <c r="J24" s="146">
        <v>1</v>
      </c>
      <c r="K24" s="146" t="s">
        <v>296</v>
      </c>
      <c r="L24" s="146" t="s">
        <v>1917</v>
      </c>
      <c r="M24" s="146" t="s">
        <v>297</v>
      </c>
      <c r="N24" s="146" t="s">
        <v>356</v>
      </c>
      <c r="O24" s="152">
        <v>85</v>
      </c>
      <c r="P24" s="168">
        <f>VLOOKUP(E24,KQDKlan2!E:M,4,0)</f>
        <v>84</v>
      </c>
      <c r="Q24" s="146" t="s">
        <v>2532</v>
      </c>
      <c r="R24" s="146" t="s">
        <v>2043</v>
      </c>
      <c r="S24" s="146" t="s">
        <v>919</v>
      </c>
      <c r="T24" s="146" t="s">
        <v>2151</v>
      </c>
      <c r="U24" s="146" t="s">
        <v>216</v>
      </c>
      <c r="V24" s="151"/>
      <c r="W24" s="71" t="s">
        <v>2031</v>
      </c>
      <c r="X24" s="83"/>
      <c r="Y24" s="83" t="s">
        <v>1490</v>
      </c>
      <c r="Z24" s="83"/>
      <c r="AA24" s="144" t="s">
        <v>2815</v>
      </c>
      <c r="AB24" s="83" t="s">
        <v>719</v>
      </c>
      <c r="AC24" s="83" t="s">
        <v>719</v>
      </c>
      <c r="AD24" s="233" t="s">
        <v>2816</v>
      </c>
      <c r="AE24" s="233">
        <v>-4</v>
      </c>
    </row>
    <row r="25" spans="1:207" s="233" customFormat="1" ht="35.25" customHeight="1">
      <c r="A25" s="74">
        <v>16</v>
      </c>
      <c r="B25" s="83" t="s">
        <v>1575</v>
      </c>
      <c r="C25" s="83" t="s">
        <v>1576</v>
      </c>
      <c r="D25" s="83" t="s">
        <v>43</v>
      </c>
      <c r="E25" s="83" t="s">
        <v>1744</v>
      </c>
      <c r="F25" s="83">
        <v>3</v>
      </c>
      <c r="G25" s="83" t="s">
        <v>240</v>
      </c>
      <c r="H25" s="83" t="s">
        <v>1589</v>
      </c>
      <c r="I25" s="83">
        <v>121</v>
      </c>
      <c r="J25" s="146" t="s">
        <v>1956</v>
      </c>
      <c r="K25" s="146" t="s">
        <v>296</v>
      </c>
      <c r="L25" s="146" t="s">
        <v>1917</v>
      </c>
      <c r="M25" s="146" t="s">
        <v>298</v>
      </c>
      <c r="N25" s="146" t="s">
        <v>357</v>
      </c>
      <c r="O25" s="152">
        <v>100</v>
      </c>
      <c r="P25" s="168">
        <f>VLOOKUP(E25,KQDKlan2!E:M,4,0)</f>
        <v>100</v>
      </c>
      <c r="Q25" s="146" t="s">
        <v>2306</v>
      </c>
      <c r="R25" s="146" t="s">
        <v>2043</v>
      </c>
      <c r="S25" s="147" t="s">
        <v>2047</v>
      </c>
      <c r="T25" s="144" t="s">
        <v>2048</v>
      </c>
      <c r="U25" s="146" t="s">
        <v>174</v>
      </c>
      <c r="V25" s="151"/>
      <c r="W25" s="71" t="s">
        <v>2031</v>
      </c>
      <c r="X25" s="83"/>
      <c r="Y25" s="83" t="s">
        <v>1490</v>
      </c>
      <c r="Z25" s="83"/>
      <c r="AA25" s="144" t="s">
        <v>2810</v>
      </c>
      <c r="AB25" s="83" t="s">
        <v>2306</v>
      </c>
      <c r="AC25" s="83" t="s">
        <v>2306</v>
      </c>
      <c r="AD25" s="233" t="s">
        <v>2590</v>
      </c>
      <c r="AE25" s="233">
        <v>21</v>
      </c>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c r="DJ25" s="72"/>
      <c r="DK25" s="72"/>
      <c r="DL25" s="72"/>
      <c r="DM25" s="72"/>
      <c r="DN25" s="72"/>
      <c r="DO25" s="72"/>
      <c r="DP25" s="72"/>
      <c r="DQ25" s="72"/>
      <c r="DR25" s="72"/>
      <c r="DS25" s="72"/>
      <c r="DT25" s="72"/>
      <c r="DU25" s="72"/>
      <c r="DV25" s="72"/>
      <c r="DW25" s="72"/>
      <c r="DX25" s="72"/>
      <c r="DY25" s="72"/>
      <c r="DZ25" s="72"/>
      <c r="EA25" s="72"/>
      <c r="EB25" s="72"/>
      <c r="EC25" s="72"/>
      <c r="ED25" s="72"/>
      <c r="EE25" s="72"/>
      <c r="EF25" s="72"/>
      <c r="EG25" s="72"/>
      <c r="EH25" s="72"/>
      <c r="EI25" s="72"/>
      <c r="EJ25" s="72"/>
      <c r="EK25" s="72"/>
      <c r="EL25" s="72"/>
      <c r="EM25" s="72"/>
      <c r="EN25" s="72"/>
      <c r="EO25" s="72"/>
      <c r="EP25" s="72"/>
      <c r="EQ25" s="72"/>
      <c r="ER25" s="72"/>
      <c r="ES25" s="72"/>
      <c r="ET25" s="72"/>
      <c r="EU25" s="72"/>
      <c r="EV25" s="72"/>
      <c r="EW25" s="72"/>
      <c r="EX25" s="72"/>
      <c r="EY25" s="72"/>
      <c r="EZ25" s="72"/>
      <c r="FA25" s="72"/>
      <c r="FB25" s="72"/>
      <c r="FC25" s="72"/>
      <c r="FD25" s="72"/>
      <c r="FE25" s="72"/>
      <c r="FF25" s="72"/>
      <c r="FG25" s="72"/>
      <c r="FH25" s="72"/>
      <c r="FI25" s="72"/>
      <c r="FJ25" s="72"/>
      <c r="FK25" s="72"/>
      <c r="FL25" s="72"/>
      <c r="FM25" s="72"/>
      <c r="FN25" s="72"/>
      <c r="FO25" s="72"/>
      <c r="FP25" s="72"/>
      <c r="FQ25" s="72"/>
      <c r="FR25" s="72"/>
      <c r="FS25" s="72"/>
      <c r="FT25" s="72"/>
      <c r="FU25" s="72"/>
      <c r="FV25" s="72"/>
      <c r="FW25" s="72"/>
      <c r="FX25" s="72"/>
      <c r="FY25" s="72"/>
      <c r="FZ25" s="72"/>
      <c r="GA25" s="72"/>
      <c r="GB25" s="72"/>
      <c r="GC25" s="72"/>
      <c r="GD25" s="72"/>
      <c r="GE25" s="72"/>
      <c r="GF25" s="72"/>
      <c r="GG25" s="72"/>
      <c r="GH25" s="72"/>
      <c r="GI25" s="72"/>
      <c r="GJ25" s="72"/>
      <c r="GK25" s="72"/>
      <c r="GL25" s="72"/>
      <c r="GM25" s="72"/>
      <c r="GN25" s="72"/>
      <c r="GO25" s="72"/>
      <c r="GP25" s="72"/>
      <c r="GQ25" s="72"/>
      <c r="GR25" s="72"/>
      <c r="GS25" s="72"/>
      <c r="GT25" s="72"/>
      <c r="GU25" s="72"/>
      <c r="GV25" s="72"/>
      <c r="GW25" s="72"/>
      <c r="GX25" s="72"/>
      <c r="GY25" s="72"/>
    </row>
    <row r="26" spans="1:207" s="233" customFormat="1" ht="35.25" customHeight="1">
      <c r="A26" s="74">
        <v>17</v>
      </c>
      <c r="B26" s="83" t="s">
        <v>1575</v>
      </c>
      <c r="C26" s="83" t="s">
        <v>1576</v>
      </c>
      <c r="D26" s="83" t="s">
        <v>43</v>
      </c>
      <c r="E26" s="83" t="s">
        <v>1745</v>
      </c>
      <c r="F26" s="83">
        <v>3</v>
      </c>
      <c r="G26" s="83" t="s">
        <v>240</v>
      </c>
      <c r="H26" s="83" t="s">
        <v>1658</v>
      </c>
      <c r="I26" s="83">
        <v>79</v>
      </c>
      <c r="J26" s="146">
        <v>1</v>
      </c>
      <c r="K26" s="144" t="s">
        <v>186</v>
      </c>
      <c r="L26" s="146" t="s">
        <v>1917</v>
      </c>
      <c r="M26" s="146" t="s">
        <v>336</v>
      </c>
      <c r="N26" s="144" t="s">
        <v>335</v>
      </c>
      <c r="O26" s="152">
        <v>70</v>
      </c>
      <c r="P26" s="168">
        <f>VLOOKUP(E26,KQDKlan2!E:M,4,0)</f>
        <v>69</v>
      </c>
      <c r="Q26" s="146" t="s">
        <v>672</v>
      </c>
      <c r="R26" s="146" t="s">
        <v>2043</v>
      </c>
      <c r="S26" s="147" t="s">
        <v>2056</v>
      </c>
      <c r="T26" s="174" t="s">
        <v>2057</v>
      </c>
      <c r="U26" s="146" t="s">
        <v>174</v>
      </c>
      <c r="V26" s="151"/>
      <c r="W26" s="71" t="s">
        <v>2031</v>
      </c>
      <c r="X26" s="83"/>
      <c r="Y26" s="83" t="s">
        <v>1490</v>
      </c>
      <c r="Z26" s="83"/>
      <c r="AA26" s="144" t="s">
        <v>2817</v>
      </c>
      <c r="AB26" s="83" t="s">
        <v>2055</v>
      </c>
      <c r="AC26" s="83" t="s">
        <v>2055</v>
      </c>
      <c r="AD26" s="233" t="s">
        <v>2591</v>
      </c>
      <c r="AE26" s="233">
        <v>10</v>
      </c>
      <c r="AF26" s="234"/>
      <c r="AG26" s="234"/>
      <c r="AH26" s="234"/>
      <c r="AI26" s="234"/>
      <c r="AJ26" s="234"/>
      <c r="AK26" s="234"/>
      <c r="AL26" s="234"/>
      <c r="AM26" s="234"/>
      <c r="AN26" s="234"/>
      <c r="AO26" s="234"/>
      <c r="AP26" s="234"/>
      <c r="AQ26" s="234"/>
      <c r="AR26" s="234"/>
      <c r="AS26" s="234"/>
      <c r="AT26" s="234"/>
      <c r="AU26" s="234"/>
      <c r="AV26" s="234"/>
      <c r="AW26" s="234"/>
      <c r="AX26" s="234"/>
      <c r="AY26" s="234"/>
      <c r="AZ26" s="234"/>
      <c r="BA26" s="234"/>
      <c r="BB26" s="234"/>
      <c r="BC26" s="234"/>
      <c r="BD26" s="234"/>
      <c r="BE26" s="234"/>
      <c r="BF26" s="234"/>
      <c r="BG26" s="234"/>
      <c r="BH26" s="234"/>
      <c r="BI26" s="234"/>
      <c r="BJ26" s="234"/>
      <c r="BK26" s="234"/>
      <c r="BL26" s="234"/>
      <c r="BM26" s="234"/>
      <c r="BN26" s="234"/>
      <c r="BO26" s="234"/>
      <c r="BP26" s="234"/>
      <c r="BQ26" s="234"/>
      <c r="BR26" s="234"/>
      <c r="BS26" s="234"/>
      <c r="BT26" s="234"/>
      <c r="BU26" s="234"/>
      <c r="BV26" s="234"/>
      <c r="BW26" s="234"/>
      <c r="BX26" s="234"/>
      <c r="BY26" s="234"/>
      <c r="BZ26" s="234"/>
      <c r="CA26" s="234"/>
      <c r="CB26" s="234"/>
      <c r="CC26" s="234"/>
      <c r="CD26" s="234"/>
      <c r="CE26" s="234"/>
      <c r="CF26" s="234"/>
      <c r="CG26" s="234"/>
      <c r="CH26" s="234"/>
      <c r="CI26" s="234"/>
      <c r="CJ26" s="234"/>
      <c r="CK26" s="234"/>
      <c r="CL26" s="234"/>
      <c r="CM26" s="234"/>
      <c r="CN26" s="234"/>
      <c r="CO26" s="234"/>
      <c r="CP26" s="234"/>
      <c r="CQ26" s="234"/>
      <c r="CR26" s="234"/>
      <c r="CS26" s="234"/>
      <c r="CT26" s="234"/>
      <c r="CU26" s="234"/>
      <c r="CV26" s="234"/>
      <c r="CW26" s="234"/>
      <c r="CX26" s="234"/>
      <c r="CY26" s="234"/>
      <c r="CZ26" s="234"/>
      <c r="DA26" s="234"/>
      <c r="DB26" s="234"/>
      <c r="DC26" s="234"/>
      <c r="DD26" s="234"/>
      <c r="DE26" s="234"/>
      <c r="DF26" s="234"/>
      <c r="DG26" s="234"/>
      <c r="DH26" s="234"/>
      <c r="DI26" s="234"/>
      <c r="DJ26" s="234"/>
      <c r="DK26" s="234"/>
      <c r="DL26" s="234"/>
      <c r="DM26" s="234"/>
      <c r="DN26" s="234"/>
      <c r="DO26" s="234"/>
      <c r="DP26" s="234"/>
      <c r="DQ26" s="234"/>
      <c r="DR26" s="234"/>
      <c r="DS26" s="234"/>
      <c r="DT26" s="234"/>
      <c r="DU26" s="234"/>
      <c r="DV26" s="234"/>
      <c r="DW26" s="234"/>
      <c r="DX26" s="234"/>
      <c r="DY26" s="234"/>
      <c r="DZ26" s="234"/>
      <c r="EA26" s="234"/>
      <c r="EB26" s="234"/>
      <c r="EC26" s="234"/>
      <c r="ED26" s="234"/>
      <c r="EE26" s="234"/>
      <c r="EF26" s="234"/>
      <c r="EG26" s="234"/>
      <c r="EH26" s="234"/>
      <c r="EI26" s="234"/>
      <c r="EJ26" s="234"/>
      <c r="EK26" s="234"/>
      <c r="EL26" s="234"/>
      <c r="EM26" s="234"/>
      <c r="EN26" s="234"/>
      <c r="EO26" s="234"/>
      <c r="EP26" s="234"/>
      <c r="EQ26" s="234"/>
      <c r="ER26" s="234"/>
      <c r="ES26" s="234"/>
      <c r="ET26" s="234"/>
      <c r="EU26" s="234"/>
      <c r="EV26" s="234"/>
      <c r="EW26" s="234"/>
      <c r="EX26" s="234"/>
      <c r="EY26" s="234"/>
      <c r="EZ26" s="234"/>
      <c r="FA26" s="234"/>
      <c r="FB26" s="234"/>
      <c r="FC26" s="234"/>
      <c r="FD26" s="234"/>
      <c r="FE26" s="234"/>
      <c r="FF26" s="234"/>
      <c r="FG26" s="234"/>
      <c r="FH26" s="234"/>
      <c r="FI26" s="234"/>
      <c r="FJ26" s="234"/>
      <c r="FK26" s="234"/>
      <c r="FL26" s="234"/>
      <c r="FM26" s="234"/>
      <c r="FN26" s="234"/>
      <c r="FO26" s="234"/>
      <c r="FP26" s="234"/>
      <c r="FQ26" s="234"/>
      <c r="FR26" s="234"/>
      <c r="FS26" s="234"/>
      <c r="FT26" s="234"/>
      <c r="FU26" s="234"/>
      <c r="FV26" s="234"/>
      <c r="FW26" s="234"/>
      <c r="FX26" s="234"/>
      <c r="FY26" s="234"/>
      <c r="FZ26" s="234"/>
      <c r="GA26" s="234"/>
      <c r="GB26" s="234"/>
      <c r="GC26" s="234"/>
      <c r="GD26" s="234"/>
      <c r="GE26" s="234"/>
      <c r="GF26" s="234"/>
      <c r="GG26" s="234"/>
      <c r="GH26" s="234"/>
      <c r="GI26" s="234"/>
      <c r="GJ26" s="234"/>
      <c r="GK26" s="234"/>
      <c r="GL26" s="234"/>
      <c r="GM26" s="234"/>
      <c r="GN26" s="234"/>
      <c r="GO26" s="234"/>
      <c r="GP26" s="234"/>
      <c r="GQ26" s="234"/>
      <c r="GR26" s="234"/>
      <c r="GS26" s="234"/>
      <c r="GT26" s="234"/>
      <c r="GU26" s="234"/>
      <c r="GV26" s="234"/>
      <c r="GW26" s="234"/>
      <c r="GX26" s="234"/>
      <c r="GY26" s="234"/>
    </row>
    <row r="27" spans="1:207" s="233" customFormat="1" ht="51.75" customHeight="1">
      <c r="A27" s="74">
        <v>18</v>
      </c>
      <c r="B27" s="71" t="s">
        <v>1615</v>
      </c>
      <c r="C27" s="71" t="s">
        <v>1616</v>
      </c>
      <c r="D27" s="71"/>
      <c r="E27" s="71" t="s">
        <v>2036</v>
      </c>
      <c r="F27" s="71">
        <v>3</v>
      </c>
      <c r="G27" s="71" t="s">
        <v>192</v>
      </c>
      <c r="H27" s="71" t="s">
        <v>1610</v>
      </c>
      <c r="I27" s="71">
        <v>51</v>
      </c>
      <c r="J27" s="144">
        <v>1</v>
      </c>
      <c r="K27" s="144" t="s">
        <v>296</v>
      </c>
      <c r="L27" s="144" t="s">
        <v>1917</v>
      </c>
      <c r="M27" s="144" t="s">
        <v>298</v>
      </c>
      <c r="N27" s="144" t="s">
        <v>337</v>
      </c>
      <c r="O27" s="152">
        <v>70</v>
      </c>
      <c r="P27" s="168">
        <f>VLOOKUP(E27,KQDKlan2!E:M,4,0)</f>
        <v>48</v>
      </c>
      <c r="Q27" s="146" t="s">
        <v>2269</v>
      </c>
      <c r="R27" s="144" t="s">
        <v>2148</v>
      </c>
      <c r="S27" s="144" t="s">
        <v>2803</v>
      </c>
      <c r="T27" s="144" t="s">
        <v>2150</v>
      </c>
      <c r="U27" s="144" t="s">
        <v>216</v>
      </c>
      <c r="V27" s="151"/>
      <c r="W27" s="71" t="s">
        <v>2031</v>
      </c>
      <c r="X27" s="71"/>
      <c r="Y27" s="71" t="s">
        <v>1617</v>
      </c>
      <c r="Z27" s="71"/>
      <c r="AA27" s="144" t="s">
        <v>2813</v>
      </c>
      <c r="AB27" s="71" t="s">
        <v>2332</v>
      </c>
      <c r="AC27" s="71" t="s">
        <v>2333</v>
      </c>
      <c r="AD27" s="233" t="s">
        <v>2593</v>
      </c>
      <c r="AE27" s="233">
        <v>3</v>
      </c>
    </row>
    <row r="28" spans="1:207" s="233" customFormat="1" ht="51.75" customHeight="1">
      <c r="A28" s="74">
        <v>19</v>
      </c>
      <c r="B28" s="83" t="s">
        <v>1615</v>
      </c>
      <c r="C28" s="83" t="s">
        <v>1616</v>
      </c>
      <c r="D28" s="83"/>
      <c r="E28" s="83" t="s">
        <v>2037</v>
      </c>
      <c r="F28" s="83">
        <v>3</v>
      </c>
      <c r="G28" s="83" t="s">
        <v>192</v>
      </c>
      <c r="H28" s="83" t="s">
        <v>69</v>
      </c>
      <c r="I28" s="83">
        <v>114</v>
      </c>
      <c r="J28" s="152">
        <v>1</v>
      </c>
      <c r="K28" s="146" t="s">
        <v>296</v>
      </c>
      <c r="L28" s="146" t="s">
        <v>1917</v>
      </c>
      <c r="M28" s="146" t="s">
        <v>297</v>
      </c>
      <c r="N28" s="146" t="s">
        <v>2300</v>
      </c>
      <c r="O28" s="152">
        <v>80</v>
      </c>
      <c r="P28" s="168">
        <f>VLOOKUP(E28,KQDKlan2!E:M,4,0)</f>
        <v>80</v>
      </c>
      <c r="Q28" s="146" t="s">
        <v>2269</v>
      </c>
      <c r="R28" s="146" t="s">
        <v>2148</v>
      </c>
      <c r="S28" s="146" t="s">
        <v>2149</v>
      </c>
      <c r="T28" s="146" t="s">
        <v>2150</v>
      </c>
      <c r="U28" s="146" t="s">
        <v>216</v>
      </c>
      <c r="V28" s="149"/>
      <c r="W28" s="83" t="s">
        <v>2031</v>
      </c>
      <c r="X28" s="83"/>
      <c r="Y28" s="83" t="s">
        <v>1617</v>
      </c>
      <c r="Z28" s="83"/>
      <c r="AA28" s="144" t="s">
        <v>2805</v>
      </c>
      <c r="AB28" s="83" t="s">
        <v>2332</v>
      </c>
      <c r="AC28" s="83" t="s">
        <v>2333</v>
      </c>
      <c r="AD28" s="233" t="s">
        <v>2593</v>
      </c>
      <c r="AE28" s="233">
        <v>34</v>
      </c>
    </row>
    <row r="29" spans="1:207" s="233" customFormat="1" ht="51.75" customHeight="1">
      <c r="A29" s="74">
        <v>20</v>
      </c>
      <c r="B29" s="71" t="s">
        <v>35</v>
      </c>
      <c r="C29" s="71" t="s">
        <v>28</v>
      </c>
      <c r="D29" s="71" t="s">
        <v>43</v>
      </c>
      <c r="E29" s="71" t="s">
        <v>1736</v>
      </c>
      <c r="F29" s="71">
        <v>3</v>
      </c>
      <c r="G29" s="71" t="s">
        <v>192</v>
      </c>
      <c r="H29" s="71" t="s">
        <v>132</v>
      </c>
      <c r="I29" s="71">
        <v>75</v>
      </c>
      <c r="J29" s="144">
        <v>1</v>
      </c>
      <c r="K29" s="144" t="s">
        <v>186</v>
      </c>
      <c r="L29" s="144" t="s">
        <v>1917</v>
      </c>
      <c r="M29" s="144" t="s">
        <v>301</v>
      </c>
      <c r="N29" s="144" t="s">
        <v>2301</v>
      </c>
      <c r="O29" s="152">
        <v>80</v>
      </c>
      <c r="P29" s="168">
        <f>VLOOKUP(E29,KQDKlan2!E:M,4,0)</f>
        <v>40</v>
      </c>
      <c r="Q29" s="146" t="s">
        <v>2268</v>
      </c>
      <c r="R29" s="144" t="s">
        <v>2105</v>
      </c>
      <c r="S29" s="144" t="s">
        <v>3007</v>
      </c>
      <c r="T29" s="168" t="s">
        <v>2106</v>
      </c>
      <c r="U29" s="144" t="s">
        <v>175</v>
      </c>
      <c r="V29" s="151"/>
      <c r="W29" s="71" t="s">
        <v>2031</v>
      </c>
      <c r="X29" s="71"/>
      <c r="Y29" s="71" t="s">
        <v>1510</v>
      </c>
      <c r="Z29" s="71"/>
      <c r="AA29" s="144" t="s">
        <v>2818</v>
      </c>
      <c r="AB29" s="71" t="s">
        <v>2334</v>
      </c>
      <c r="AC29" s="71" t="s">
        <v>2335</v>
      </c>
      <c r="AD29" s="233" t="s">
        <v>2594</v>
      </c>
      <c r="AE29" s="233">
        <v>35</v>
      </c>
    </row>
    <row r="30" spans="1:207" s="233" customFormat="1" ht="51.75" customHeight="1">
      <c r="A30" s="74">
        <v>21</v>
      </c>
      <c r="B30" s="83" t="s">
        <v>35</v>
      </c>
      <c r="C30" s="83" t="s">
        <v>28</v>
      </c>
      <c r="D30" s="71" t="s">
        <v>43</v>
      </c>
      <c r="E30" s="71" t="s">
        <v>2282</v>
      </c>
      <c r="F30" s="83">
        <v>3</v>
      </c>
      <c r="G30" s="83" t="s">
        <v>240</v>
      </c>
      <c r="H30" s="83" t="s">
        <v>1644</v>
      </c>
      <c r="I30" s="83">
        <v>66</v>
      </c>
      <c r="J30" s="146">
        <v>1</v>
      </c>
      <c r="K30" s="146" t="s">
        <v>296</v>
      </c>
      <c r="L30" s="146" t="s">
        <v>1917</v>
      </c>
      <c r="M30" s="146" t="s">
        <v>297</v>
      </c>
      <c r="N30" s="146" t="s">
        <v>358</v>
      </c>
      <c r="O30" s="152">
        <v>85</v>
      </c>
      <c r="P30" s="168">
        <f>VLOOKUP(E30,KQDKlan2!E:M,4,0)</f>
        <v>75</v>
      </c>
      <c r="Q30" s="146" t="s">
        <v>2550</v>
      </c>
      <c r="R30" s="144" t="s">
        <v>2105</v>
      </c>
      <c r="S30" s="144" t="s">
        <v>3008</v>
      </c>
      <c r="T30" s="144" t="s">
        <v>2110</v>
      </c>
      <c r="U30" s="146" t="s">
        <v>175</v>
      </c>
      <c r="V30" s="151"/>
      <c r="W30" s="71" t="s">
        <v>2031</v>
      </c>
      <c r="X30" s="83"/>
      <c r="Y30" s="83" t="s">
        <v>1490</v>
      </c>
      <c r="Z30" s="83"/>
      <c r="AA30" s="144" t="s">
        <v>2814</v>
      </c>
      <c r="AB30" s="83" t="s">
        <v>2335</v>
      </c>
      <c r="AC30" s="83" t="s">
        <v>2334</v>
      </c>
      <c r="AD30" s="233" t="s">
        <v>2595</v>
      </c>
      <c r="AE30" s="233">
        <v>-9</v>
      </c>
    </row>
    <row r="31" spans="1:207" s="72" customFormat="1" ht="51.75" customHeight="1">
      <c r="A31" s="74">
        <v>22</v>
      </c>
      <c r="B31" s="83" t="s">
        <v>35</v>
      </c>
      <c r="C31" s="71" t="s">
        <v>28</v>
      </c>
      <c r="D31" s="71" t="s">
        <v>43</v>
      </c>
      <c r="E31" s="71" t="s">
        <v>2283</v>
      </c>
      <c r="F31" s="83">
        <v>3</v>
      </c>
      <c r="G31" s="83" t="s">
        <v>240</v>
      </c>
      <c r="H31" s="83" t="s">
        <v>1660</v>
      </c>
      <c r="I31" s="83" t="s">
        <v>1690</v>
      </c>
      <c r="J31" s="146">
        <v>1</v>
      </c>
      <c r="K31" s="146" t="s">
        <v>296</v>
      </c>
      <c r="L31" s="146" t="s">
        <v>1955</v>
      </c>
      <c r="M31" s="146" t="s">
        <v>298</v>
      </c>
      <c r="N31" s="146" t="s">
        <v>335</v>
      </c>
      <c r="O31" s="152">
        <v>70</v>
      </c>
      <c r="P31" s="168">
        <f>VLOOKUP(E31,KQDKlan2!E:M,4,0)</f>
        <v>54</v>
      </c>
      <c r="Q31" s="146" t="s">
        <v>3012</v>
      </c>
      <c r="R31" s="144" t="s">
        <v>2105</v>
      </c>
      <c r="S31" s="144" t="s">
        <v>3009</v>
      </c>
      <c r="T31" s="144" t="s">
        <v>2106</v>
      </c>
      <c r="U31" s="146" t="s">
        <v>175</v>
      </c>
      <c r="V31" s="151"/>
      <c r="W31" s="71" t="s">
        <v>2031</v>
      </c>
      <c r="X31" s="83"/>
      <c r="Y31" s="83" t="s">
        <v>1490</v>
      </c>
      <c r="Z31" s="83"/>
      <c r="AA31" s="144" t="s">
        <v>2819</v>
      </c>
      <c r="AB31" s="83" t="s">
        <v>2334</v>
      </c>
      <c r="AC31" s="83" t="s">
        <v>2335</v>
      </c>
      <c r="AD31" s="233" t="s">
        <v>2594</v>
      </c>
      <c r="AE31" s="233" t="e">
        <v>#VALUE!</v>
      </c>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c r="BM31" s="233"/>
      <c r="BN31" s="233"/>
      <c r="BO31" s="233"/>
      <c r="BP31" s="233"/>
      <c r="BQ31" s="233"/>
      <c r="BR31" s="233"/>
      <c r="BS31" s="233"/>
      <c r="BT31" s="233"/>
      <c r="BU31" s="233"/>
      <c r="BV31" s="233"/>
      <c r="BW31" s="233"/>
      <c r="BX31" s="233"/>
      <c r="BY31" s="233"/>
      <c r="BZ31" s="233"/>
      <c r="CA31" s="233"/>
      <c r="CB31" s="233"/>
      <c r="CC31" s="233"/>
      <c r="CD31" s="233"/>
      <c r="CE31" s="233"/>
      <c r="CF31" s="233"/>
      <c r="CG31" s="233"/>
      <c r="CH31" s="233"/>
      <c r="CI31" s="233"/>
      <c r="CJ31" s="233"/>
      <c r="CK31" s="233"/>
      <c r="CL31" s="233"/>
      <c r="CM31" s="233"/>
      <c r="CN31" s="233"/>
      <c r="CO31" s="233"/>
      <c r="CP31" s="233"/>
      <c r="CQ31" s="233"/>
      <c r="CR31" s="233"/>
      <c r="CS31" s="233"/>
      <c r="CT31" s="233"/>
      <c r="CU31" s="233"/>
      <c r="CV31" s="233"/>
      <c r="CW31" s="233"/>
      <c r="CX31" s="233"/>
      <c r="CY31" s="233"/>
      <c r="CZ31" s="233"/>
      <c r="DA31" s="233"/>
      <c r="DB31" s="233"/>
      <c r="DC31" s="233"/>
      <c r="DD31" s="233"/>
      <c r="DE31" s="233"/>
      <c r="DF31" s="233"/>
      <c r="DG31" s="233"/>
      <c r="DH31" s="233"/>
      <c r="DI31" s="233"/>
      <c r="DJ31" s="233"/>
      <c r="DK31" s="233"/>
      <c r="DL31" s="233"/>
      <c r="DM31" s="233"/>
      <c r="DN31" s="233"/>
      <c r="DO31" s="233"/>
      <c r="DP31" s="233"/>
      <c r="DQ31" s="233"/>
      <c r="DR31" s="233"/>
      <c r="DS31" s="233"/>
      <c r="DT31" s="233"/>
      <c r="DU31" s="233"/>
      <c r="DV31" s="233"/>
      <c r="DW31" s="233"/>
      <c r="DX31" s="233"/>
      <c r="DY31" s="233"/>
      <c r="DZ31" s="233"/>
      <c r="EA31" s="233"/>
      <c r="EB31" s="233"/>
      <c r="EC31" s="233"/>
      <c r="ED31" s="233"/>
      <c r="EE31" s="233"/>
      <c r="EF31" s="233"/>
      <c r="EG31" s="233"/>
      <c r="EH31" s="233"/>
      <c r="EI31" s="233"/>
      <c r="EJ31" s="233"/>
      <c r="EK31" s="233"/>
      <c r="EL31" s="233"/>
      <c r="EM31" s="233"/>
      <c r="EN31" s="233"/>
      <c r="EO31" s="233"/>
      <c r="EP31" s="233"/>
      <c r="EQ31" s="233"/>
      <c r="ER31" s="233"/>
      <c r="ES31" s="233"/>
      <c r="ET31" s="233"/>
      <c r="EU31" s="233"/>
      <c r="EV31" s="233"/>
      <c r="EW31" s="233"/>
      <c r="EX31" s="233"/>
      <c r="EY31" s="233"/>
      <c r="EZ31" s="233"/>
      <c r="FA31" s="233"/>
      <c r="FB31" s="233"/>
      <c r="FC31" s="233"/>
      <c r="FD31" s="233"/>
      <c r="FE31" s="233"/>
      <c r="FF31" s="233"/>
      <c r="FG31" s="233"/>
      <c r="FH31" s="233"/>
      <c r="FI31" s="233"/>
      <c r="FJ31" s="233"/>
      <c r="FK31" s="233"/>
      <c r="FL31" s="233"/>
      <c r="FM31" s="233"/>
      <c r="FN31" s="233"/>
      <c r="FO31" s="233"/>
      <c r="FP31" s="233"/>
      <c r="FQ31" s="233"/>
      <c r="FR31" s="233"/>
      <c r="FS31" s="233"/>
      <c r="FT31" s="233"/>
      <c r="FU31" s="233"/>
      <c r="FV31" s="233"/>
      <c r="FW31" s="233"/>
      <c r="FX31" s="233"/>
      <c r="FY31" s="233"/>
      <c r="FZ31" s="233"/>
      <c r="GA31" s="233"/>
      <c r="GB31" s="233"/>
      <c r="GC31" s="233"/>
      <c r="GD31" s="233"/>
      <c r="GE31" s="233"/>
      <c r="GF31" s="233"/>
      <c r="GG31" s="233"/>
      <c r="GH31" s="233"/>
      <c r="GI31" s="233"/>
      <c r="GJ31" s="233"/>
      <c r="GK31" s="233"/>
      <c r="GL31" s="233"/>
      <c r="GM31" s="233"/>
      <c r="GN31" s="233"/>
      <c r="GO31" s="233"/>
      <c r="GP31" s="233"/>
      <c r="GQ31" s="233"/>
      <c r="GR31" s="233"/>
      <c r="GS31" s="233"/>
      <c r="GT31" s="233"/>
      <c r="GU31" s="233"/>
      <c r="GV31" s="233"/>
      <c r="GW31" s="233"/>
      <c r="GX31" s="233"/>
      <c r="GY31" s="233"/>
    </row>
    <row r="32" spans="1:207" s="72" customFormat="1" ht="51.75" customHeight="1">
      <c r="A32" s="74">
        <v>23</v>
      </c>
      <c r="B32" s="71" t="s">
        <v>108</v>
      </c>
      <c r="C32" s="71" t="s">
        <v>110</v>
      </c>
      <c r="D32" s="71" t="s">
        <v>43</v>
      </c>
      <c r="E32" s="71" t="s">
        <v>1738</v>
      </c>
      <c r="F32" s="71">
        <v>3</v>
      </c>
      <c r="G32" s="71" t="s">
        <v>192</v>
      </c>
      <c r="H32" s="71" t="s">
        <v>1589</v>
      </c>
      <c r="I32" s="71">
        <v>70</v>
      </c>
      <c r="J32" s="144">
        <v>1</v>
      </c>
      <c r="K32" s="144" t="s">
        <v>296</v>
      </c>
      <c r="L32" s="144" t="s">
        <v>1917</v>
      </c>
      <c r="M32" s="144" t="s">
        <v>298</v>
      </c>
      <c r="N32" s="144" t="s">
        <v>2303</v>
      </c>
      <c r="O32" s="152">
        <v>80</v>
      </c>
      <c r="P32" s="168">
        <f>VLOOKUP(E32,KQDKlan2!E:M,4,0)</f>
        <v>56</v>
      </c>
      <c r="Q32" s="146" t="s">
        <v>2305</v>
      </c>
      <c r="R32" s="146" t="s">
        <v>2043</v>
      </c>
      <c r="S32" s="147" t="s">
        <v>2044</v>
      </c>
      <c r="T32" s="144" t="s">
        <v>2045</v>
      </c>
      <c r="U32" s="144" t="s">
        <v>174</v>
      </c>
      <c r="V32" s="151"/>
      <c r="W32" s="71" t="s">
        <v>2031</v>
      </c>
      <c r="X32" s="71"/>
      <c r="Y32" s="71" t="s">
        <v>1678</v>
      </c>
      <c r="Z32" s="71"/>
      <c r="AA32" s="144" t="s">
        <v>2820</v>
      </c>
      <c r="AB32" s="71" t="s">
        <v>2305</v>
      </c>
      <c r="AC32" s="71" t="s">
        <v>2305</v>
      </c>
      <c r="AD32" s="233" t="s">
        <v>2596</v>
      </c>
      <c r="AE32" s="233">
        <v>14</v>
      </c>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R32" s="233"/>
      <c r="BS32" s="233"/>
      <c r="BT32" s="233"/>
      <c r="BU32" s="233"/>
      <c r="BV32" s="233"/>
      <c r="BW32" s="233"/>
      <c r="BX32" s="233"/>
      <c r="BY32" s="233"/>
      <c r="BZ32" s="233"/>
      <c r="CA32" s="233"/>
      <c r="CB32" s="233"/>
      <c r="CC32" s="233"/>
      <c r="CD32" s="233"/>
      <c r="CE32" s="233"/>
      <c r="CF32" s="233"/>
      <c r="CG32" s="233"/>
      <c r="CH32" s="233"/>
      <c r="CI32" s="233"/>
      <c r="CJ32" s="233"/>
      <c r="CK32" s="233"/>
      <c r="CL32" s="233"/>
      <c r="CM32" s="233"/>
      <c r="CN32" s="233"/>
      <c r="CO32" s="233"/>
      <c r="CP32" s="233"/>
      <c r="CQ32" s="233"/>
      <c r="CR32" s="233"/>
      <c r="CS32" s="233"/>
      <c r="CT32" s="233"/>
      <c r="CU32" s="233"/>
      <c r="CV32" s="233"/>
      <c r="CW32" s="233"/>
      <c r="CX32" s="233"/>
      <c r="CY32" s="233"/>
      <c r="CZ32" s="233"/>
      <c r="DA32" s="233"/>
      <c r="DB32" s="233"/>
      <c r="DC32" s="233"/>
      <c r="DD32" s="233"/>
      <c r="DE32" s="233"/>
      <c r="DF32" s="233"/>
      <c r="DG32" s="233"/>
      <c r="DH32" s="233"/>
      <c r="DI32" s="233"/>
      <c r="DJ32" s="233"/>
      <c r="DK32" s="233"/>
      <c r="DL32" s="233"/>
      <c r="DM32" s="233"/>
      <c r="DN32" s="233"/>
      <c r="DO32" s="233"/>
      <c r="DP32" s="233"/>
      <c r="DQ32" s="233"/>
      <c r="DR32" s="233"/>
      <c r="DS32" s="233"/>
      <c r="DT32" s="233"/>
      <c r="DU32" s="233"/>
      <c r="DV32" s="233"/>
      <c r="DW32" s="233"/>
      <c r="DX32" s="233"/>
      <c r="DY32" s="233"/>
      <c r="DZ32" s="233"/>
      <c r="EA32" s="233"/>
      <c r="EB32" s="233"/>
      <c r="EC32" s="233"/>
      <c r="ED32" s="233"/>
      <c r="EE32" s="233"/>
      <c r="EF32" s="233"/>
      <c r="EG32" s="233"/>
      <c r="EH32" s="233"/>
      <c r="EI32" s="233"/>
      <c r="EJ32" s="233"/>
      <c r="EK32" s="233"/>
      <c r="EL32" s="233"/>
      <c r="EM32" s="233"/>
      <c r="EN32" s="233"/>
      <c r="EO32" s="233"/>
      <c r="EP32" s="233"/>
      <c r="EQ32" s="233"/>
      <c r="ER32" s="233"/>
      <c r="ES32" s="233"/>
      <c r="ET32" s="233"/>
      <c r="EU32" s="233"/>
      <c r="EV32" s="233"/>
      <c r="EW32" s="233"/>
      <c r="EX32" s="233"/>
      <c r="EY32" s="233"/>
      <c r="EZ32" s="233"/>
      <c r="FA32" s="233"/>
      <c r="FB32" s="233"/>
      <c r="FC32" s="233"/>
      <c r="FD32" s="233"/>
      <c r="FE32" s="233"/>
      <c r="FF32" s="233"/>
      <c r="FG32" s="233"/>
      <c r="FH32" s="233"/>
      <c r="FI32" s="233"/>
      <c r="FJ32" s="233"/>
      <c r="FK32" s="233"/>
      <c r="FL32" s="233"/>
      <c r="FM32" s="233"/>
      <c r="FN32" s="233"/>
      <c r="FO32" s="233"/>
      <c r="FP32" s="233"/>
      <c r="FQ32" s="233"/>
      <c r="FR32" s="233"/>
      <c r="FS32" s="233"/>
      <c r="FT32" s="233"/>
      <c r="FU32" s="233"/>
      <c r="FV32" s="233"/>
      <c r="FW32" s="233"/>
      <c r="FX32" s="233"/>
      <c r="FY32" s="233"/>
      <c r="FZ32" s="233"/>
      <c r="GA32" s="233"/>
      <c r="GB32" s="233"/>
      <c r="GC32" s="233"/>
      <c r="GD32" s="233"/>
      <c r="GE32" s="233"/>
      <c r="GF32" s="233"/>
      <c r="GG32" s="233"/>
      <c r="GH32" s="233"/>
      <c r="GI32" s="233"/>
      <c r="GJ32" s="233"/>
      <c r="GK32" s="233"/>
      <c r="GL32" s="233"/>
      <c r="GM32" s="233"/>
      <c r="GN32" s="233"/>
      <c r="GO32" s="233"/>
      <c r="GP32" s="233"/>
      <c r="GQ32" s="233"/>
      <c r="GR32" s="233"/>
      <c r="GS32" s="233"/>
      <c r="GT32" s="233"/>
      <c r="GU32" s="233"/>
      <c r="GV32" s="233"/>
      <c r="GW32" s="233"/>
      <c r="GX32" s="233"/>
      <c r="GY32" s="233"/>
    </row>
    <row r="33" spans="1:207" s="72" customFormat="1" ht="51.75" customHeight="1">
      <c r="A33" s="74">
        <v>24</v>
      </c>
      <c r="B33" s="71" t="s">
        <v>108</v>
      </c>
      <c r="C33" s="71" t="s">
        <v>110</v>
      </c>
      <c r="D33" s="71" t="s">
        <v>205</v>
      </c>
      <c r="E33" s="71" t="s">
        <v>1739</v>
      </c>
      <c r="F33" s="71">
        <v>3</v>
      </c>
      <c r="G33" s="71" t="s">
        <v>192</v>
      </c>
      <c r="H33" s="71" t="s">
        <v>2252</v>
      </c>
      <c r="I33" s="71">
        <v>38</v>
      </c>
      <c r="J33" s="144">
        <v>2</v>
      </c>
      <c r="K33" s="144" t="s">
        <v>186</v>
      </c>
      <c r="L33" s="144" t="s">
        <v>1917</v>
      </c>
      <c r="M33" s="144" t="s">
        <v>301</v>
      </c>
      <c r="N33" s="144" t="s">
        <v>337</v>
      </c>
      <c r="O33" s="152">
        <v>70</v>
      </c>
      <c r="P33" s="168">
        <f>VLOOKUP(E33,KQDKlan2!E:M,4,0)</f>
        <v>30</v>
      </c>
      <c r="Q33" s="146" t="s">
        <v>2305</v>
      </c>
      <c r="R33" s="146" t="s">
        <v>2043</v>
      </c>
      <c r="S33" s="147" t="s">
        <v>2044</v>
      </c>
      <c r="T33" s="144" t="s">
        <v>2045</v>
      </c>
      <c r="U33" s="144" t="s">
        <v>174</v>
      </c>
      <c r="V33" s="151"/>
      <c r="W33" s="71" t="s">
        <v>2031</v>
      </c>
      <c r="X33" s="71"/>
      <c r="Y33" s="71" t="s">
        <v>1697</v>
      </c>
      <c r="Z33" s="71"/>
      <c r="AA33" s="144" t="s">
        <v>2821</v>
      </c>
      <c r="AB33" s="71" t="s">
        <v>2305</v>
      </c>
      <c r="AC33" s="71" t="s">
        <v>2305</v>
      </c>
      <c r="AD33" s="233" t="s">
        <v>2596</v>
      </c>
      <c r="AE33" s="233">
        <v>8</v>
      </c>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C33" s="233"/>
      <c r="CD33" s="233"/>
      <c r="CE33" s="233"/>
      <c r="CF33" s="233"/>
      <c r="CG33" s="233"/>
      <c r="CH33" s="233"/>
      <c r="CI33" s="233"/>
      <c r="CJ33" s="233"/>
      <c r="CK33" s="233"/>
      <c r="CL33" s="233"/>
      <c r="CM33" s="233"/>
      <c r="CN33" s="233"/>
      <c r="CO33" s="233"/>
      <c r="CP33" s="233"/>
      <c r="CQ33" s="233"/>
      <c r="CR33" s="233"/>
      <c r="CS33" s="233"/>
      <c r="CT33" s="233"/>
      <c r="CU33" s="233"/>
      <c r="CV33" s="233"/>
      <c r="CW33" s="233"/>
      <c r="CX33" s="233"/>
      <c r="CY33" s="233"/>
      <c r="CZ33" s="233"/>
      <c r="DA33" s="233"/>
      <c r="DB33" s="233"/>
      <c r="DC33" s="233"/>
      <c r="DD33" s="233"/>
      <c r="DE33" s="233"/>
      <c r="DF33" s="233"/>
      <c r="DG33" s="233"/>
      <c r="DH33" s="233"/>
      <c r="DI33" s="233"/>
      <c r="DJ33" s="233"/>
      <c r="DK33" s="233"/>
      <c r="DL33" s="233"/>
      <c r="DM33" s="233"/>
      <c r="DN33" s="233"/>
      <c r="DO33" s="233"/>
      <c r="DP33" s="233"/>
      <c r="DQ33" s="233"/>
      <c r="DR33" s="233"/>
      <c r="DS33" s="233"/>
      <c r="DT33" s="233"/>
      <c r="DU33" s="233"/>
      <c r="DV33" s="233"/>
      <c r="DW33" s="233"/>
      <c r="DX33" s="233"/>
      <c r="DY33" s="233"/>
      <c r="DZ33" s="233"/>
      <c r="EA33" s="233"/>
      <c r="EB33" s="233"/>
      <c r="EC33" s="233"/>
      <c r="ED33" s="233"/>
      <c r="EE33" s="233"/>
      <c r="EF33" s="233"/>
      <c r="EG33" s="233"/>
      <c r="EH33" s="233"/>
      <c r="EI33" s="233"/>
      <c r="EJ33" s="233"/>
      <c r="EK33" s="233"/>
      <c r="EL33" s="233"/>
      <c r="EM33" s="233"/>
      <c r="EN33" s="233"/>
      <c r="EO33" s="233"/>
      <c r="EP33" s="233"/>
      <c r="EQ33" s="233"/>
      <c r="ER33" s="233"/>
      <c r="ES33" s="233"/>
      <c r="ET33" s="233"/>
      <c r="EU33" s="233"/>
      <c r="EV33" s="233"/>
      <c r="EW33" s="233"/>
      <c r="EX33" s="233"/>
      <c r="EY33" s="233"/>
      <c r="EZ33" s="233"/>
      <c r="FA33" s="233"/>
      <c r="FB33" s="233"/>
      <c r="FC33" s="233"/>
      <c r="FD33" s="233"/>
      <c r="FE33" s="233"/>
      <c r="FF33" s="233"/>
      <c r="FG33" s="233"/>
      <c r="FH33" s="233"/>
      <c r="FI33" s="233"/>
      <c r="FJ33" s="233"/>
      <c r="FK33" s="233"/>
      <c r="FL33" s="233"/>
      <c r="FM33" s="233"/>
      <c r="FN33" s="233"/>
      <c r="FO33" s="233"/>
      <c r="FP33" s="233"/>
      <c r="FQ33" s="233"/>
      <c r="FR33" s="233"/>
      <c r="FS33" s="233"/>
      <c r="FT33" s="233"/>
      <c r="FU33" s="233"/>
      <c r="FV33" s="233"/>
      <c r="FW33" s="233"/>
      <c r="FX33" s="233"/>
      <c r="FY33" s="233"/>
      <c r="FZ33" s="233"/>
      <c r="GA33" s="233"/>
      <c r="GB33" s="233"/>
      <c r="GC33" s="233"/>
      <c r="GD33" s="233"/>
      <c r="GE33" s="233"/>
      <c r="GF33" s="233"/>
      <c r="GG33" s="233"/>
      <c r="GH33" s="233"/>
      <c r="GI33" s="233"/>
      <c r="GJ33" s="233"/>
      <c r="GK33" s="233"/>
      <c r="GL33" s="233"/>
      <c r="GM33" s="233"/>
      <c r="GN33" s="233"/>
      <c r="GO33" s="233"/>
      <c r="GP33" s="233"/>
      <c r="GQ33" s="233"/>
      <c r="GR33" s="233"/>
      <c r="GS33" s="233"/>
      <c r="GT33" s="233"/>
      <c r="GU33" s="233"/>
      <c r="GV33" s="233"/>
      <c r="GW33" s="233"/>
      <c r="GX33" s="233"/>
      <c r="GY33" s="233"/>
    </row>
    <row r="34" spans="1:207" s="233" customFormat="1" ht="51.75" customHeight="1">
      <c r="A34" s="74">
        <v>25</v>
      </c>
      <c r="B34" s="71" t="s">
        <v>108</v>
      </c>
      <c r="C34" s="71" t="s">
        <v>110</v>
      </c>
      <c r="D34" s="71" t="s">
        <v>205</v>
      </c>
      <c r="E34" s="71" t="s">
        <v>1740</v>
      </c>
      <c r="F34" s="71">
        <v>3</v>
      </c>
      <c r="G34" s="71" t="s">
        <v>192</v>
      </c>
      <c r="H34" s="71" t="s">
        <v>2253</v>
      </c>
      <c r="I34" s="71">
        <v>38</v>
      </c>
      <c r="J34" s="144">
        <v>2</v>
      </c>
      <c r="K34" s="144" t="s">
        <v>186</v>
      </c>
      <c r="L34" s="144" t="s">
        <v>1919</v>
      </c>
      <c r="M34" s="144" t="s">
        <v>301</v>
      </c>
      <c r="N34" s="144" t="s">
        <v>1957</v>
      </c>
      <c r="O34" s="152">
        <v>40</v>
      </c>
      <c r="P34" s="168">
        <f>VLOOKUP(E34,KQDKlan2!E:M,4,0)</f>
        <v>40</v>
      </c>
      <c r="Q34" s="146" t="s">
        <v>2305</v>
      </c>
      <c r="R34" s="146" t="s">
        <v>2043</v>
      </c>
      <c r="S34" s="147" t="s">
        <v>2044</v>
      </c>
      <c r="T34" s="144" t="s">
        <v>2045</v>
      </c>
      <c r="U34" s="144" t="s">
        <v>174</v>
      </c>
      <c r="V34" s="151"/>
      <c r="W34" s="71" t="s">
        <v>2031</v>
      </c>
      <c r="X34" s="71"/>
      <c r="Y34" s="71" t="s">
        <v>1697</v>
      </c>
      <c r="Z34" s="71"/>
      <c r="AA34" s="144" t="s">
        <v>2822</v>
      </c>
      <c r="AB34" s="71" t="s">
        <v>2305</v>
      </c>
      <c r="AC34" s="71" t="s">
        <v>2305</v>
      </c>
      <c r="AD34" s="233" t="s">
        <v>2596</v>
      </c>
      <c r="AE34" s="233">
        <v>-2</v>
      </c>
      <c r="AF34" s="234"/>
      <c r="AG34" s="234"/>
      <c r="AH34" s="234"/>
      <c r="AI34" s="234"/>
      <c r="AJ34" s="234"/>
      <c r="AK34" s="234"/>
      <c r="AL34" s="234"/>
      <c r="AM34" s="234"/>
      <c r="AN34" s="234"/>
      <c r="AO34" s="234"/>
      <c r="AP34" s="234"/>
      <c r="AQ34" s="234"/>
      <c r="AR34" s="234"/>
      <c r="AS34" s="234"/>
      <c r="AT34" s="234"/>
      <c r="AU34" s="234"/>
      <c r="AV34" s="234"/>
      <c r="AW34" s="234"/>
      <c r="AX34" s="234"/>
      <c r="AY34" s="234"/>
      <c r="AZ34" s="234"/>
      <c r="BA34" s="234"/>
      <c r="BB34" s="234"/>
      <c r="BC34" s="234"/>
      <c r="BD34" s="234"/>
      <c r="BE34" s="234"/>
      <c r="BF34" s="234"/>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C34" s="234"/>
      <c r="CD34" s="234"/>
      <c r="CE34" s="234"/>
      <c r="CF34" s="234"/>
      <c r="CG34" s="234"/>
      <c r="CH34" s="234"/>
      <c r="CI34" s="234"/>
      <c r="CJ34" s="234"/>
      <c r="CK34" s="234"/>
      <c r="CL34" s="234"/>
      <c r="CM34" s="234"/>
      <c r="CN34" s="234"/>
      <c r="CO34" s="234"/>
      <c r="CP34" s="234"/>
      <c r="CQ34" s="234"/>
      <c r="CR34" s="234"/>
      <c r="CS34" s="234"/>
      <c r="CT34" s="234"/>
      <c r="CU34" s="234"/>
      <c r="CV34" s="234"/>
      <c r="CW34" s="234"/>
      <c r="CX34" s="234"/>
      <c r="CY34" s="234"/>
      <c r="CZ34" s="234"/>
      <c r="DA34" s="234"/>
      <c r="DB34" s="234"/>
      <c r="DC34" s="234"/>
      <c r="DD34" s="234"/>
      <c r="DE34" s="234"/>
      <c r="DF34" s="234"/>
      <c r="DG34" s="234"/>
      <c r="DH34" s="234"/>
      <c r="DI34" s="234"/>
      <c r="DJ34" s="234"/>
      <c r="DK34" s="234"/>
      <c r="DL34" s="234"/>
      <c r="DM34" s="234"/>
      <c r="DN34" s="234"/>
      <c r="DO34" s="234"/>
      <c r="DP34" s="234"/>
      <c r="DQ34" s="234"/>
      <c r="DR34" s="234"/>
      <c r="DS34" s="234"/>
      <c r="DT34" s="234"/>
      <c r="DU34" s="234"/>
      <c r="DV34" s="234"/>
      <c r="DW34" s="234"/>
      <c r="DX34" s="234"/>
      <c r="DY34" s="234"/>
      <c r="DZ34" s="234"/>
      <c r="EA34" s="234"/>
      <c r="EB34" s="234"/>
      <c r="EC34" s="234"/>
      <c r="ED34" s="234"/>
      <c r="EE34" s="234"/>
      <c r="EF34" s="234"/>
      <c r="EG34" s="234"/>
      <c r="EH34" s="234"/>
      <c r="EI34" s="234"/>
      <c r="EJ34" s="234"/>
      <c r="EK34" s="234"/>
      <c r="EL34" s="234"/>
      <c r="EM34" s="234"/>
      <c r="EN34" s="234"/>
      <c r="EO34" s="234"/>
      <c r="EP34" s="234"/>
      <c r="EQ34" s="234"/>
      <c r="ER34" s="234"/>
      <c r="ES34" s="234"/>
      <c r="ET34" s="234"/>
      <c r="EU34" s="234"/>
      <c r="EV34" s="234"/>
      <c r="EW34" s="234"/>
      <c r="EX34" s="234"/>
      <c r="EY34" s="234"/>
      <c r="EZ34" s="234"/>
      <c r="FA34" s="234"/>
      <c r="FB34" s="234"/>
      <c r="FC34" s="234"/>
      <c r="FD34" s="234"/>
      <c r="FE34" s="234"/>
      <c r="FF34" s="234"/>
      <c r="FG34" s="234"/>
      <c r="FH34" s="234"/>
      <c r="FI34" s="234"/>
      <c r="FJ34" s="234"/>
      <c r="FK34" s="234"/>
      <c r="FL34" s="234"/>
      <c r="FM34" s="234"/>
      <c r="FN34" s="234"/>
      <c r="FO34" s="234"/>
      <c r="FP34" s="234"/>
      <c r="FQ34" s="234"/>
      <c r="FR34" s="234"/>
      <c r="FS34" s="234"/>
      <c r="FT34" s="234"/>
      <c r="FU34" s="234"/>
      <c r="FV34" s="234"/>
      <c r="FW34" s="234"/>
      <c r="FX34" s="234"/>
      <c r="FY34" s="234"/>
      <c r="FZ34" s="234"/>
      <c r="GA34" s="234"/>
      <c r="GB34" s="234"/>
      <c r="GC34" s="234"/>
      <c r="GD34" s="234"/>
      <c r="GE34" s="234"/>
      <c r="GF34" s="234"/>
      <c r="GG34" s="234"/>
      <c r="GH34" s="234"/>
      <c r="GI34" s="234"/>
      <c r="GJ34" s="234"/>
      <c r="GK34" s="234"/>
      <c r="GL34" s="234"/>
      <c r="GM34" s="234"/>
      <c r="GN34" s="234"/>
      <c r="GO34" s="234"/>
      <c r="GP34" s="234"/>
      <c r="GQ34" s="234"/>
      <c r="GR34" s="234"/>
      <c r="GS34" s="234"/>
      <c r="GT34" s="234"/>
      <c r="GU34" s="234"/>
      <c r="GV34" s="234"/>
      <c r="GW34" s="234"/>
      <c r="GX34" s="234"/>
      <c r="GY34" s="234"/>
    </row>
    <row r="35" spans="1:207" s="233" customFormat="1" ht="51.75" customHeight="1">
      <c r="A35" s="74">
        <v>26</v>
      </c>
      <c r="B35" s="71" t="s">
        <v>1695</v>
      </c>
      <c r="C35" s="139" t="s">
        <v>258</v>
      </c>
      <c r="D35" s="71" t="s">
        <v>43</v>
      </c>
      <c r="E35" s="71" t="s">
        <v>1743</v>
      </c>
      <c r="F35" s="71">
        <v>3</v>
      </c>
      <c r="G35" s="71" t="s">
        <v>240</v>
      </c>
      <c r="H35" s="71" t="s">
        <v>1658</v>
      </c>
      <c r="I35" s="71">
        <v>79</v>
      </c>
      <c r="J35" s="144">
        <v>1</v>
      </c>
      <c r="K35" s="144" t="s">
        <v>186</v>
      </c>
      <c r="L35" s="144" t="s">
        <v>1917</v>
      </c>
      <c r="M35" s="144" t="s">
        <v>301</v>
      </c>
      <c r="N35" s="144" t="s">
        <v>335</v>
      </c>
      <c r="O35" s="152">
        <v>70</v>
      </c>
      <c r="P35" s="168">
        <f>VLOOKUP(E35,KQDKlan2!E:M,4,0)</f>
        <v>71</v>
      </c>
      <c r="Q35" s="146" t="s">
        <v>2308</v>
      </c>
      <c r="R35" s="146" t="s">
        <v>2043</v>
      </c>
      <c r="S35" s="147" t="s">
        <v>2049</v>
      </c>
      <c r="T35" s="144" t="s">
        <v>2050</v>
      </c>
      <c r="U35" s="144" t="s">
        <v>174</v>
      </c>
      <c r="V35" s="151"/>
      <c r="W35" s="71" t="s">
        <v>2031</v>
      </c>
      <c r="X35" s="71"/>
      <c r="Y35" s="71" t="s">
        <v>1697</v>
      </c>
      <c r="Z35" s="71"/>
      <c r="AA35" s="144" t="s">
        <v>2817</v>
      </c>
      <c r="AB35" s="71" t="s">
        <v>2308</v>
      </c>
      <c r="AC35" s="71" t="s">
        <v>2308</v>
      </c>
      <c r="AD35" s="233" t="s">
        <v>2597</v>
      </c>
      <c r="AE35" s="233">
        <v>9</v>
      </c>
    </row>
    <row r="36" spans="1:207" s="72" customFormat="1" ht="51.75" customHeight="1">
      <c r="A36" s="74">
        <v>27</v>
      </c>
      <c r="B36" s="71" t="s">
        <v>153</v>
      </c>
      <c r="C36" s="71" t="s">
        <v>1561</v>
      </c>
      <c r="D36" s="71" t="s">
        <v>48</v>
      </c>
      <c r="E36" s="71" t="s">
        <v>1561</v>
      </c>
      <c r="F36" s="71">
        <v>3</v>
      </c>
      <c r="G36" s="71" t="s">
        <v>199</v>
      </c>
      <c r="H36" s="71" t="s">
        <v>44</v>
      </c>
      <c r="I36" s="71">
        <v>82</v>
      </c>
      <c r="J36" s="71">
        <v>1</v>
      </c>
      <c r="K36" s="146" t="s">
        <v>186</v>
      </c>
      <c r="L36" s="144" t="s">
        <v>1919</v>
      </c>
      <c r="M36" s="146" t="s">
        <v>336</v>
      </c>
      <c r="N36" s="146" t="s">
        <v>2300</v>
      </c>
      <c r="O36" s="152">
        <v>80</v>
      </c>
      <c r="P36" s="168">
        <f>VLOOKUP(E36,KQDKlan2!E:M,4,0)</f>
        <v>40</v>
      </c>
      <c r="Q36" s="198" t="s">
        <v>2169</v>
      </c>
      <c r="R36" s="83" t="s">
        <v>933</v>
      </c>
      <c r="S36" s="71"/>
      <c r="T36" s="71"/>
      <c r="U36" s="71" t="s">
        <v>173</v>
      </c>
      <c r="V36" s="151"/>
      <c r="W36" s="71" t="s">
        <v>2031</v>
      </c>
      <c r="X36" s="71"/>
      <c r="Y36" s="71"/>
      <c r="Z36" s="71"/>
      <c r="AA36" s="144" t="s">
        <v>2823</v>
      </c>
      <c r="AB36" s="71" t="s">
        <v>2169</v>
      </c>
      <c r="AC36" s="71" t="s">
        <v>2169</v>
      </c>
      <c r="AD36" s="233" t="s">
        <v>2598</v>
      </c>
      <c r="AE36" s="233">
        <v>42</v>
      </c>
    </row>
    <row r="37" spans="1:207" s="233" customFormat="1" ht="39.75" customHeight="1">
      <c r="A37" s="74">
        <v>28</v>
      </c>
      <c r="B37" s="71" t="s">
        <v>1591</v>
      </c>
      <c r="C37" s="71" t="s">
        <v>700</v>
      </c>
      <c r="D37" s="71" t="s">
        <v>43</v>
      </c>
      <c r="E37" s="71" t="s">
        <v>700</v>
      </c>
      <c r="F37" s="71">
        <v>3</v>
      </c>
      <c r="G37" s="71" t="s">
        <v>168</v>
      </c>
      <c r="H37" s="71" t="s">
        <v>1658</v>
      </c>
      <c r="I37" s="71">
        <v>81</v>
      </c>
      <c r="J37" s="144">
        <v>1</v>
      </c>
      <c r="K37" s="144" t="s">
        <v>296</v>
      </c>
      <c r="L37" s="144" t="s">
        <v>318</v>
      </c>
      <c r="M37" s="144" t="s">
        <v>297</v>
      </c>
      <c r="N37" s="144" t="s">
        <v>698</v>
      </c>
      <c r="O37" s="168">
        <v>60</v>
      </c>
      <c r="P37" s="168">
        <f>VLOOKUP(E37,KQDKlan2!E:M,4,0)</f>
        <v>30</v>
      </c>
      <c r="Q37" s="146" t="s">
        <v>2058</v>
      </c>
      <c r="R37" s="146" t="s">
        <v>2059</v>
      </c>
      <c r="S37" s="147" t="s">
        <v>2060</v>
      </c>
      <c r="T37" s="144" t="s">
        <v>2061</v>
      </c>
      <c r="U37" s="144" t="s">
        <v>174</v>
      </c>
      <c r="V37" s="151"/>
      <c r="W37" s="71" t="s">
        <v>2032</v>
      </c>
      <c r="X37" s="71" t="s">
        <v>1701</v>
      </c>
      <c r="Y37" s="71" t="s">
        <v>1677</v>
      </c>
      <c r="Z37" s="71"/>
      <c r="AA37" s="144" t="s">
        <v>2824</v>
      </c>
      <c r="AB37" s="71" t="s">
        <v>2058</v>
      </c>
      <c r="AC37" s="71" t="s">
        <v>2058</v>
      </c>
      <c r="AD37" s="233" t="s">
        <v>2599</v>
      </c>
      <c r="AE37" s="233">
        <v>51</v>
      </c>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2"/>
      <c r="DS37" s="72"/>
      <c r="DT37" s="72"/>
      <c r="DU37" s="72"/>
      <c r="DV37" s="72"/>
      <c r="DW37" s="72"/>
      <c r="DX37" s="72"/>
      <c r="DY37" s="72"/>
      <c r="DZ37" s="72"/>
      <c r="EA37" s="72"/>
      <c r="EB37" s="72"/>
      <c r="EC37" s="72"/>
      <c r="ED37" s="72"/>
      <c r="EE37" s="72"/>
      <c r="EF37" s="72"/>
      <c r="EG37" s="72"/>
      <c r="EH37" s="72"/>
      <c r="EI37" s="72"/>
      <c r="EJ37" s="72"/>
      <c r="EK37" s="72"/>
      <c r="EL37" s="72"/>
      <c r="EM37" s="72"/>
      <c r="EN37" s="72"/>
      <c r="EO37" s="72"/>
      <c r="EP37" s="72"/>
      <c r="EQ37" s="72"/>
      <c r="ER37" s="72"/>
      <c r="ES37" s="72"/>
      <c r="ET37" s="72"/>
      <c r="EU37" s="72"/>
      <c r="EV37" s="72"/>
      <c r="EW37" s="72"/>
      <c r="EX37" s="72"/>
      <c r="EY37" s="72"/>
      <c r="EZ37" s="72"/>
      <c r="FA37" s="72"/>
      <c r="FB37" s="72"/>
      <c r="FC37" s="72"/>
      <c r="FD37" s="72"/>
      <c r="FE37" s="72"/>
      <c r="FF37" s="72"/>
      <c r="FG37" s="72"/>
      <c r="FH37" s="72"/>
      <c r="FI37" s="72"/>
      <c r="FJ37" s="72"/>
      <c r="FK37" s="72"/>
      <c r="FL37" s="72"/>
      <c r="FM37" s="72"/>
      <c r="FN37" s="72"/>
      <c r="FO37" s="72"/>
      <c r="FP37" s="72"/>
      <c r="FQ37" s="72"/>
      <c r="FR37" s="72"/>
      <c r="FS37" s="72"/>
      <c r="FT37" s="72"/>
      <c r="FU37" s="72"/>
      <c r="FV37" s="72"/>
      <c r="FW37" s="72"/>
      <c r="FX37" s="72"/>
      <c r="FY37" s="72"/>
      <c r="FZ37" s="72"/>
      <c r="GA37" s="72"/>
      <c r="GB37" s="72"/>
      <c r="GC37" s="72"/>
      <c r="GD37" s="72"/>
      <c r="GE37" s="72"/>
      <c r="GF37" s="72"/>
      <c r="GG37" s="72"/>
      <c r="GH37" s="72"/>
      <c r="GI37" s="72"/>
      <c r="GJ37" s="72"/>
      <c r="GK37" s="72"/>
      <c r="GL37" s="72"/>
      <c r="GM37" s="72"/>
      <c r="GN37" s="72"/>
      <c r="GO37" s="72"/>
      <c r="GP37" s="72"/>
      <c r="GQ37" s="72"/>
      <c r="GR37" s="72"/>
      <c r="GS37" s="72"/>
      <c r="GT37" s="72"/>
      <c r="GU37" s="72"/>
      <c r="GV37" s="72"/>
      <c r="GW37" s="72"/>
      <c r="GX37" s="72"/>
      <c r="GY37" s="72"/>
    </row>
    <row r="38" spans="1:207" s="233" customFormat="1" ht="39.75" customHeight="1">
      <c r="A38" s="74">
        <v>29</v>
      </c>
      <c r="B38" s="71" t="s">
        <v>2284</v>
      </c>
      <c r="C38" s="71" t="s">
        <v>2287</v>
      </c>
      <c r="D38" s="71" t="s">
        <v>205</v>
      </c>
      <c r="E38" s="71" t="s">
        <v>2285</v>
      </c>
      <c r="F38" s="71">
        <v>3</v>
      </c>
      <c r="G38" s="71" t="s">
        <v>192</v>
      </c>
      <c r="H38" s="71" t="s">
        <v>2252</v>
      </c>
      <c r="I38" s="71">
        <v>38</v>
      </c>
      <c r="J38" s="144">
        <v>2</v>
      </c>
      <c r="K38" s="144" t="s">
        <v>186</v>
      </c>
      <c r="L38" s="144" t="s">
        <v>1919</v>
      </c>
      <c r="M38" s="144" t="s">
        <v>301</v>
      </c>
      <c r="N38" s="144" t="s">
        <v>337</v>
      </c>
      <c r="O38" s="152">
        <v>70</v>
      </c>
      <c r="P38" s="168">
        <f>VLOOKUP(E38,KQDKlan2!E:M,4,0)</f>
        <v>30</v>
      </c>
      <c r="Q38" s="146" t="s">
        <v>1330</v>
      </c>
      <c r="R38" s="146" t="s">
        <v>2043</v>
      </c>
      <c r="S38" s="147" t="s">
        <v>1331</v>
      </c>
      <c r="T38" s="144" t="s">
        <v>1332</v>
      </c>
      <c r="U38" s="144" t="s">
        <v>174</v>
      </c>
      <c r="V38" s="151"/>
      <c r="W38" s="71" t="s">
        <v>2031</v>
      </c>
      <c r="X38" s="71"/>
      <c r="Y38" s="71" t="s">
        <v>1676</v>
      </c>
      <c r="Z38" s="71"/>
      <c r="AA38" s="144" t="s">
        <v>2825</v>
      </c>
      <c r="AB38" s="71" t="s">
        <v>1330</v>
      </c>
      <c r="AC38" s="71" t="s">
        <v>1330</v>
      </c>
      <c r="AD38" s="233" t="s">
        <v>2600</v>
      </c>
      <c r="AE38" s="233">
        <v>8</v>
      </c>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c r="DJ38" s="72"/>
      <c r="DK38" s="72"/>
      <c r="DL38" s="72"/>
      <c r="DM38" s="72"/>
      <c r="DN38" s="72"/>
      <c r="DO38" s="72"/>
      <c r="DP38" s="72"/>
      <c r="DQ38" s="72"/>
      <c r="DR38" s="72"/>
      <c r="DS38" s="72"/>
      <c r="DT38" s="72"/>
      <c r="DU38" s="72"/>
      <c r="DV38" s="72"/>
      <c r="DW38" s="72"/>
      <c r="DX38" s="72"/>
      <c r="DY38" s="72"/>
      <c r="DZ38" s="72"/>
      <c r="EA38" s="72"/>
      <c r="EB38" s="72"/>
      <c r="EC38" s="72"/>
      <c r="ED38" s="72"/>
      <c r="EE38" s="72"/>
      <c r="EF38" s="72"/>
      <c r="EG38" s="72"/>
      <c r="EH38" s="72"/>
      <c r="EI38" s="72"/>
      <c r="EJ38" s="72"/>
      <c r="EK38" s="72"/>
      <c r="EL38" s="72"/>
      <c r="EM38" s="72"/>
      <c r="EN38" s="72"/>
      <c r="EO38" s="72"/>
      <c r="EP38" s="72"/>
      <c r="EQ38" s="72"/>
      <c r="ER38" s="72"/>
      <c r="ES38" s="72"/>
      <c r="ET38" s="72"/>
      <c r="EU38" s="72"/>
      <c r="EV38" s="72"/>
      <c r="EW38" s="72"/>
      <c r="EX38" s="72"/>
      <c r="EY38" s="72"/>
      <c r="EZ38" s="72"/>
      <c r="FA38" s="72"/>
      <c r="FB38" s="72"/>
      <c r="FC38" s="72"/>
      <c r="FD38" s="72"/>
      <c r="FE38" s="72"/>
      <c r="FF38" s="72"/>
      <c r="FG38" s="72"/>
      <c r="FH38" s="72"/>
      <c r="FI38" s="72"/>
      <c r="FJ38" s="72"/>
      <c r="FK38" s="72"/>
      <c r="FL38" s="72"/>
      <c r="FM38" s="72"/>
      <c r="FN38" s="72"/>
      <c r="FO38" s="72"/>
      <c r="FP38" s="72"/>
      <c r="FQ38" s="72"/>
      <c r="FR38" s="72"/>
      <c r="FS38" s="72"/>
      <c r="FT38" s="72"/>
      <c r="FU38" s="72"/>
      <c r="FV38" s="72"/>
      <c r="FW38" s="72"/>
      <c r="FX38" s="72"/>
      <c r="FY38" s="72"/>
      <c r="FZ38" s="72"/>
      <c r="GA38" s="72"/>
      <c r="GB38" s="72"/>
      <c r="GC38" s="72"/>
      <c r="GD38" s="72"/>
      <c r="GE38" s="72"/>
      <c r="GF38" s="72"/>
      <c r="GG38" s="72"/>
      <c r="GH38" s="72"/>
      <c r="GI38" s="72"/>
      <c r="GJ38" s="72"/>
      <c r="GK38" s="72"/>
      <c r="GL38" s="72"/>
      <c r="GM38" s="72"/>
      <c r="GN38" s="72"/>
      <c r="GO38" s="72"/>
      <c r="GP38" s="72"/>
      <c r="GQ38" s="72"/>
      <c r="GR38" s="72"/>
      <c r="GS38" s="72"/>
      <c r="GT38" s="72"/>
      <c r="GU38" s="72"/>
      <c r="GV38" s="72"/>
      <c r="GW38" s="72"/>
      <c r="GX38" s="72"/>
      <c r="GY38" s="72"/>
    </row>
    <row r="39" spans="1:207" s="72" customFormat="1" ht="39.75" customHeight="1">
      <c r="A39" s="74">
        <v>30</v>
      </c>
      <c r="B39" s="71" t="s">
        <v>2284</v>
      </c>
      <c r="C39" s="71" t="s">
        <v>2287</v>
      </c>
      <c r="D39" s="71" t="s">
        <v>205</v>
      </c>
      <c r="E39" s="71" t="s">
        <v>2286</v>
      </c>
      <c r="F39" s="71">
        <v>3</v>
      </c>
      <c r="G39" s="71" t="s">
        <v>192</v>
      </c>
      <c r="H39" s="71" t="s">
        <v>2253</v>
      </c>
      <c r="I39" s="71">
        <v>38</v>
      </c>
      <c r="J39" s="144">
        <v>2</v>
      </c>
      <c r="K39" s="144" t="s">
        <v>186</v>
      </c>
      <c r="L39" s="144" t="s">
        <v>1917</v>
      </c>
      <c r="M39" s="144" t="s">
        <v>301</v>
      </c>
      <c r="N39" s="144" t="s">
        <v>1957</v>
      </c>
      <c r="O39" s="152">
        <v>40</v>
      </c>
      <c r="P39" s="168">
        <f>VLOOKUP(E39,KQDKlan2!E:M,4,0)</f>
        <v>32</v>
      </c>
      <c r="Q39" s="146" t="s">
        <v>1330</v>
      </c>
      <c r="R39" s="146" t="s">
        <v>2043</v>
      </c>
      <c r="S39" s="147" t="s">
        <v>1331</v>
      </c>
      <c r="T39" s="144" t="s">
        <v>1332</v>
      </c>
      <c r="U39" s="144" t="s">
        <v>174</v>
      </c>
      <c r="V39" s="151"/>
      <c r="W39" s="71" t="s">
        <v>2031</v>
      </c>
      <c r="X39" s="71"/>
      <c r="Y39" s="71" t="s">
        <v>1676</v>
      </c>
      <c r="Z39" s="71"/>
      <c r="AA39" s="144" t="s">
        <v>2754</v>
      </c>
      <c r="AB39" s="71" t="s">
        <v>1330</v>
      </c>
      <c r="AC39" s="71" t="s">
        <v>1330</v>
      </c>
      <c r="AD39" s="233" t="s">
        <v>2600</v>
      </c>
      <c r="AE39" s="233">
        <v>6</v>
      </c>
    </row>
    <row r="40" spans="1:207" s="72" customFormat="1" ht="39.75" customHeight="1">
      <c r="A40" s="74">
        <v>31</v>
      </c>
      <c r="B40" s="83" t="s">
        <v>1717</v>
      </c>
      <c r="C40" s="83" t="s">
        <v>1721</v>
      </c>
      <c r="D40" s="83" t="s">
        <v>53</v>
      </c>
      <c r="E40" s="83" t="s">
        <v>1721</v>
      </c>
      <c r="F40" s="83">
        <v>3</v>
      </c>
      <c r="G40" s="83" t="s">
        <v>192</v>
      </c>
      <c r="H40" s="83" t="s">
        <v>1611</v>
      </c>
      <c r="I40" s="83">
        <v>114</v>
      </c>
      <c r="J40" s="146" t="s">
        <v>1956</v>
      </c>
      <c r="K40" s="146" t="s">
        <v>296</v>
      </c>
      <c r="L40" s="146" t="s">
        <v>1918</v>
      </c>
      <c r="M40" s="146" t="s">
        <v>297</v>
      </c>
      <c r="N40" s="146" t="s">
        <v>2300</v>
      </c>
      <c r="O40" s="152">
        <v>80</v>
      </c>
      <c r="P40" s="168">
        <f>VLOOKUP(E40,KQDKlan2!E:M,4,0)</f>
        <v>81</v>
      </c>
      <c r="Q40" s="146" t="s">
        <v>733</v>
      </c>
      <c r="R40" s="146" t="s">
        <v>216</v>
      </c>
      <c r="S40" s="146" t="s">
        <v>1177</v>
      </c>
      <c r="T40" s="146" t="s">
        <v>1178</v>
      </c>
      <c r="U40" s="146" t="s">
        <v>216</v>
      </c>
      <c r="V40" s="151"/>
      <c r="W40" s="71" t="s">
        <v>2031</v>
      </c>
      <c r="X40" s="83"/>
      <c r="Y40" s="83" t="s">
        <v>1706</v>
      </c>
      <c r="Z40" s="83"/>
      <c r="AA40" s="144" t="s">
        <v>2826</v>
      </c>
      <c r="AB40" s="83" t="s">
        <v>733</v>
      </c>
      <c r="AC40" s="83" t="s">
        <v>733</v>
      </c>
      <c r="AD40" s="233" t="s">
        <v>2601</v>
      </c>
      <c r="AE40" s="233">
        <v>34</v>
      </c>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4"/>
      <c r="BQ40" s="234"/>
      <c r="BR40" s="234"/>
      <c r="BS40" s="234"/>
      <c r="BT40" s="234"/>
      <c r="BU40" s="234"/>
      <c r="BV40" s="234"/>
      <c r="BW40" s="234"/>
      <c r="BX40" s="234"/>
      <c r="BY40" s="234"/>
      <c r="BZ40" s="234"/>
      <c r="CA40" s="234"/>
      <c r="CB40" s="234"/>
      <c r="CC40" s="234"/>
      <c r="CD40" s="234"/>
      <c r="CE40" s="234"/>
      <c r="CF40" s="234"/>
      <c r="CG40" s="234"/>
      <c r="CH40" s="234"/>
      <c r="CI40" s="234"/>
      <c r="CJ40" s="234"/>
      <c r="CK40" s="234"/>
      <c r="CL40" s="234"/>
      <c r="CM40" s="234"/>
      <c r="CN40" s="234"/>
      <c r="CO40" s="234"/>
      <c r="CP40" s="234"/>
      <c r="CQ40" s="234"/>
      <c r="CR40" s="234"/>
      <c r="CS40" s="234"/>
      <c r="CT40" s="234"/>
      <c r="CU40" s="234"/>
      <c r="CV40" s="234"/>
      <c r="CW40" s="234"/>
      <c r="CX40" s="234"/>
      <c r="CY40" s="234"/>
      <c r="CZ40" s="234"/>
      <c r="DA40" s="234"/>
      <c r="DB40" s="234"/>
      <c r="DC40" s="234"/>
      <c r="DD40" s="234"/>
      <c r="DE40" s="234"/>
      <c r="DF40" s="234"/>
      <c r="DG40" s="234"/>
      <c r="DH40" s="234"/>
      <c r="DI40" s="234"/>
      <c r="DJ40" s="234"/>
      <c r="DK40" s="234"/>
      <c r="DL40" s="234"/>
      <c r="DM40" s="234"/>
      <c r="DN40" s="234"/>
      <c r="DO40" s="234"/>
      <c r="DP40" s="234"/>
      <c r="DQ40" s="234"/>
      <c r="DR40" s="234"/>
      <c r="DS40" s="234"/>
      <c r="DT40" s="234"/>
      <c r="DU40" s="234"/>
      <c r="DV40" s="234"/>
      <c r="DW40" s="234"/>
      <c r="DX40" s="234"/>
      <c r="DY40" s="234"/>
      <c r="DZ40" s="234"/>
      <c r="EA40" s="234"/>
      <c r="EB40" s="234"/>
      <c r="EC40" s="234"/>
      <c r="ED40" s="234"/>
      <c r="EE40" s="234"/>
      <c r="EF40" s="234"/>
      <c r="EG40" s="234"/>
      <c r="EH40" s="234"/>
      <c r="EI40" s="234"/>
      <c r="EJ40" s="234"/>
      <c r="EK40" s="234"/>
      <c r="EL40" s="234"/>
      <c r="EM40" s="234"/>
      <c r="EN40" s="234"/>
      <c r="EO40" s="234"/>
      <c r="EP40" s="234"/>
      <c r="EQ40" s="234"/>
      <c r="ER40" s="234"/>
      <c r="ES40" s="234"/>
      <c r="ET40" s="234"/>
      <c r="EU40" s="234"/>
      <c r="EV40" s="234"/>
      <c r="EW40" s="234"/>
      <c r="EX40" s="234"/>
      <c r="EY40" s="234"/>
      <c r="EZ40" s="234"/>
      <c r="FA40" s="234"/>
      <c r="FB40" s="234"/>
      <c r="FC40" s="234"/>
      <c r="FD40" s="234"/>
      <c r="FE40" s="234"/>
      <c r="FF40" s="234"/>
      <c r="FG40" s="234"/>
      <c r="FH40" s="234"/>
      <c r="FI40" s="234"/>
      <c r="FJ40" s="234"/>
      <c r="FK40" s="234"/>
      <c r="FL40" s="234"/>
      <c r="FM40" s="234"/>
      <c r="FN40" s="234"/>
      <c r="FO40" s="234"/>
      <c r="FP40" s="234"/>
      <c r="FQ40" s="234"/>
      <c r="FR40" s="234"/>
      <c r="FS40" s="234"/>
      <c r="FT40" s="234"/>
      <c r="FU40" s="234"/>
      <c r="FV40" s="234"/>
      <c r="FW40" s="234"/>
      <c r="FX40" s="234"/>
      <c r="FY40" s="234"/>
      <c r="FZ40" s="234"/>
      <c r="GA40" s="234"/>
      <c r="GB40" s="234"/>
      <c r="GC40" s="234"/>
      <c r="GD40" s="234"/>
      <c r="GE40" s="234"/>
      <c r="GF40" s="234"/>
      <c r="GG40" s="234"/>
      <c r="GH40" s="234"/>
      <c r="GI40" s="234"/>
      <c r="GJ40" s="234"/>
      <c r="GK40" s="234"/>
      <c r="GL40" s="234"/>
      <c r="GM40" s="234"/>
      <c r="GN40" s="234"/>
      <c r="GO40" s="234"/>
      <c r="GP40" s="234"/>
      <c r="GQ40" s="234"/>
      <c r="GR40" s="234"/>
      <c r="GS40" s="234"/>
      <c r="GT40" s="234"/>
      <c r="GU40" s="234"/>
      <c r="GV40" s="234"/>
      <c r="GW40" s="234"/>
      <c r="GX40" s="234"/>
      <c r="GY40" s="234"/>
    </row>
    <row r="41" spans="1:207" s="233" customFormat="1" ht="39.75" customHeight="1">
      <c r="A41" s="74">
        <v>32</v>
      </c>
      <c r="B41" s="83" t="s">
        <v>1717</v>
      </c>
      <c r="C41" s="83" t="s">
        <v>1721</v>
      </c>
      <c r="D41" s="83" t="s">
        <v>53</v>
      </c>
      <c r="E41" s="83" t="s">
        <v>2602</v>
      </c>
      <c r="F41" s="83">
        <v>3</v>
      </c>
      <c r="G41" s="83" t="s">
        <v>192</v>
      </c>
      <c r="H41" s="83" t="s">
        <v>1611</v>
      </c>
      <c r="I41" s="83">
        <v>59</v>
      </c>
      <c r="J41" s="146" t="s">
        <v>1956</v>
      </c>
      <c r="K41" s="146" t="s">
        <v>186</v>
      </c>
      <c r="L41" s="146" t="s">
        <v>1955</v>
      </c>
      <c r="M41" s="146" t="s">
        <v>301</v>
      </c>
      <c r="N41" s="146" t="s">
        <v>357</v>
      </c>
      <c r="O41" s="152">
        <v>100</v>
      </c>
      <c r="P41" s="168">
        <f>VLOOKUP(E41,KQDKlan2!E:M,4,0)</f>
        <v>47</v>
      </c>
      <c r="Q41" s="146" t="s">
        <v>733</v>
      </c>
      <c r="R41" s="83" t="s">
        <v>2763</v>
      </c>
      <c r="S41" s="146" t="s">
        <v>1177</v>
      </c>
      <c r="T41" s="146" t="s">
        <v>1178</v>
      </c>
      <c r="U41" s="146" t="s">
        <v>216</v>
      </c>
      <c r="V41" s="146"/>
      <c r="W41" s="83" t="s">
        <v>2031</v>
      </c>
      <c r="X41" s="83"/>
      <c r="Y41" s="83" t="s">
        <v>1706</v>
      </c>
      <c r="Z41" s="83"/>
      <c r="AA41" s="146" t="s">
        <v>2770</v>
      </c>
      <c r="AB41" s="83" t="s">
        <v>733</v>
      </c>
      <c r="AC41" s="83" t="s">
        <v>733</v>
      </c>
      <c r="AD41" s="233" t="e">
        <v>#N/A</v>
      </c>
      <c r="AE41" s="233">
        <v>59</v>
      </c>
    </row>
    <row r="42" spans="1:207" s="233" customFormat="1" ht="39.75" customHeight="1">
      <c r="A42" s="74">
        <v>33</v>
      </c>
      <c r="B42" s="71" t="s">
        <v>164</v>
      </c>
      <c r="C42" s="71" t="s">
        <v>126</v>
      </c>
      <c r="D42" s="71" t="s">
        <v>30</v>
      </c>
      <c r="E42" s="71" t="s">
        <v>2288</v>
      </c>
      <c r="F42" s="71">
        <v>3</v>
      </c>
      <c r="G42" s="71" t="s">
        <v>192</v>
      </c>
      <c r="H42" s="71" t="s">
        <v>1926</v>
      </c>
      <c r="I42" s="71">
        <v>72</v>
      </c>
      <c r="J42" s="144">
        <v>2</v>
      </c>
      <c r="K42" s="144" t="s">
        <v>186</v>
      </c>
      <c r="L42" s="144" t="s">
        <v>1917</v>
      </c>
      <c r="M42" s="144" t="s">
        <v>336</v>
      </c>
      <c r="N42" s="144" t="s">
        <v>2301</v>
      </c>
      <c r="O42" s="152">
        <v>80</v>
      </c>
      <c r="P42" s="168">
        <f>VLOOKUP(E42,KQDKlan2!E:M,4,0)</f>
        <v>71</v>
      </c>
      <c r="Q42" s="146" t="s">
        <v>936</v>
      </c>
      <c r="R42" s="146" t="s">
        <v>260</v>
      </c>
      <c r="S42" s="146" t="s">
        <v>938</v>
      </c>
      <c r="T42" s="146" t="s">
        <v>2220</v>
      </c>
      <c r="U42" s="144" t="s">
        <v>260</v>
      </c>
      <c r="V42" s="151"/>
      <c r="W42" s="71" t="s">
        <v>2031</v>
      </c>
      <c r="X42" s="71"/>
      <c r="Y42" s="71" t="s">
        <v>1510</v>
      </c>
      <c r="Z42" s="71"/>
      <c r="AA42" s="144" t="s">
        <v>2818</v>
      </c>
      <c r="AB42" s="71" t="s">
        <v>936</v>
      </c>
      <c r="AC42" s="71" t="s">
        <v>936</v>
      </c>
      <c r="AD42" s="233" t="s">
        <v>2603</v>
      </c>
      <c r="AE42" s="233">
        <v>1</v>
      </c>
    </row>
    <row r="43" spans="1:207" s="233" customFormat="1" ht="39.75" customHeight="1">
      <c r="A43" s="73">
        <v>34</v>
      </c>
      <c r="B43" s="109" t="s">
        <v>1555</v>
      </c>
      <c r="C43" s="109" t="s">
        <v>1556</v>
      </c>
      <c r="D43" s="109" t="s">
        <v>45</v>
      </c>
      <c r="E43" s="109" t="s">
        <v>1556</v>
      </c>
      <c r="F43" s="109">
        <v>3</v>
      </c>
      <c r="G43" s="109" t="s">
        <v>168</v>
      </c>
      <c r="H43" s="109" t="s">
        <v>44</v>
      </c>
      <c r="I43" s="109">
        <v>33</v>
      </c>
      <c r="J43" s="176">
        <v>1</v>
      </c>
      <c r="K43" s="176" t="s">
        <v>186</v>
      </c>
      <c r="L43" s="176" t="s">
        <v>317</v>
      </c>
      <c r="M43" s="176" t="s">
        <v>301</v>
      </c>
      <c r="N43" s="176" t="s">
        <v>698</v>
      </c>
      <c r="O43" s="241">
        <v>60</v>
      </c>
      <c r="P43" s="241">
        <f>VLOOKUP(E43,KQDKlan2!E:M,4,0)</f>
        <v>60</v>
      </c>
      <c r="Q43" s="290" t="s">
        <v>3029</v>
      </c>
      <c r="R43" s="113" t="s">
        <v>933</v>
      </c>
      <c r="S43" s="176"/>
      <c r="T43" s="176" t="s">
        <v>3033</v>
      </c>
      <c r="U43" s="144" t="s">
        <v>173</v>
      </c>
      <c r="V43" s="151"/>
      <c r="W43" s="71" t="s">
        <v>2032</v>
      </c>
      <c r="X43" s="71"/>
      <c r="Y43" s="71" t="s">
        <v>1677</v>
      </c>
      <c r="Z43" s="71"/>
      <c r="AA43" s="144" t="s">
        <v>2827</v>
      </c>
      <c r="AB43" s="71" t="s">
        <v>2169</v>
      </c>
      <c r="AC43" s="71" t="s">
        <v>2169</v>
      </c>
      <c r="AD43" s="233" t="s">
        <v>2598</v>
      </c>
      <c r="AE43" s="233">
        <v>-27</v>
      </c>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c r="BY43" s="72"/>
      <c r="BZ43" s="72"/>
      <c r="CA43" s="72"/>
      <c r="CB43" s="72"/>
      <c r="CC43" s="72"/>
      <c r="CD43" s="72"/>
      <c r="CE43" s="72"/>
      <c r="CF43" s="72"/>
      <c r="CG43" s="72"/>
      <c r="CH43" s="72"/>
      <c r="CI43" s="72"/>
      <c r="CJ43" s="72"/>
      <c r="CK43" s="72"/>
      <c r="CL43" s="72"/>
      <c r="CM43" s="72"/>
      <c r="CN43" s="72"/>
      <c r="CO43" s="72"/>
      <c r="CP43" s="72"/>
      <c r="CQ43" s="72"/>
      <c r="CR43" s="72"/>
      <c r="CS43" s="72"/>
      <c r="CT43" s="72"/>
      <c r="CU43" s="72"/>
      <c r="CV43" s="72"/>
      <c r="CW43" s="72"/>
      <c r="CX43" s="72"/>
      <c r="CY43" s="72"/>
      <c r="CZ43" s="72"/>
      <c r="DA43" s="72"/>
      <c r="DB43" s="72"/>
      <c r="DC43" s="72"/>
      <c r="DD43" s="72"/>
      <c r="DE43" s="72"/>
      <c r="DF43" s="72"/>
      <c r="DG43" s="72"/>
      <c r="DH43" s="72"/>
      <c r="DI43" s="72"/>
      <c r="DJ43" s="72"/>
      <c r="DK43" s="72"/>
      <c r="DL43" s="72"/>
      <c r="DM43" s="72"/>
      <c r="DN43" s="72"/>
      <c r="DO43" s="72"/>
      <c r="DP43" s="72"/>
      <c r="DQ43" s="72"/>
      <c r="DR43" s="72"/>
      <c r="DS43" s="72"/>
      <c r="DT43" s="72"/>
      <c r="DU43" s="72"/>
      <c r="DV43" s="72"/>
      <c r="DW43" s="72"/>
      <c r="DX43" s="72"/>
      <c r="DY43" s="72"/>
      <c r="DZ43" s="72"/>
      <c r="EA43" s="72"/>
      <c r="EB43" s="72"/>
      <c r="EC43" s="72"/>
      <c r="ED43" s="72"/>
      <c r="EE43" s="72"/>
      <c r="EF43" s="72"/>
      <c r="EG43" s="72"/>
      <c r="EH43" s="72"/>
      <c r="EI43" s="72"/>
      <c r="EJ43" s="72"/>
      <c r="EK43" s="72"/>
      <c r="EL43" s="72"/>
      <c r="EM43" s="72"/>
      <c r="EN43" s="72"/>
      <c r="EO43" s="72"/>
      <c r="EP43" s="72"/>
      <c r="EQ43" s="72"/>
      <c r="ER43" s="72"/>
      <c r="ES43" s="72"/>
      <c r="ET43" s="72"/>
      <c r="EU43" s="72"/>
      <c r="EV43" s="72"/>
      <c r="EW43" s="72"/>
      <c r="EX43" s="72"/>
      <c r="EY43" s="72"/>
      <c r="EZ43" s="72"/>
      <c r="FA43" s="72"/>
      <c r="FB43" s="72"/>
      <c r="FC43" s="72"/>
      <c r="FD43" s="72"/>
      <c r="FE43" s="72"/>
      <c r="FF43" s="72"/>
      <c r="FG43" s="72"/>
      <c r="FH43" s="72"/>
      <c r="FI43" s="72"/>
      <c r="FJ43" s="72"/>
      <c r="FK43" s="72"/>
      <c r="FL43" s="72"/>
      <c r="FM43" s="72"/>
      <c r="FN43" s="72"/>
      <c r="FO43" s="72"/>
      <c r="FP43" s="72"/>
      <c r="FQ43" s="72"/>
      <c r="FR43" s="72"/>
      <c r="FS43" s="72"/>
      <c r="FT43" s="72"/>
      <c r="FU43" s="72"/>
      <c r="FV43" s="72"/>
      <c r="FW43" s="72"/>
      <c r="FX43" s="72"/>
      <c r="FY43" s="72"/>
      <c r="FZ43" s="72"/>
      <c r="GA43" s="72"/>
      <c r="GB43" s="72"/>
      <c r="GC43" s="72"/>
      <c r="GD43" s="72"/>
      <c r="GE43" s="72"/>
      <c r="GF43" s="72"/>
      <c r="GG43" s="72"/>
      <c r="GH43" s="72"/>
      <c r="GI43" s="72"/>
      <c r="GJ43" s="72"/>
      <c r="GK43" s="72"/>
      <c r="GL43" s="72"/>
      <c r="GM43" s="72"/>
      <c r="GN43" s="72"/>
      <c r="GO43" s="72"/>
      <c r="GP43" s="72"/>
      <c r="GQ43" s="72"/>
      <c r="GR43" s="72"/>
      <c r="GS43" s="72"/>
      <c r="GT43" s="72"/>
      <c r="GU43" s="72"/>
      <c r="GV43" s="72"/>
      <c r="GW43" s="72"/>
      <c r="GX43" s="72"/>
      <c r="GY43" s="72"/>
    </row>
    <row r="44" spans="1:207" s="233" customFormat="1" ht="39.75" customHeight="1">
      <c r="A44" s="74">
        <v>35</v>
      </c>
      <c r="B44" s="83" t="s">
        <v>246</v>
      </c>
      <c r="C44" s="83" t="s">
        <v>247</v>
      </c>
      <c r="D44" s="83"/>
      <c r="E44" s="83" t="s">
        <v>416</v>
      </c>
      <c r="F44" s="83">
        <v>3</v>
      </c>
      <c r="G44" s="83" t="s">
        <v>192</v>
      </c>
      <c r="H44" s="71" t="s">
        <v>1926</v>
      </c>
      <c r="I44" s="83">
        <v>72</v>
      </c>
      <c r="J44" s="146">
        <v>2</v>
      </c>
      <c r="K44" s="144" t="s">
        <v>186</v>
      </c>
      <c r="L44" s="144" t="s">
        <v>1919</v>
      </c>
      <c r="M44" s="144" t="s">
        <v>301</v>
      </c>
      <c r="N44" s="144" t="s">
        <v>2301</v>
      </c>
      <c r="O44" s="152">
        <v>80</v>
      </c>
      <c r="P44" s="168">
        <f>VLOOKUP(E44,KQDKlan2!E:M,4,0)</f>
        <v>80</v>
      </c>
      <c r="Q44" s="146" t="s">
        <v>2152</v>
      </c>
      <c r="R44" s="146" t="s">
        <v>2153</v>
      </c>
      <c r="S44" s="146" t="s">
        <v>2154</v>
      </c>
      <c r="T44" s="146" t="s">
        <v>2155</v>
      </c>
      <c r="U44" s="146" t="s">
        <v>216</v>
      </c>
      <c r="V44" s="151"/>
      <c r="W44" s="71" t="s">
        <v>2031</v>
      </c>
      <c r="X44" s="83" t="s">
        <v>1707</v>
      </c>
      <c r="Y44" s="83" t="s">
        <v>1490</v>
      </c>
      <c r="Z44" s="83"/>
      <c r="AA44" s="144" t="s">
        <v>2828</v>
      </c>
      <c r="AB44" s="83" t="s">
        <v>2152</v>
      </c>
      <c r="AC44" s="83" t="s">
        <v>2152</v>
      </c>
      <c r="AD44" s="233" t="s">
        <v>2605</v>
      </c>
      <c r="AE44" s="233">
        <v>-8</v>
      </c>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c r="CC44" s="72"/>
      <c r="CD44" s="72"/>
      <c r="CE44" s="72"/>
      <c r="CF44" s="72"/>
      <c r="CG44" s="72"/>
      <c r="CH44" s="72"/>
      <c r="CI44" s="72"/>
      <c r="CJ44" s="72"/>
      <c r="CK44" s="72"/>
      <c r="CL44" s="72"/>
      <c r="CM44" s="72"/>
      <c r="CN44" s="72"/>
      <c r="CO44" s="72"/>
      <c r="CP44" s="72"/>
      <c r="CQ44" s="72"/>
      <c r="CR44" s="72"/>
      <c r="CS44" s="72"/>
      <c r="CT44" s="72"/>
      <c r="CU44" s="72"/>
      <c r="CV44" s="72"/>
      <c r="CW44" s="72"/>
      <c r="CX44" s="72"/>
      <c r="CY44" s="72"/>
      <c r="CZ44" s="72"/>
      <c r="DA44" s="72"/>
      <c r="DB44" s="72"/>
      <c r="DC44" s="72"/>
      <c r="DD44" s="72"/>
      <c r="DE44" s="72"/>
      <c r="DF44" s="72"/>
      <c r="DG44" s="72"/>
      <c r="DH44" s="72"/>
      <c r="DI44" s="72"/>
      <c r="DJ44" s="72"/>
      <c r="DK44" s="72"/>
      <c r="DL44" s="72"/>
      <c r="DM44" s="72"/>
      <c r="DN44" s="72"/>
      <c r="DO44" s="72"/>
      <c r="DP44" s="72"/>
      <c r="DQ44" s="72"/>
      <c r="DR44" s="72"/>
      <c r="DS44" s="72"/>
      <c r="DT44" s="72"/>
      <c r="DU44" s="72"/>
      <c r="DV44" s="72"/>
      <c r="DW44" s="72"/>
      <c r="DX44" s="72"/>
      <c r="DY44" s="72"/>
      <c r="DZ44" s="72"/>
      <c r="EA44" s="72"/>
      <c r="EB44" s="72"/>
      <c r="EC44" s="72"/>
      <c r="ED44" s="72"/>
      <c r="EE44" s="72"/>
      <c r="EF44" s="72"/>
      <c r="EG44" s="72"/>
      <c r="EH44" s="72"/>
      <c r="EI44" s="72"/>
      <c r="EJ44" s="72"/>
      <c r="EK44" s="72"/>
      <c r="EL44" s="72"/>
      <c r="EM44" s="72"/>
      <c r="EN44" s="72"/>
      <c r="EO44" s="72"/>
      <c r="EP44" s="72"/>
      <c r="EQ44" s="72"/>
      <c r="ER44" s="72"/>
      <c r="ES44" s="72"/>
      <c r="ET44" s="72"/>
      <c r="EU44" s="72"/>
      <c r="EV44" s="72"/>
      <c r="EW44" s="72"/>
      <c r="EX44" s="72"/>
      <c r="EY44" s="72"/>
      <c r="EZ44" s="72"/>
      <c r="FA44" s="72"/>
      <c r="FB44" s="72"/>
      <c r="FC44" s="72"/>
      <c r="FD44" s="72"/>
      <c r="FE44" s="72"/>
      <c r="FF44" s="72"/>
      <c r="FG44" s="72"/>
      <c r="FH44" s="72"/>
      <c r="FI44" s="72"/>
      <c r="FJ44" s="72"/>
      <c r="FK44" s="72"/>
      <c r="FL44" s="72"/>
      <c r="FM44" s="72"/>
      <c r="FN44" s="72"/>
      <c r="FO44" s="72"/>
      <c r="FP44" s="72"/>
      <c r="FQ44" s="72"/>
      <c r="FR44" s="72"/>
      <c r="FS44" s="72"/>
      <c r="FT44" s="72"/>
      <c r="FU44" s="72"/>
      <c r="FV44" s="72"/>
      <c r="FW44" s="72"/>
      <c r="FX44" s="72"/>
      <c r="FY44" s="72"/>
      <c r="FZ44" s="72"/>
      <c r="GA44" s="72"/>
      <c r="GB44" s="72"/>
      <c r="GC44" s="72"/>
      <c r="GD44" s="72"/>
      <c r="GE44" s="72"/>
      <c r="GF44" s="72"/>
      <c r="GG44" s="72"/>
      <c r="GH44" s="72"/>
      <c r="GI44" s="72"/>
      <c r="GJ44" s="72"/>
      <c r="GK44" s="72"/>
      <c r="GL44" s="72"/>
      <c r="GM44" s="72"/>
      <c r="GN44" s="72"/>
      <c r="GO44" s="72"/>
      <c r="GP44" s="72"/>
      <c r="GQ44" s="72"/>
      <c r="GR44" s="72"/>
      <c r="GS44" s="72"/>
      <c r="GT44" s="72"/>
      <c r="GU44" s="72"/>
      <c r="GV44" s="72"/>
      <c r="GW44" s="72"/>
      <c r="GX44" s="72"/>
      <c r="GY44" s="72"/>
    </row>
    <row r="45" spans="1:207" s="72" customFormat="1" ht="39.75" customHeight="1">
      <c r="A45" s="73">
        <v>36</v>
      </c>
      <c r="B45" s="113" t="s">
        <v>246</v>
      </c>
      <c r="C45" s="113" t="s">
        <v>247</v>
      </c>
      <c r="D45" s="113"/>
      <c r="E45" s="113" t="s">
        <v>417</v>
      </c>
      <c r="F45" s="113">
        <v>3</v>
      </c>
      <c r="G45" s="113" t="s">
        <v>192</v>
      </c>
      <c r="H45" s="109" t="s">
        <v>1927</v>
      </c>
      <c r="I45" s="113">
        <v>71</v>
      </c>
      <c r="J45" s="173">
        <v>2</v>
      </c>
      <c r="K45" s="176" t="s">
        <v>186</v>
      </c>
      <c r="L45" s="176" t="s">
        <v>1919</v>
      </c>
      <c r="M45" s="176" t="s">
        <v>301</v>
      </c>
      <c r="N45" s="176" t="s">
        <v>2302</v>
      </c>
      <c r="O45" s="240">
        <v>60</v>
      </c>
      <c r="P45" s="241">
        <f>VLOOKUP(E45,KQDKlan2!E:M,4,0)</f>
        <v>60</v>
      </c>
      <c r="Q45" s="173" t="s">
        <v>3035</v>
      </c>
      <c r="R45" s="173" t="s">
        <v>1112</v>
      </c>
      <c r="S45" s="173" t="s">
        <v>1113</v>
      </c>
      <c r="T45" s="173" t="s">
        <v>1114</v>
      </c>
      <c r="U45" s="146" t="s">
        <v>216</v>
      </c>
      <c r="V45" s="151"/>
      <c r="W45" s="71" t="s">
        <v>2031</v>
      </c>
      <c r="X45" s="83" t="s">
        <v>1707</v>
      </c>
      <c r="Y45" s="83" t="s">
        <v>1490</v>
      </c>
      <c r="Z45" s="83"/>
      <c r="AA45" s="144" t="s">
        <v>2829</v>
      </c>
      <c r="AB45" s="83" t="s">
        <v>724</v>
      </c>
      <c r="AC45" s="83" t="s">
        <v>724</v>
      </c>
      <c r="AD45" s="233" t="s">
        <v>2606</v>
      </c>
      <c r="AE45" s="233">
        <v>11</v>
      </c>
    </row>
    <row r="46" spans="1:207" s="233" customFormat="1" ht="39.75" customHeight="1">
      <c r="A46" s="74">
        <v>37</v>
      </c>
      <c r="B46" s="83" t="s">
        <v>246</v>
      </c>
      <c r="C46" s="83" t="s">
        <v>247</v>
      </c>
      <c r="D46" s="83"/>
      <c r="E46" s="83" t="s">
        <v>418</v>
      </c>
      <c r="F46" s="83">
        <v>3</v>
      </c>
      <c r="G46" s="83" t="s">
        <v>192</v>
      </c>
      <c r="H46" s="83" t="s">
        <v>44</v>
      </c>
      <c r="I46" s="83">
        <v>82</v>
      </c>
      <c r="J46" s="146">
        <v>1</v>
      </c>
      <c r="K46" s="146" t="s">
        <v>186</v>
      </c>
      <c r="L46" s="146" t="s">
        <v>1917</v>
      </c>
      <c r="M46" s="146" t="s">
        <v>301</v>
      </c>
      <c r="N46" s="146" t="s">
        <v>2300</v>
      </c>
      <c r="O46" s="152">
        <v>80</v>
      </c>
      <c r="P46" s="168">
        <f>VLOOKUP(E46,KQDKlan2!E:M,4,0)</f>
        <v>80</v>
      </c>
      <c r="Q46" s="146" t="s">
        <v>724</v>
      </c>
      <c r="R46" s="146" t="s">
        <v>1112</v>
      </c>
      <c r="S46" s="146" t="s">
        <v>1113</v>
      </c>
      <c r="T46" s="146" t="s">
        <v>1114</v>
      </c>
      <c r="U46" s="146" t="s">
        <v>216</v>
      </c>
      <c r="V46" s="151"/>
      <c r="W46" s="71" t="s">
        <v>2031</v>
      </c>
      <c r="X46" s="83" t="s">
        <v>1707</v>
      </c>
      <c r="Y46" s="83" t="s">
        <v>1490</v>
      </c>
      <c r="Z46" s="83"/>
      <c r="AA46" s="144" t="s">
        <v>2830</v>
      </c>
      <c r="AB46" s="83" t="s">
        <v>724</v>
      </c>
      <c r="AC46" s="83" t="s">
        <v>724</v>
      </c>
      <c r="AD46" s="233" t="s">
        <v>2606</v>
      </c>
      <c r="AE46" s="233">
        <v>2</v>
      </c>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E46" s="234"/>
      <c r="BF46" s="234"/>
      <c r="BG46" s="234"/>
      <c r="BH46" s="234"/>
      <c r="BI46" s="234"/>
      <c r="BJ46" s="234"/>
      <c r="BK46" s="234"/>
      <c r="BL46" s="234"/>
      <c r="BM46" s="234"/>
      <c r="BN46" s="234"/>
      <c r="BO46" s="234"/>
      <c r="BP46" s="234"/>
      <c r="BQ46" s="234"/>
      <c r="BR46" s="234"/>
      <c r="BS46" s="234"/>
      <c r="BT46" s="234"/>
      <c r="BU46" s="234"/>
      <c r="BV46" s="234"/>
      <c r="BW46" s="234"/>
      <c r="BX46" s="234"/>
      <c r="BY46" s="234"/>
      <c r="BZ46" s="234"/>
      <c r="CA46" s="234"/>
      <c r="CB46" s="234"/>
      <c r="CC46" s="234"/>
      <c r="CD46" s="234"/>
      <c r="CE46" s="234"/>
      <c r="CF46" s="234"/>
      <c r="CG46" s="234"/>
      <c r="CH46" s="234"/>
      <c r="CI46" s="234"/>
      <c r="CJ46" s="234"/>
      <c r="CK46" s="234"/>
      <c r="CL46" s="234"/>
      <c r="CM46" s="234"/>
      <c r="CN46" s="234"/>
      <c r="CO46" s="234"/>
      <c r="CP46" s="234"/>
      <c r="CQ46" s="234"/>
      <c r="CR46" s="234"/>
      <c r="CS46" s="234"/>
      <c r="CT46" s="234"/>
      <c r="CU46" s="234"/>
      <c r="CV46" s="234"/>
      <c r="CW46" s="234"/>
      <c r="CX46" s="234"/>
      <c r="CY46" s="234"/>
      <c r="CZ46" s="234"/>
      <c r="DA46" s="234"/>
      <c r="DB46" s="234"/>
      <c r="DC46" s="234"/>
      <c r="DD46" s="234"/>
      <c r="DE46" s="234"/>
      <c r="DF46" s="234"/>
      <c r="DG46" s="234"/>
      <c r="DH46" s="234"/>
      <c r="DI46" s="234"/>
      <c r="DJ46" s="234"/>
      <c r="DK46" s="234"/>
      <c r="DL46" s="234"/>
      <c r="DM46" s="234"/>
      <c r="DN46" s="234"/>
      <c r="DO46" s="234"/>
      <c r="DP46" s="234"/>
      <c r="DQ46" s="234"/>
      <c r="DR46" s="234"/>
      <c r="DS46" s="234"/>
      <c r="DT46" s="234"/>
      <c r="DU46" s="234"/>
      <c r="DV46" s="234"/>
      <c r="DW46" s="234"/>
      <c r="DX46" s="234"/>
      <c r="DY46" s="234"/>
      <c r="DZ46" s="234"/>
      <c r="EA46" s="234"/>
      <c r="EB46" s="234"/>
      <c r="EC46" s="234"/>
      <c r="ED46" s="234"/>
      <c r="EE46" s="234"/>
      <c r="EF46" s="234"/>
      <c r="EG46" s="234"/>
      <c r="EH46" s="234"/>
      <c r="EI46" s="234"/>
      <c r="EJ46" s="234"/>
      <c r="EK46" s="234"/>
      <c r="EL46" s="234"/>
      <c r="EM46" s="234"/>
      <c r="EN46" s="234"/>
      <c r="EO46" s="234"/>
      <c r="EP46" s="234"/>
      <c r="EQ46" s="234"/>
      <c r="ER46" s="234"/>
      <c r="ES46" s="234"/>
      <c r="ET46" s="234"/>
      <c r="EU46" s="234"/>
      <c r="EV46" s="234"/>
      <c r="EW46" s="234"/>
      <c r="EX46" s="234"/>
      <c r="EY46" s="234"/>
      <c r="EZ46" s="234"/>
      <c r="FA46" s="234"/>
      <c r="FB46" s="234"/>
      <c r="FC46" s="234"/>
      <c r="FD46" s="234"/>
      <c r="FE46" s="234"/>
      <c r="FF46" s="234"/>
      <c r="FG46" s="234"/>
      <c r="FH46" s="234"/>
      <c r="FI46" s="234"/>
      <c r="FJ46" s="234"/>
      <c r="FK46" s="234"/>
      <c r="FL46" s="234"/>
      <c r="FM46" s="234"/>
      <c r="FN46" s="234"/>
      <c r="FO46" s="234"/>
      <c r="FP46" s="234"/>
      <c r="FQ46" s="234"/>
      <c r="FR46" s="234"/>
      <c r="FS46" s="234"/>
      <c r="FT46" s="234"/>
      <c r="FU46" s="234"/>
      <c r="FV46" s="234"/>
      <c r="FW46" s="234"/>
      <c r="FX46" s="234"/>
      <c r="FY46" s="234"/>
      <c r="FZ46" s="234"/>
      <c r="GA46" s="234"/>
      <c r="GB46" s="234"/>
      <c r="GC46" s="234"/>
      <c r="GD46" s="234"/>
      <c r="GE46" s="234"/>
      <c r="GF46" s="234"/>
      <c r="GG46" s="234"/>
      <c r="GH46" s="234"/>
      <c r="GI46" s="234"/>
      <c r="GJ46" s="234"/>
      <c r="GK46" s="234"/>
      <c r="GL46" s="234"/>
      <c r="GM46" s="234"/>
      <c r="GN46" s="234"/>
      <c r="GO46" s="234"/>
      <c r="GP46" s="234"/>
      <c r="GQ46" s="234"/>
      <c r="GR46" s="234"/>
      <c r="GS46" s="234"/>
      <c r="GT46" s="234"/>
      <c r="GU46" s="234"/>
      <c r="GV46" s="234"/>
      <c r="GW46" s="234"/>
      <c r="GX46" s="234"/>
      <c r="GY46" s="234"/>
    </row>
    <row r="47" spans="1:207" s="233" customFormat="1" ht="39.75" customHeight="1">
      <c r="A47" s="74">
        <v>38</v>
      </c>
      <c r="B47" s="83" t="s">
        <v>246</v>
      </c>
      <c r="C47" s="83" t="s">
        <v>247</v>
      </c>
      <c r="D47" s="83"/>
      <c r="E47" s="83" t="s">
        <v>1795</v>
      </c>
      <c r="F47" s="83">
        <v>3</v>
      </c>
      <c r="G47" s="83" t="s">
        <v>192</v>
      </c>
      <c r="H47" s="83" t="s">
        <v>1589</v>
      </c>
      <c r="I47" s="83">
        <v>70</v>
      </c>
      <c r="J47" s="146">
        <v>1</v>
      </c>
      <c r="K47" s="144" t="s">
        <v>296</v>
      </c>
      <c r="L47" s="146" t="s">
        <v>1917</v>
      </c>
      <c r="M47" s="144" t="s">
        <v>297</v>
      </c>
      <c r="N47" s="144" t="s">
        <v>2303</v>
      </c>
      <c r="O47" s="152">
        <v>80</v>
      </c>
      <c r="P47" s="168">
        <f>VLOOKUP(E47,KQDKlan2!E:M,4,0)</f>
        <v>81</v>
      </c>
      <c r="Q47" s="146" t="s">
        <v>722</v>
      </c>
      <c r="R47" s="146" t="s">
        <v>998</v>
      </c>
      <c r="S47" s="146" t="s">
        <v>1110</v>
      </c>
      <c r="T47" s="146" t="s">
        <v>1111</v>
      </c>
      <c r="U47" s="146" t="s">
        <v>216</v>
      </c>
      <c r="V47" s="151"/>
      <c r="W47" s="71" t="s">
        <v>2031</v>
      </c>
      <c r="X47" s="83" t="s">
        <v>1707</v>
      </c>
      <c r="Y47" s="83" t="s">
        <v>1490</v>
      </c>
      <c r="Z47" s="83"/>
      <c r="AA47" s="144" t="s">
        <v>2820</v>
      </c>
      <c r="AB47" s="83" t="s">
        <v>722</v>
      </c>
      <c r="AC47" s="83" t="s">
        <v>722</v>
      </c>
      <c r="AD47" s="233" t="s">
        <v>2581</v>
      </c>
      <c r="AE47" s="233">
        <v>-10</v>
      </c>
      <c r="AF47" s="234"/>
      <c r="AG47" s="234"/>
      <c r="AH47" s="234"/>
      <c r="AI47" s="234"/>
      <c r="AJ47" s="234"/>
      <c r="AK47" s="234"/>
      <c r="AL47" s="234"/>
      <c r="AM47" s="234"/>
      <c r="AN47" s="234"/>
      <c r="AO47" s="234"/>
      <c r="AP47" s="234"/>
      <c r="AQ47" s="234"/>
      <c r="AR47" s="234"/>
      <c r="AS47" s="234"/>
      <c r="AT47" s="234"/>
      <c r="AU47" s="234"/>
      <c r="AV47" s="234"/>
      <c r="AW47" s="234"/>
      <c r="AX47" s="234"/>
      <c r="AY47" s="234"/>
      <c r="AZ47" s="234"/>
      <c r="BA47" s="234"/>
      <c r="BB47" s="234"/>
      <c r="BC47" s="234"/>
      <c r="BD47" s="234"/>
      <c r="BE47" s="234"/>
      <c r="BF47" s="234"/>
      <c r="BG47" s="234"/>
      <c r="BH47" s="234"/>
      <c r="BI47" s="234"/>
      <c r="BJ47" s="234"/>
      <c r="BK47" s="234"/>
      <c r="BL47" s="234"/>
      <c r="BM47" s="234"/>
      <c r="BN47" s="234"/>
      <c r="BO47" s="234"/>
      <c r="BP47" s="234"/>
      <c r="BQ47" s="234"/>
      <c r="BR47" s="234"/>
      <c r="BS47" s="234"/>
      <c r="BT47" s="234"/>
      <c r="BU47" s="234"/>
      <c r="BV47" s="234"/>
      <c r="BW47" s="234"/>
      <c r="BX47" s="234"/>
      <c r="BY47" s="234"/>
      <c r="BZ47" s="234"/>
      <c r="CA47" s="234"/>
      <c r="CB47" s="234"/>
      <c r="CC47" s="234"/>
      <c r="CD47" s="234"/>
      <c r="CE47" s="234"/>
      <c r="CF47" s="234"/>
      <c r="CG47" s="234"/>
      <c r="CH47" s="234"/>
      <c r="CI47" s="234"/>
      <c r="CJ47" s="234"/>
      <c r="CK47" s="234"/>
      <c r="CL47" s="234"/>
      <c r="CM47" s="234"/>
      <c r="CN47" s="234"/>
      <c r="CO47" s="234"/>
      <c r="CP47" s="234"/>
      <c r="CQ47" s="234"/>
      <c r="CR47" s="234"/>
      <c r="CS47" s="234"/>
      <c r="CT47" s="234"/>
      <c r="CU47" s="234"/>
      <c r="CV47" s="234"/>
      <c r="CW47" s="234"/>
      <c r="CX47" s="234"/>
      <c r="CY47" s="234"/>
      <c r="CZ47" s="234"/>
      <c r="DA47" s="234"/>
      <c r="DB47" s="234"/>
      <c r="DC47" s="234"/>
      <c r="DD47" s="234"/>
      <c r="DE47" s="234"/>
      <c r="DF47" s="234"/>
      <c r="DG47" s="234"/>
      <c r="DH47" s="234"/>
      <c r="DI47" s="234"/>
      <c r="DJ47" s="234"/>
      <c r="DK47" s="234"/>
      <c r="DL47" s="234"/>
      <c r="DM47" s="234"/>
      <c r="DN47" s="234"/>
      <c r="DO47" s="234"/>
      <c r="DP47" s="234"/>
      <c r="DQ47" s="234"/>
      <c r="DR47" s="234"/>
      <c r="DS47" s="234"/>
      <c r="DT47" s="234"/>
      <c r="DU47" s="234"/>
      <c r="DV47" s="234"/>
      <c r="DW47" s="234"/>
      <c r="DX47" s="234"/>
      <c r="DY47" s="234"/>
      <c r="DZ47" s="234"/>
      <c r="EA47" s="234"/>
      <c r="EB47" s="234"/>
      <c r="EC47" s="234"/>
      <c r="ED47" s="234"/>
      <c r="EE47" s="234"/>
      <c r="EF47" s="234"/>
      <c r="EG47" s="234"/>
      <c r="EH47" s="234"/>
      <c r="EI47" s="234"/>
      <c r="EJ47" s="234"/>
      <c r="EK47" s="234"/>
      <c r="EL47" s="234"/>
      <c r="EM47" s="234"/>
      <c r="EN47" s="234"/>
      <c r="EO47" s="234"/>
      <c r="EP47" s="234"/>
      <c r="EQ47" s="234"/>
      <c r="ER47" s="234"/>
      <c r="ES47" s="234"/>
      <c r="ET47" s="234"/>
      <c r="EU47" s="234"/>
      <c r="EV47" s="234"/>
      <c r="EW47" s="234"/>
      <c r="EX47" s="234"/>
      <c r="EY47" s="234"/>
      <c r="EZ47" s="234"/>
      <c r="FA47" s="234"/>
      <c r="FB47" s="234"/>
      <c r="FC47" s="234"/>
      <c r="FD47" s="234"/>
      <c r="FE47" s="234"/>
      <c r="FF47" s="234"/>
      <c r="FG47" s="234"/>
      <c r="FH47" s="234"/>
      <c r="FI47" s="234"/>
      <c r="FJ47" s="234"/>
      <c r="FK47" s="234"/>
      <c r="FL47" s="234"/>
      <c r="FM47" s="234"/>
      <c r="FN47" s="234"/>
      <c r="FO47" s="234"/>
      <c r="FP47" s="234"/>
      <c r="FQ47" s="234"/>
      <c r="FR47" s="234"/>
      <c r="FS47" s="234"/>
      <c r="FT47" s="234"/>
      <c r="FU47" s="234"/>
      <c r="FV47" s="234"/>
      <c r="FW47" s="234"/>
      <c r="FX47" s="234"/>
      <c r="FY47" s="234"/>
      <c r="FZ47" s="234"/>
      <c r="GA47" s="234"/>
      <c r="GB47" s="234"/>
      <c r="GC47" s="234"/>
      <c r="GD47" s="234"/>
      <c r="GE47" s="234"/>
      <c r="GF47" s="234"/>
      <c r="GG47" s="234"/>
      <c r="GH47" s="234"/>
      <c r="GI47" s="234"/>
      <c r="GJ47" s="234"/>
      <c r="GK47" s="234"/>
      <c r="GL47" s="234"/>
      <c r="GM47" s="234"/>
      <c r="GN47" s="234"/>
      <c r="GO47" s="234"/>
      <c r="GP47" s="234"/>
      <c r="GQ47" s="234"/>
      <c r="GR47" s="234"/>
      <c r="GS47" s="234"/>
      <c r="GT47" s="234"/>
      <c r="GU47" s="234"/>
      <c r="GV47" s="234"/>
      <c r="GW47" s="234"/>
      <c r="GX47" s="234"/>
      <c r="GY47" s="234"/>
    </row>
    <row r="48" spans="1:207" s="233" customFormat="1" ht="42.75" customHeight="1">
      <c r="A48" s="74">
        <v>39</v>
      </c>
      <c r="B48" s="83" t="s">
        <v>246</v>
      </c>
      <c r="C48" s="83" t="s">
        <v>247</v>
      </c>
      <c r="D48" s="83"/>
      <c r="E48" s="83" t="s">
        <v>1796</v>
      </c>
      <c r="F48" s="83">
        <v>3</v>
      </c>
      <c r="G48" s="83" t="s">
        <v>192</v>
      </c>
      <c r="H48" s="83" t="s">
        <v>1644</v>
      </c>
      <c r="I48" s="83">
        <v>92</v>
      </c>
      <c r="J48" s="146">
        <v>1</v>
      </c>
      <c r="K48" s="144" t="s">
        <v>296</v>
      </c>
      <c r="L48" s="146" t="s">
        <v>1917</v>
      </c>
      <c r="M48" s="146" t="s">
        <v>297</v>
      </c>
      <c r="N48" s="144" t="s">
        <v>2301</v>
      </c>
      <c r="O48" s="152">
        <v>80</v>
      </c>
      <c r="P48" s="168">
        <f>VLOOKUP(E48,KQDKlan2!E:M,4,0)</f>
        <v>80</v>
      </c>
      <c r="Q48" s="146" t="s">
        <v>2152</v>
      </c>
      <c r="R48" s="146" t="s">
        <v>2153</v>
      </c>
      <c r="S48" s="146" t="s">
        <v>2154</v>
      </c>
      <c r="T48" s="146" t="s">
        <v>2155</v>
      </c>
      <c r="U48" s="146" t="s">
        <v>216</v>
      </c>
      <c r="V48" s="151"/>
      <c r="W48" s="71" t="s">
        <v>2031</v>
      </c>
      <c r="X48" s="83" t="s">
        <v>1707</v>
      </c>
      <c r="Y48" s="83" t="s">
        <v>1490</v>
      </c>
      <c r="Z48" s="83"/>
      <c r="AA48" s="144" t="s">
        <v>2807</v>
      </c>
      <c r="AB48" s="83" t="s">
        <v>2152</v>
      </c>
      <c r="AC48" s="83" t="s">
        <v>2152</v>
      </c>
      <c r="AD48" s="233" t="s">
        <v>2605</v>
      </c>
      <c r="AE48" s="233">
        <v>12</v>
      </c>
      <c r="AF48" s="234"/>
      <c r="AG48" s="234"/>
      <c r="AH48" s="234"/>
      <c r="AI48" s="234"/>
      <c r="AJ48" s="234"/>
      <c r="AK48" s="234"/>
      <c r="AL48" s="234"/>
      <c r="AM48" s="234"/>
      <c r="AN48" s="234"/>
      <c r="AO48" s="234"/>
      <c r="AP48" s="234"/>
      <c r="AQ48" s="234"/>
      <c r="AR48" s="234"/>
      <c r="AS48" s="234"/>
      <c r="AT48" s="234"/>
      <c r="AU48" s="234"/>
      <c r="AV48" s="234"/>
      <c r="AW48" s="234"/>
      <c r="AX48" s="234"/>
      <c r="AY48" s="234"/>
      <c r="AZ48" s="234"/>
      <c r="BA48" s="234"/>
      <c r="BB48" s="234"/>
      <c r="BC48" s="234"/>
      <c r="BD48" s="234"/>
      <c r="BE48" s="234"/>
      <c r="BF48" s="234"/>
      <c r="BG48" s="234"/>
      <c r="BH48" s="234"/>
      <c r="BI48" s="234"/>
      <c r="BJ48" s="234"/>
      <c r="BK48" s="234"/>
      <c r="BL48" s="234"/>
      <c r="BM48" s="234"/>
      <c r="BN48" s="234"/>
      <c r="BO48" s="234"/>
      <c r="BP48" s="234"/>
      <c r="BQ48" s="234"/>
      <c r="BR48" s="234"/>
      <c r="BS48" s="234"/>
      <c r="BT48" s="234"/>
      <c r="BU48" s="234"/>
      <c r="BV48" s="234"/>
      <c r="BW48" s="234"/>
      <c r="BX48" s="234"/>
      <c r="BY48" s="234"/>
      <c r="BZ48" s="234"/>
      <c r="CA48" s="234"/>
      <c r="CB48" s="234"/>
      <c r="CC48" s="234"/>
      <c r="CD48" s="234"/>
      <c r="CE48" s="234"/>
      <c r="CF48" s="234"/>
      <c r="CG48" s="234"/>
      <c r="CH48" s="234"/>
      <c r="CI48" s="234"/>
      <c r="CJ48" s="234"/>
      <c r="CK48" s="234"/>
      <c r="CL48" s="234"/>
      <c r="CM48" s="234"/>
      <c r="CN48" s="234"/>
      <c r="CO48" s="234"/>
      <c r="CP48" s="234"/>
      <c r="CQ48" s="234"/>
      <c r="CR48" s="234"/>
      <c r="CS48" s="234"/>
      <c r="CT48" s="234"/>
      <c r="CU48" s="234"/>
      <c r="CV48" s="234"/>
      <c r="CW48" s="234"/>
      <c r="CX48" s="234"/>
      <c r="CY48" s="234"/>
      <c r="CZ48" s="234"/>
      <c r="DA48" s="234"/>
      <c r="DB48" s="234"/>
      <c r="DC48" s="234"/>
      <c r="DD48" s="234"/>
      <c r="DE48" s="234"/>
      <c r="DF48" s="234"/>
      <c r="DG48" s="234"/>
      <c r="DH48" s="234"/>
      <c r="DI48" s="234"/>
      <c r="DJ48" s="234"/>
      <c r="DK48" s="234"/>
      <c r="DL48" s="234"/>
      <c r="DM48" s="234"/>
      <c r="DN48" s="234"/>
      <c r="DO48" s="234"/>
      <c r="DP48" s="234"/>
      <c r="DQ48" s="234"/>
      <c r="DR48" s="234"/>
      <c r="DS48" s="234"/>
      <c r="DT48" s="234"/>
      <c r="DU48" s="234"/>
      <c r="DV48" s="234"/>
      <c r="DW48" s="234"/>
      <c r="DX48" s="234"/>
      <c r="DY48" s="234"/>
      <c r="DZ48" s="234"/>
      <c r="EA48" s="234"/>
      <c r="EB48" s="234"/>
      <c r="EC48" s="234"/>
      <c r="ED48" s="234"/>
      <c r="EE48" s="234"/>
      <c r="EF48" s="234"/>
      <c r="EG48" s="234"/>
      <c r="EH48" s="234"/>
      <c r="EI48" s="234"/>
      <c r="EJ48" s="234"/>
      <c r="EK48" s="234"/>
      <c r="EL48" s="234"/>
      <c r="EM48" s="234"/>
      <c r="EN48" s="234"/>
      <c r="EO48" s="234"/>
      <c r="EP48" s="234"/>
      <c r="EQ48" s="234"/>
      <c r="ER48" s="234"/>
      <c r="ES48" s="234"/>
      <c r="ET48" s="234"/>
      <c r="EU48" s="234"/>
      <c r="EV48" s="234"/>
      <c r="EW48" s="234"/>
      <c r="EX48" s="234"/>
      <c r="EY48" s="234"/>
      <c r="EZ48" s="234"/>
      <c r="FA48" s="234"/>
      <c r="FB48" s="234"/>
      <c r="FC48" s="234"/>
      <c r="FD48" s="234"/>
      <c r="FE48" s="234"/>
      <c r="FF48" s="234"/>
      <c r="FG48" s="234"/>
      <c r="FH48" s="234"/>
      <c r="FI48" s="234"/>
      <c r="FJ48" s="234"/>
      <c r="FK48" s="234"/>
      <c r="FL48" s="234"/>
      <c r="FM48" s="234"/>
      <c r="FN48" s="234"/>
      <c r="FO48" s="234"/>
      <c r="FP48" s="234"/>
      <c r="FQ48" s="234"/>
      <c r="FR48" s="234"/>
      <c r="FS48" s="234"/>
      <c r="FT48" s="234"/>
      <c r="FU48" s="234"/>
      <c r="FV48" s="234"/>
      <c r="FW48" s="234"/>
      <c r="FX48" s="234"/>
      <c r="FY48" s="234"/>
      <c r="FZ48" s="234"/>
      <c r="GA48" s="234"/>
      <c r="GB48" s="234"/>
      <c r="GC48" s="234"/>
      <c r="GD48" s="234"/>
      <c r="GE48" s="234"/>
      <c r="GF48" s="234"/>
      <c r="GG48" s="234"/>
      <c r="GH48" s="234"/>
      <c r="GI48" s="234"/>
      <c r="GJ48" s="234"/>
      <c r="GK48" s="234"/>
      <c r="GL48" s="234"/>
      <c r="GM48" s="234"/>
      <c r="GN48" s="234"/>
      <c r="GO48" s="234"/>
      <c r="GP48" s="234"/>
      <c r="GQ48" s="234"/>
      <c r="GR48" s="234"/>
      <c r="GS48" s="234"/>
      <c r="GT48" s="234"/>
      <c r="GU48" s="234"/>
      <c r="GV48" s="234"/>
      <c r="GW48" s="234"/>
      <c r="GX48" s="234"/>
      <c r="GY48" s="234"/>
    </row>
    <row r="49" spans="1:207" s="233" customFormat="1" ht="42.75" customHeight="1">
      <c r="A49" s="74">
        <v>40</v>
      </c>
      <c r="B49" s="83" t="s">
        <v>246</v>
      </c>
      <c r="C49" s="83" t="s">
        <v>247</v>
      </c>
      <c r="D49" s="83"/>
      <c r="E49" s="83" t="s">
        <v>1797</v>
      </c>
      <c r="F49" s="83">
        <v>3</v>
      </c>
      <c r="G49" s="83" t="s">
        <v>192</v>
      </c>
      <c r="H49" s="83" t="s">
        <v>128</v>
      </c>
      <c r="I49" s="83">
        <v>33</v>
      </c>
      <c r="J49" s="146">
        <v>1</v>
      </c>
      <c r="K49" s="146" t="s">
        <v>186</v>
      </c>
      <c r="L49" s="146" t="s">
        <v>1917</v>
      </c>
      <c r="M49" s="146" t="s">
        <v>301</v>
      </c>
      <c r="N49" s="146" t="s">
        <v>333</v>
      </c>
      <c r="O49" s="152">
        <v>60</v>
      </c>
      <c r="P49" s="168">
        <f>VLOOKUP(E49,KQDKlan2!E:M,4,0)</f>
        <v>60</v>
      </c>
      <c r="Q49" s="146" t="s">
        <v>721</v>
      </c>
      <c r="R49" s="146" t="s">
        <v>216</v>
      </c>
      <c r="S49" s="146" t="s">
        <v>1108</v>
      </c>
      <c r="T49" s="146" t="s">
        <v>1109</v>
      </c>
      <c r="U49" s="146" t="s">
        <v>216</v>
      </c>
      <c r="V49" s="151"/>
      <c r="W49" s="71" t="s">
        <v>2031</v>
      </c>
      <c r="X49" s="83" t="s">
        <v>1707</v>
      </c>
      <c r="Y49" s="83" t="s">
        <v>1490</v>
      </c>
      <c r="Z49" s="83"/>
      <c r="AA49" s="144" t="s">
        <v>2831</v>
      </c>
      <c r="AB49" s="83" t="s">
        <v>721</v>
      </c>
      <c r="AC49" s="83" t="s">
        <v>721</v>
      </c>
      <c r="AD49" s="233" t="s">
        <v>2607</v>
      </c>
      <c r="AE49" s="233">
        <v>-27</v>
      </c>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c r="BU49" s="72"/>
      <c r="BV49" s="72"/>
      <c r="BW49" s="72"/>
      <c r="BX49" s="72"/>
      <c r="BY49" s="72"/>
      <c r="BZ49" s="72"/>
      <c r="CA49" s="72"/>
      <c r="CB49" s="72"/>
      <c r="CC49" s="72"/>
      <c r="CD49" s="72"/>
      <c r="CE49" s="72"/>
      <c r="CF49" s="72"/>
      <c r="CG49" s="72"/>
      <c r="CH49" s="72"/>
      <c r="CI49" s="72"/>
      <c r="CJ49" s="72"/>
      <c r="CK49" s="72"/>
      <c r="CL49" s="72"/>
      <c r="CM49" s="72"/>
      <c r="CN49" s="72"/>
      <c r="CO49" s="72"/>
      <c r="CP49" s="72"/>
      <c r="CQ49" s="72"/>
      <c r="CR49" s="72"/>
      <c r="CS49" s="72"/>
      <c r="CT49" s="72"/>
      <c r="CU49" s="72"/>
      <c r="CV49" s="72"/>
      <c r="CW49" s="72"/>
      <c r="CX49" s="72"/>
      <c r="CY49" s="72"/>
      <c r="CZ49" s="72"/>
      <c r="DA49" s="72"/>
      <c r="DB49" s="72"/>
      <c r="DC49" s="72"/>
      <c r="DD49" s="72"/>
      <c r="DE49" s="72"/>
      <c r="DF49" s="72"/>
      <c r="DG49" s="72"/>
      <c r="DH49" s="72"/>
      <c r="DI49" s="72"/>
      <c r="DJ49" s="72"/>
      <c r="DK49" s="72"/>
      <c r="DL49" s="72"/>
      <c r="DM49" s="72"/>
      <c r="DN49" s="72"/>
      <c r="DO49" s="72"/>
      <c r="DP49" s="72"/>
      <c r="DQ49" s="72"/>
      <c r="DR49" s="72"/>
      <c r="DS49" s="72"/>
      <c r="DT49" s="72"/>
      <c r="DU49" s="72"/>
      <c r="DV49" s="72"/>
      <c r="DW49" s="72"/>
      <c r="DX49" s="72"/>
      <c r="DY49" s="72"/>
      <c r="DZ49" s="72"/>
      <c r="EA49" s="72"/>
      <c r="EB49" s="72"/>
      <c r="EC49" s="72"/>
      <c r="ED49" s="72"/>
      <c r="EE49" s="72"/>
      <c r="EF49" s="72"/>
      <c r="EG49" s="72"/>
      <c r="EH49" s="72"/>
      <c r="EI49" s="72"/>
      <c r="EJ49" s="72"/>
      <c r="EK49" s="72"/>
      <c r="EL49" s="72"/>
      <c r="EM49" s="72"/>
      <c r="EN49" s="72"/>
      <c r="EO49" s="72"/>
      <c r="EP49" s="72"/>
      <c r="EQ49" s="72"/>
      <c r="ER49" s="72"/>
      <c r="ES49" s="72"/>
      <c r="ET49" s="72"/>
      <c r="EU49" s="72"/>
      <c r="EV49" s="72"/>
      <c r="EW49" s="72"/>
      <c r="EX49" s="72"/>
      <c r="EY49" s="72"/>
      <c r="EZ49" s="72"/>
      <c r="FA49" s="72"/>
      <c r="FB49" s="72"/>
      <c r="FC49" s="72"/>
      <c r="FD49" s="72"/>
      <c r="FE49" s="72"/>
      <c r="FF49" s="72"/>
      <c r="FG49" s="72"/>
      <c r="FH49" s="72"/>
      <c r="FI49" s="72"/>
      <c r="FJ49" s="72"/>
      <c r="FK49" s="72"/>
      <c r="FL49" s="72"/>
      <c r="FM49" s="72"/>
      <c r="FN49" s="72"/>
      <c r="FO49" s="72"/>
      <c r="FP49" s="72"/>
      <c r="FQ49" s="72"/>
      <c r="FR49" s="72"/>
      <c r="FS49" s="72"/>
      <c r="FT49" s="72"/>
      <c r="FU49" s="72"/>
      <c r="FV49" s="72"/>
      <c r="FW49" s="72"/>
      <c r="FX49" s="72"/>
      <c r="FY49" s="72"/>
      <c r="FZ49" s="72"/>
      <c r="GA49" s="72"/>
      <c r="GB49" s="72"/>
      <c r="GC49" s="72"/>
      <c r="GD49" s="72"/>
      <c r="GE49" s="72"/>
      <c r="GF49" s="72"/>
      <c r="GG49" s="72"/>
      <c r="GH49" s="72"/>
      <c r="GI49" s="72"/>
      <c r="GJ49" s="72"/>
      <c r="GK49" s="72"/>
      <c r="GL49" s="72"/>
      <c r="GM49" s="72"/>
      <c r="GN49" s="72"/>
      <c r="GO49" s="72"/>
      <c r="GP49" s="72"/>
      <c r="GQ49" s="72"/>
      <c r="GR49" s="72"/>
      <c r="GS49" s="72"/>
      <c r="GT49" s="72"/>
      <c r="GU49" s="72"/>
      <c r="GV49" s="72"/>
      <c r="GW49" s="72"/>
      <c r="GX49" s="72"/>
      <c r="GY49" s="72"/>
    </row>
    <row r="50" spans="1:207" s="233" customFormat="1" ht="42.75" customHeight="1">
      <c r="A50" s="74">
        <v>41</v>
      </c>
      <c r="B50" s="70" t="s">
        <v>179</v>
      </c>
      <c r="C50" s="71" t="s">
        <v>584</v>
      </c>
      <c r="D50" s="71" t="s">
        <v>23</v>
      </c>
      <c r="E50" s="71" t="s">
        <v>584</v>
      </c>
      <c r="F50" s="71">
        <v>3</v>
      </c>
      <c r="G50" s="71" t="s">
        <v>168</v>
      </c>
      <c r="H50" s="71" t="s">
        <v>132</v>
      </c>
      <c r="I50" s="71">
        <v>67</v>
      </c>
      <c r="J50" s="144">
        <v>1</v>
      </c>
      <c r="K50" s="144" t="s">
        <v>296</v>
      </c>
      <c r="L50" s="144" t="s">
        <v>317</v>
      </c>
      <c r="M50" s="144" t="s">
        <v>297</v>
      </c>
      <c r="N50" s="144" t="s">
        <v>335</v>
      </c>
      <c r="O50" s="168">
        <v>70</v>
      </c>
      <c r="P50" s="168">
        <f>VLOOKUP(E50,KQDKlan2!E:M,4,0)</f>
        <v>32</v>
      </c>
      <c r="Q50" s="44" t="s">
        <v>940</v>
      </c>
      <c r="R50" s="146" t="s">
        <v>260</v>
      </c>
      <c r="S50" s="145" t="s">
        <v>941</v>
      </c>
      <c r="T50" s="153" t="s">
        <v>942</v>
      </c>
      <c r="U50" s="144" t="s">
        <v>260</v>
      </c>
      <c r="V50" s="151"/>
      <c r="W50" s="71" t="s">
        <v>2032</v>
      </c>
      <c r="X50" s="71"/>
      <c r="Y50" s="71" t="s">
        <v>1677</v>
      </c>
      <c r="Z50" s="71"/>
      <c r="AA50" s="144" t="s">
        <v>2832</v>
      </c>
      <c r="AB50" s="71" t="s">
        <v>940</v>
      </c>
      <c r="AC50" s="71" t="s">
        <v>940</v>
      </c>
      <c r="AD50" s="233" t="s">
        <v>2608</v>
      </c>
      <c r="AE50" s="233">
        <v>35</v>
      </c>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c r="CC50" s="72"/>
      <c r="CD50" s="72"/>
      <c r="CE50" s="72"/>
      <c r="CF50" s="72"/>
      <c r="CG50" s="72"/>
      <c r="CH50" s="72"/>
      <c r="CI50" s="72"/>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2"/>
      <c r="DN50" s="72"/>
      <c r="DO50" s="72"/>
      <c r="DP50" s="72"/>
      <c r="DQ50" s="72"/>
      <c r="DR50" s="72"/>
      <c r="DS50" s="72"/>
      <c r="DT50" s="72"/>
      <c r="DU50" s="72"/>
      <c r="DV50" s="72"/>
      <c r="DW50" s="72"/>
      <c r="DX50" s="72"/>
      <c r="DY50" s="72"/>
      <c r="DZ50" s="72"/>
      <c r="EA50" s="72"/>
      <c r="EB50" s="72"/>
      <c r="EC50" s="72"/>
      <c r="ED50" s="72"/>
      <c r="EE50" s="72"/>
      <c r="EF50" s="72"/>
      <c r="EG50" s="72"/>
      <c r="EH50" s="72"/>
      <c r="EI50" s="72"/>
      <c r="EJ50" s="72"/>
      <c r="EK50" s="72"/>
      <c r="EL50" s="72"/>
      <c r="EM50" s="72"/>
      <c r="EN50" s="72"/>
      <c r="EO50" s="72"/>
      <c r="EP50" s="72"/>
      <c r="EQ50" s="72"/>
      <c r="ER50" s="72"/>
      <c r="ES50" s="72"/>
      <c r="ET50" s="72"/>
      <c r="EU50" s="72"/>
      <c r="EV50" s="72"/>
      <c r="EW50" s="72"/>
      <c r="EX50" s="72"/>
      <c r="EY50" s="72"/>
      <c r="EZ50" s="72"/>
      <c r="FA50" s="72"/>
      <c r="FB50" s="72"/>
      <c r="FC50" s="72"/>
      <c r="FD50" s="72"/>
      <c r="FE50" s="72"/>
      <c r="FF50" s="72"/>
      <c r="FG50" s="72"/>
      <c r="FH50" s="72"/>
      <c r="FI50" s="72"/>
      <c r="FJ50" s="72"/>
      <c r="FK50" s="72"/>
      <c r="FL50" s="72"/>
      <c r="FM50" s="72"/>
      <c r="FN50" s="72"/>
      <c r="FO50" s="72"/>
      <c r="FP50" s="72"/>
      <c r="FQ50" s="72"/>
      <c r="FR50" s="72"/>
      <c r="FS50" s="72"/>
      <c r="FT50" s="72"/>
      <c r="FU50" s="72"/>
      <c r="FV50" s="72"/>
      <c r="FW50" s="72"/>
      <c r="FX50" s="72"/>
      <c r="FY50" s="72"/>
      <c r="FZ50" s="72"/>
      <c r="GA50" s="72"/>
      <c r="GB50" s="72"/>
      <c r="GC50" s="72"/>
      <c r="GD50" s="72"/>
      <c r="GE50" s="72"/>
      <c r="GF50" s="72"/>
      <c r="GG50" s="72"/>
      <c r="GH50" s="72"/>
      <c r="GI50" s="72"/>
      <c r="GJ50" s="72"/>
      <c r="GK50" s="72"/>
      <c r="GL50" s="72"/>
      <c r="GM50" s="72"/>
      <c r="GN50" s="72"/>
      <c r="GO50" s="72"/>
      <c r="GP50" s="72"/>
      <c r="GQ50" s="72"/>
      <c r="GR50" s="72"/>
      <c r="GS50" s="72"/>
      <c r="GT50" s="72"/>
      <c r="GU50" s="72"/>
      <c r="GV50" s="72"/>
      <c r="GW50" s="72"/>
      <c r="GX50" s="72"/>
      <c r="GY50" s="72"/>
    </row>
    <row r="51" spans="1:207" s="233" customFormat="1" ht="42.75" customHeight="1">
      <c r="A51" s="74">
        <v>42</v>
      </c>
      <c r="B51" s="83" t="s">
        <v>138</v>
      </c>
      <c r="C51" s="83" t="s">
        <v>187</v>
      </c>
      <c r="D51" s="83" t="s">
        <v>2773</v>
      </c>
      <c r="E51" s="83" t="s">
        <v>187</v>
      </c>
      <c r="F51" s="83">
        <v>3</v>
      </c>
      <c r="G51" s="83" t="s">
        <v>192</v>
      </c>
      <c r="H51" s="83" t="s">
        <v>132</v>
      </c>
      <c r="I51" s="83">
        <v>50</v>
      </c>
      <c r="J51" s="146" t="s">
        <v>1956</v>
      </c>
      <c r="K51" s="146" t="s">
        <v>296</v>
      </c>
      <c r="L51" s="146" t="s">
        <v>1954</v>
      </c>
      <c r="M51" s="146" t="s">
        <v>298</v>
      </c>
      <c r="N51" s="146" t="s">
        <v>698</v>
      </c>
      <c r="O51" s="152">
        <v>60</v>
      </c>
      <c r="P51" s="168">
        <f>VLOOKUP(E51,KQDKlan2!E:M,4,0)</f>
        <v>48</v>
      </c>
      <c r="Q51" s="83" t="s">
        <v>943</v>
      </c>
      <c r="R51" s="146" t="s">
        <v>2210</v>
      </c>
      <c r="S51" s="145" t="s">
        <v>944</v>
      </c>
      <c r="T51" s="153" t="s">
        <v>2774</v>
      </c>
      <c r="U51" s="146" t="s">
        <v>260</v>
      </c>
      <c r="V51" s="146"/>
      <c r="W51" s="83" t="s">
        <v>2031</v>
      </c>
      <c r="X51" s="83" t="s">
        <v>154</v>
      </c>
      <c r="Y51" s="83" t="s">
        <v>1490</v>
      </c>
      <c r="Z51" s="83"/>
      <c r="AA51" s="146" t="s">
        <v>2775</v>
      </c>
      <c r="AB51" s="83" t="s">
        <v>2228</v>
      </c>
      <c r="AC51" s="83" t="s">
        <v>2228</v>
      </c>
      <c r="AD51" s="233" t="e">
        <v>#N/A</v>
      </c>
      <c r="AE51" s="233">
        <v>50</v>
      </c>
    </row>
    <row r="52" spans="1:207" s="72" customFormat="1" ht="42" customHeight="1">
      <c r="A52" s="74">
        <v>43</v>
      </c>
      <c r="B52" s="83" t="s">
        <v>24</v>
      </c>
      <c r="C52" s="83" t="s">
        <v>25</v>
      </c>
      <c r="D52" s="83" t="s">
        <v>30</v>
      </c>
      <c r="E52" s="83" t="s">
        <v>1757</v>
      </c>
      <c r="F52" s="83">
        <v>3</v>
      </c>
      <c r="G52" s="83" t="s">
        <v>192</v>
      </c>
      <c r="H52" s="71" t="s">
        <v>1926</v>
      </c>
      <c r="I52" s="83">
        <v>72</v>
      </c>
      <c r="J52" s="146">
        <v>2</v>
      </c>
      <c r="K52" s="144" t="s">
        <v>186</v>
      </c>
      <c r="L52" s="144" t="s">
        <v>1918</v>
      </c>
      <c r="M52" s="144" t="s">
        <v>301</v>
      </c>
      <c r="N52" s="144" t="s">
        <v>2301</v>
      </c>
      <c r="O52" s="152">
        <v>80</v>
      </c>
      <c r="P52" s="168">
        <f>VLOOKUP(E52,KQDKlan2!E:M,4,0)</f>
        <v>80</v>
      </c>
      <c r="Q52" s="44" t="s">
        <v>946</v>
      </c>
      <c r="R52" s="146" t="s">
        <v>260</v>
      </c>
      <c r="S52" s="145" t="s">
        <v>947</v>
      </c>
      <c r="T52" s="153" t="s">
        <v>948</v>
      </c>
      <c r="U52" s="144" t="s">
        <v>260</v>
      </c>
      <c r="V52" s="151"/>
      <c r="W52" s="71" t="s">
        <v>2031</v>
      </c>
      <c r="X52" s="83"/>
      <c r="Y52" s="83" t="s">
        <v>1490</v>
      </c>
      <c r="Z52" s="83"/>
      <c r="AA52" s="144" t="s">
        <v>2833</v>
      </c>
      <c r="AB52" s="83" t="s">
        <v>946</v>
      </c>
      <c r="AC52" s="83" t="s">
        <v>946</v>
      </c>
      <c r="AD52" s="233" t="s">
        <v>2610</v>
      </c>
      <c r="AE52" s="233">
        <v>-8</v>
      </c>
      <c r="AF52" s="233"/>
      <c r="AG52" s="233"/>
      <c r="AH52" s="233"/>
      <c r="AI52" s="233"/>
      <c r="AJ52" s="233"/>
      <c r="AK52" s="233"/>
      <c r="AL52" s="233"/>
      <c r="AM52" s="233"/>
      <c r="AN52" s="233"/>
      <c r="AO52" s="233"/>
      <c r="AP52" s="233"/>
      <c r="AQ52" s="233"/>
      <c r="AR52" s="233"/>
      <c r="AS52" s="233"/>
      <c r="AT52" s="233"/>
      <c r="AU52" s="233"/>
      <c r="AV52" s="233"/>
      <c r="AW52" s="233"/>
      <c r="AX52" s="233"/>
      <c r="AY52" s="233"/>
      <c r="AZ52" s="233"/>
      <c r="BA52" s="233"/>
      <c r="BB52" s="233"/>
      <c r="BC52" s="233"/>
      <c r="BD52" s="233"/>
      <c r="BE52" s="233"/>
      <c r="BF52" s="233"/>
      <c r="BG52" s="233"/>
      <c r="BH52" s="233"/>
      <c r="BI52" s="233"/>
      <c r="BJ52" s="233"/>
      <c r="BK52" s="233"/>
      <c r="BL52" s="233"/>
      <c r="BM52" s="233"/>
      <c r="BN52" s="233"/>
      <c r="BO52" s="233"/>
      <c r="BP52" s="233"/>
      <c r="BQ52" s="233"/>
      <c r="BR52" s="233"/>
      <c r="BS52" s="233"/>
      <c r="BT52" s="233"/>
      <c r="BU52" s="233"/>
      <c r="BV52" s="233"/>
      <c r="BW52" s="233"/>
      <c r="BX52" s="233"/>
      <c r="BY52" s="233"/>
      <c r="BZ52" s="233"/>
      <c r="CA52" s="233"/>
      <c r="CB52" s="233"/>
      <c r="CC52" s="233"/>
      <c r="CD52" s="233"/>
      <c r="CE52" s="233"/>
      <c r="CF52" s="233"/>
      <c r="CG52" s="233"/>
      <c r="CH52" s="233"/>
      <c r="CI52" s="233"/>
      <c r="CJ52" s="233"/>
      <c r="CK52" s="233"/>
      <c r="CL52" s="233"/>
      <c r="CM52" s="233"/>
      <c r="CN52" s="233"/>
      <c r="CO52" s="233"/>
      <c r="CP52" s="233"/>
      <c r="CQ52" s="233"/>
      <c r="CR52" s="233"/>
      <c r="CS52" s="233"/>
      <c r="CT52" s="233"/>
      <c r="CU52" s="233"/>
      <c r="CV52" s="233"/>
      <c r="CW52" s="233"/>
      <c r="CX52" s="233"/>
      <c r="CY52" s="233"/>
      <c r="CZ52" s="233"/>
      <c r="DA52" s="233"/>
      <c r="DB52" s="233"/>
      <c r="DC52" s="233"/>
      <c r="DD52" s="233"/>
      <c r="DE52" s="233"/>
      <c r="DF52" s="233"/>
      <c r="DG52" s="233"/>
      <c r="DH52" s="233"/>
      <c r="DI52" s="233"/>
      <c r="DJ52" s="233"/>
      <c r="DK52" s="233"/>
      <c r="DL52" s="233"/>
      <c r="DM52" s="233"/>
      <c r="DN52" s="233"/>
      <c r="DO52" s="233"/>
      <c r="DP52" s="233"/>
      <c r="DQ52" s="233"/>
      <c r="DR52" s="233"/>
      <c r="DS52" s="233"/>
      <c r="DT52" s="233"/>
      <c r="DU52" s="233"/>
      <c r="DV52" s="233"/>
      <c r="DW52" s="233"/>
      <c r="DX52" s="233"/>
      <c r="DY52" s="233"/>
      <c r="DZ52" s="233"/>
      <c r="EA52" s="233"/>
      <c r="EB52" s="233"/>
      <c r="EC52" s="233"/>
      <c r="ED52" s="233"/>
      <c r="EE52" s="233"/>
      <c r="EF52" s="233"/>
      <c r="EG52" s="233"/>
      <c r="EH52" s="233"/>
      <c r="EI52" s="233"/>
      <c r="EJ52" s="233"/>
      <c r="EK52" s="233"/>
      <c r="EL52" s="233"/>
      <c r="EM52" s="233"/>
      <c r="EN52" s="233"/>
      <c r="EO52" s="233"/>
      <c r="EP52" s="233"/>
      <c r="EQ52" s="233"/>
      <c r="ER52" s="233"/>
      <c r="ES52" s="233"/>
      <c r="ET52" s="233"/>
      <c r="EU52" s="233"/>
      <c r="EV52" s="233"/>
      <c r="EW52" s="233"/>
      <c r="EX52" s="233"/>
      <c r="EY52" s="233"/>
      <c r="EZ52" s="233"/>
      <c r="FA52" s="233"/>
      <c r="FB52" s="233"/>
      <c r="FC52" s="233"/>
      <c r="FD52" s="233"/>
      <c r="FE52" s="233"/>
      <c r="FF52" s="233"/>
      <c r="FG52" s="233"/>
      <c r="FH52" s="233"/>
      <c r="FI52" s="233"/>
      <c r="FJ52" s="233"/>
      <c r="FK52" s="233"/>
      <c r="FL52" s="233"/>
      <c r="FM52" s="233"/>
      <c r="FN52" s="233"/>
      <c r="FO52" s="233"/>
      <c r="FP52" s="233"/>
      <c r="FQ52" s="233"/>
      <c r="FR52" s="233"/>
      <c r="FS52" s="233"/>
      <c r="FT52" s="233"/>
      <c r="FU52" s="233"/>
      <c r="FV52" s="233"/>
      <c r="FW52" s="233"/>
      <c r="FX52" s="233"/>
      <c r="FY52" s="233"/>
      <c r="FZ52" s="233"/>
      <c r="GA52" s="233"/>
      <c r="GB52" s="233"/>
      <c r="GC52" s="233"/>
      <c r="GD52" s="233"/>
      <c r="GE52" s="233"/>
      <c r="GF52" s="233"/>
      <c r="GG52" s="233"/>
      <c r="GH52" s="233"/>
      <c r="GI52" s="233"/>
      <c r="GJ52" s="233"/>
      <c r="GK52" s="233"/>
      <c r="GL52" s="233"/>
      <c r="GM52" s="233"/>
      <c r="GN52" s="233"/>
      <c r="GO52" s="233"/>
      <c r="GP52" s="233"/>
      <c r="GQ52" s="233"/>
      <c r="GR52" s="233"/>
      <c r="GS52" s="233"/>
      <c r="GT52" s="233"/>
      <c r="GU52" s="233"/>
      <c r="GV52" s="233"/>
      <c r="GW52" s="233"/>
      <c r="GX52" s="233"/>
      <c r="GY52" s="233"/>
    </row>
    <row r="53" spans="1:207" s="72" customFormat="1" ht="42" customHeight="1">
      <c r="A53" s="74">
        <v>44</v>
      </c>
      <c r="B53" s="83" t="s">
        <v>24</v>
      </c>
      <c r="C53" s="83" t="s">
        <v>25</v>
      </c>
      <c r="D53" s="83" t="s">
        <v>30</v>
      </c>
      <c r="E53" s="83" t="s">
        <v>1758</v>
      </c>
      <c r="F53" s="83">
        <v>3</v>
      </c>
      <c r="G53" s="83" t="s">
        <v>192</v>
      </c>
      <c r="H53" s="71" t="s">
        <v>1927</v>
      </c>
      <c r="I53" s="83">
        <v>71</v>
      </c>
      <c r="J53" s="146">
        <v>2</v>
      </c>
      <c r="K53" s="144" t="s">
        <v>186</v>
      </c>
      <c r="L53" s="144" t="s">
        <v>1918</v>
      </c>
      <c r="M53" s="144" t="s">
        <v>301</v>
      </c>
      <c r="N53" s="144" t="s">
        <v>2302</v>
      </c>
      <c r="O53" s="152">
        <v>60</v>
      </c>
      <c r="P53" s="168">
        <f>VLOOKUP(E53,KQDKlan2!E:M,4,0)</f>
        <v>60</v>
      </c>
      <c r="Q53" s="44" t="s">
        <v>2224</v>
      </c>
      <c r="R53" s="146" t="s">
        <v>260</v>
      </c>
      <c r="S53" s="145" t="s">
        <v>2225</v>
      </c>
      <c r="T53" s="153" t="s">
        <v>2226</v>
      </c>
      <c r="U53" s="144" t="s">
        <v>260</v>
      </c>
      <c r="V53" s="151"/>
      <c r="W53" s="71" t="s">
        <v>2031</v>
      </c>
      <c r="X53" s="83"/>
      <c r="Y53" s="83" t="s">
        <v>1490</v>
      </c>
      <c r="Z53" s="83"/>
      <c r="AA53" s="144" t="s">
        <v>2834</v>
      </c>
      <c r="AB53" s="83" t="s">
        <v>2224</v>
      </c>
      <c r="AC53" s="83" t="s">
        <v>2224</v>
      </c>
      <c r="AD53" s="233" t="s">
        <v>2611</v>
      </c>
      <c r="AE53" s="233">
        <v>12</v>
      </c>
      <c r="AF53" s="233"/>
      <c r="AG53" s="233"/>
      <c r="AH53" s="233"/>
      <c r="AI53" s="233"/>
      <c r="AJ53" s="233"/>
      <c r="AK53" s="233"/>
      <c r="AL53" s="233"/>
      <c r="AM53" s="233"/>
      <c r="AN53" s="233"/>
      <c r="AO53" s="233"/>
      <c r="AP53" s="233"/>
      <c r="AQ53" s="233"/>
      <c r="AR53" s="233"/>
      <c r="AS53" s="233"/>
      <c r="AT53" s="233"/>
      <c r="AU53" s="233"/>
      <c r="AV53" s="233"/>
      <c r="AW53" s="233"/>
      <c r="AX53" s="233"/>
      <c r="AY53" s="233"/>
      <c r="AZ53" s="233"/>
      <c r="BA53" s="233"/>
      <c r="BB53" s="233"/>
      <c r="BC53" s="233"/>
      <c r="BD53" s="233"/>
      <c r="BE53" s="233"/>
      <c r="BF53" s="233"/>
      <c r="BG53" s="233"/>
      <c r="BH53" s="233"/>
      <c r="BI53" s="233"/>
      <c r="BJ53" s="233"/>
      <c r="BK53" s="233"/>
      <c r="BL53" s="233"/>
      <c r="BM53" s="233"/>
      <c r="BN53" s="233"/>
      <c r="BO53" s="233"/>
      <c r="BP53" s="233"/>
      <c r="BQ53" s="233"/>
      <c r="BR53" s="233"/>
      <c r="BS53" s="233"/>
      <c r="BT53" s="233"/>
      <c r="BU53" s="233"/>
      <c r="BV53" s="233"/>
      <c r="BW53" s="233"/>
      <c r="BX53" s="233"/>
      <c r="BY53" s="233"/>
      <c r="BZ53" s="233"/>
      <c r="CA53" s="233"/>
      <c r="CB53" s="233"/>
      <c r="CC53" s="233"/>
      <c r="CD53" s="233"/>
      <c r="CE53" s="233"/>
      <c r="CF53" s="233"/>
      <c r="CG53" s="233"/>
      <c r="CH53" s="233"/>
      <c r="CI53" s="233"/>
      <c r="CJ53" s="233"/>
      <c r="CK53" s="233"/>
      <c r="CL53" s="233"/>
      <c r="CM53" s="233"/>
      <c r="CN53" s="233"/>
      <c r="CO53" s="233"/>
      <c r="CP53" s="233"/>
      <c r="CQ53" s="233"/>
      <c r="CR53" s="233"/>
      <c r="CS53" s="233"/>
      <c r="CT53" s="233"/>
      <c r="CU53" s="233"/>
      <c r="CV53" s="233"/>
      <c r="CW53" s="233"/>
      <c r="CX53" s="233"/>
      <c r="CY53" s="233"/>
      <c r="CZ53" s="233"/>
      <c r="DA53" s="233"/>
      <c r="DB53" s="233"/>
      <c r="DC53" s="233"/>
      <c r="DD53" s="233"/>
      <c r="DE53" s="233"/>
      <c r="DF53" s="233"/>
      <c r="DG53" s="233"/>
      <c r="DH53" s="233"/>
      <c r="DI53" s="233"/>
      <c r="DJ53" s="233"/>
      <c r="DK53" s="233"/>
      <c r="DL53" s="233"/>
      <c r="DM53" s="233"/>
      <c r="DN53" s="233"/>
      <c r="DO53" s="233"/>
      <c r="DP53" s="233"/>
      <c r="DQ53" s="233"/>
      <c r="DR53" s="233"/>
      <c r="DS53" s="233"/>
      <c r="DT53" s="233"/>
      <c r="DU53" s="233"/>
      <c r="DV53" s="233"/>
      <c r="DW53" s="233"/>
      <c r="DX53" s="233"/>
      <c r="DY53" s="233"/>
      <c r="DZ53" s="233"/>
      <c r="EA53" s="233"/>
      <c r="EB53" s="233"/>
      <c r="EC53" s="233"/>
      <c r="ED53" s="233"/>
      <c r="EE53" s="233"/>
      <c r="EF53" s="233"/>
      <c r="EG53" s="233"/>
      <c r="EH53" s="233"/>
      <c r="EI53" s="233"/>
      <c r="EJ53" s="233"/>
      <c r="EK53" s="233"/>
      <c r="EL53" s="233"/>
      <c r="EM53" s="233"/>
      <c r="EN53" s="233"/>
      <c r="EO53" s="233"/>
      <c r="EP53" s="233"/>
      <c r="EQ53" s="233"/>
      <c r="ER53" s="233"/>
      <c r="ES53" s="233"/>
      <c r="ET53" s="233"/>
      <c r="EU53" s="233"/>
      <c r="EV53" s="233"/>
      <c r="EW53" s="233"/>
      <c r="EX53" s="233"/>
      <c r="EY53" s="233"/>
      <c r="EZ53" s="233"/>
      <c r="FA53" s="233"/>
      <c r="FB53" s="233"/>
      <c r="FC53" s="233"/>
      <c r="FD53" s="233"/>
      <c r="FE53" s="233"/>
      <c r="FF53" s="233"/>
      <c r="FG53" s="233"/>
      <c r="FH53" s="233"/>
      <c r="FI53" s="233"/>
      <c r="FJ53" s="233"/>
      <c r="FK53" s="233"/>
      <c r="FL53" s="233"/>
      <c r="FM53" s="233"/>
      <c r="FN53" s="233"/>
      <c r="FO53" s="233"/>
      <c r="FP53" s="233"/>
      <c r="FQ53" s="233"/>
      <c r="FR53" s="233"/>
      <c r="FS53" s="233"/>
      <c r="FT53" s="233"/>
      <c r="FU53" s="233"/>
      <c r="FV53" s="233"/>
      <c r="FW53" s="233"/>
      <c r="FX53" s="233"/>
      <c r="FY53" s="233"/>
      <c r="FZ53" s="233"/>
      <c r="GA53" s="233"/>
      <c r="GB53" s="233"/>
      <c r="GC53" s="233"/>
      <c r="GD53" s="233"/>
      <c r="GE53" s="233"/>
      <c r="GF53" s="233"/>
      <c r="GG53" s="233"/>
      <c r="GH53" s="233"/>
      <c r="GI53" s="233"/>
      <c r="GJ53" s="233"/>
      <c r="GK53" s="233"/>
      <c r="GL53" s="233"/>
      <c r="GM53" s="233"/>
      <c r="GN53" s="233"/>
      <c r="GO53" s="233"/>
      <c r="GP53" s="233"/>
      <c r="GQ53" s="233"/>
      <c r="GR53" s="233"/>
      <c r="GS53" s="233"/>
      <c r="GT53" s="233"/>
      <c r="GU53" s="233"/>
      <c r="GV53" s="233"/>
      <c r="GW53" s="233"/>
      <c r="GX53" s="233"/>
      <c r="GY53" s="233"/>
    </row>
    <row r="54" spans="1:207" s="233" customFormat="1" ht="42" customHeight="1">
      <c r="A54" s="74">
        <v>45</v>
      </c>
      <c r="B54" s="122" t="s">
        <v>237</v>
      </c>
      <c r="C54" s="83" t="s">
        <v>137</v>
      </c>
      <c r="D54" s="83" t="s">
        <v>23</v>
      </c>
      <c r="E54" s="83" t="s">
        <v>137</v>
      </c>
      <c r="F54" s="83">
        <v>3</v>
      </c>
      <c r="G54" s="83" t="s">
        <v>192</v>
      </c>
      <c r="H54" s="71" t="s">
        <v>1926</v>
      </c>
      <c r="I54" s="83">
        <v>78</v>
      </c>
      <c r="J54" s="146">
        <v>2</v>
      </c>
      <c r="K54" s="144" t="s">
        <v>186</v>
      </c>
      <c r="L54" s="144" t="s">
        <v>1918</v>
      </c>
      <c r="M54" s="144" t="s">
        <v>336</v>
      </c>
      <c r="N54" s="144" t="s">
        <v>2301</v>
      </c>
      <c r="O54" s="152">
        <v>80</v>
      </c>
      <c r="P54" s="168">
        <f>VLOOKUP(E54,KQDKlan2!E:M,4,0)</f>
        <v>80</v>
      </c>
      <c r="Q54" s="83" t="s">
        <v>2228</v>
      </c>
      <c r="R54" s="146" t="s">
        <v>260</v>
      </c>
      <c r="S54" s="145" t="s">
        <v>2229</v>
      </c>
      <c r="T54" s="153" t="s">
        <v>2230</v>
      </c>
      <c r="U54" s="144" t="s">
        <v>260</v>
      </c>
      <c r="V54" s="151"/>
      <c r="W54" s="71" t="s">
        <v>2031</v>
      </c>
      <c r="X54" s="83"/>
      <c r="Y54" s="83" t="s">
        <v>1490</v>
      </c>
      <c r="Z54" s="83"/>
      <c r="AA54" s="144" t="s">
        <v>2833</v>
      </c>
      <c r="AB54" s="83" t="s">
        <v>2228</v>
      </c>
      <c r="AC54" s="83" t="s">
        <v>2228</v>
      </c>
      <c r="AD54" s="233" t="e">
        <v>#REF!</v>
      </c>
      <c r="AE54" s="233">
        <v>-2</v>
      </c>
    </row>
    <row r="55" spans="1:207" s="233" customFormat="1" ht="42" customHeight="1">
      <c r="A55" s="74">
        <v>46</v>
      </c>
      <c r="B55" s="122" t="s">
        <v>1486</v>
      </c>
      <c r="C55" s="83" t="s">
        <v>1487</v>
      </c>
      <c r="D55" s="83" t="s">
        <v>137</v>
      </c>
      <c r="E55" s="83" t="s">
        <v>1759</v>
      </c>
      <c r="F55" s="83">
        <v>3</v>
      </c>
      <c r="G55" s="83" t="s">
        <v>192</v>
      </c>
      <c r="H55" s="71" t="s">
        <v>1927</v>
      </c>
      <c r="I55" s="83">
        <v>71</v>
      </c>
      <c r="J55" s="146">
        <v>2</v>
      </c>
      <c r="K55" s="144" t="s">
        <v>186</v>
      </c>
      <c r="L55" s="144" t="s">
        <v>1918</v>
      </c>
      <c r="M55" s="144" t="s">
        <v>336</v>
      </c>
      <c r="N55" s="144" t="s">
        <v>2302</v>
      </c>
      <c r="O55" s="152">
        <v>60</v>
      </c>
      <c r="P55" s="168">
        <f>VLOOKUP(E55,KQDKlan2!E:M,4,0)</f>
        <v>57</v>
      </c>
      <c r="Q55" s="44" t="s">
        <v>940</v>
      </c>
      <c r="R55" s="146" t="s">
        <v>260</v>
      </c>
      <c r="S55" s="145" t="s">
        <v>941</v>
      </c>
      <c r="T55" s="153" t="s">
        <v>942</v>
      </c>
      <c r="U55" s="144" t="s">
        <v>260</v>
      </c>
      <c r="V55" s="151"/>
      <c r="W55" s="71" t="s">
        <v>2031</v>
      </c>
      <c r="X55" s="83"/>
      <c r="Y55" s="83" t="s">
        <v>1490</v>
      </c>
      <c r="Z55" s="83"/>
      <c r="AA55" s="144" t="s">
        <v>2834</v>
      </c>
      <c r="AB55" s="83" t="s">
        <v>940</v>
      </c>
      <c r="AC55" s="83" t="s">
        <v>940</v>
      </c>
      <c r="AD55" s="233" t="e">
        <v>#N/A</v>
      </c>
      <c r="AE55" s="233">
        <v>14</v>
      </c>
    </row>
    <row r="56" spans="1:207" s="72" customFormat="1" ht="42" customHeight="1">
      <c r="A56" s="74">
        <v>47</v>
      </c>
      <c r="B56" s="83" t="s">
        <v>1486</v>
      </c>
      <c r="C56" s="83" t="s">
        <v>1487</v>
      </c>
      <c r="D56" s="83" t="s">
        <v>137</v>
      </c>
      <c r="E56" s="83" t="s">
        <v>1760</v>
      </c>
      <c r="F56" s="83">
        <v>3</v>
      </c>
      <c r="G56" s="83" t="s">
        <v>192</v>
      </c>
      <c r="H56" s="83" t="s">
        <v>1927</v>
      </c>
      <c r="I56" s="83">
        <v>66</v>
      </c>
      <c r="J56" s="146" t="s">
        <v>1956</v>
      </c>
      <c r="K56" s="146" t="s">
        <v>186</v>
      </c>
      <c r="L56" s="146" t="s">
        <v>1918</v>
      </c>
      <c r="M56" s="146" t="s">
        <v>336</v>
      </c>
      <c r="N56" s="146" t="s">
        <v>2303</v>
      </c>
      <c r="O56" s="152">
        <v>80</v>
      </c>
      <c r="P56" s="168">
        <f>VLOOKUP(E56,KQDKlan2!E:M,4,0)</f>
        <v>73</v>
      </c>
      <c r="Q56" s="146" t="s">
        <v>2784</v>
      </c>
      <c r="R56" s="83" t="s">
        <v>2210</v>
      </c>
      <c r="S56" s="147" t="s">
        <v>2785</v>
      </c>
      <c r="T56" s="147" t="s">
        <v>2786</v>
      </c>
      <c r="U56" s="146" t="s">
        <v>175</v>
      </c>
      <c r="V56" s="146"/>
      <c r="W56" s="83" t="s">
        <v>2031</v>
      </c>
      <c r="X56" s="83"/>
      <c r="Y56" s="83"/>
      <c r="Z56" s="83"/>
      <c r="AA56" s="146"/>
      <c r="AB56" s="83"/>
      <c r="AC56" s="83"/>
      <c r="AD56" s="233"/>
      <c r="AE56" s="233"/>
      <c r="AF56" s="233"/>
      <c r="AG56" s="233"/>
      <c r="AH56" s="233"/>
      <c r="AI56" s="233"/>
      <c r="AJ56" s="233"/>
      <c r="AK56" s="233"/>
      <c r="AL56" s="233"/>
      <c r="AM56" s="233"/>
      <c r="AN56" s="233"/>
      <c r="AO56" s="233"/>
      <c r="AP56" s="233"/>
      <c r="AQ56" s="233"/>
      <c r="AR56" s="233"/>
      <c r="AS56" s="233"/>
      <c r="AT56" s="233"/>
      <c r="AU56" s="233"/>
      <c r="AV56" s="233"/>
      <c r="AW56" s="233"/>
      <c r="AX56" s="233"/>
      <c r="AY56" s="233"/>
      <c r="AZ56" s="233"/>
      <c r="BA56" s="233"/>
      <c r="BB56" s="233"/>
      <c r="BC56" s="233"/>
      <c r="BD56" s="233"/>
      <c r="BE56" s="233"/>
      <c r="BF56" s="233"/>
      <c r="BG56" s="233"/>
      <c r="BH56" s="233"/>
      <c r="BI56" s="233"/>
      <c r="BJ56" s="233"/>
      <c r="BK56" s="233"/>
      <c r="BL56" s="233"/>
      <c r="BM56" s="233"/>
      <c r="BN56" s="233"/>
      <c r="BO56" s="233"/>
      <c r="BP56" s="233"/>
      <c r="BQ56" s="233"/>
      <c r="BR56" s="233"/>
      <c r="BS56" s="233"/>
      <c r="BT56" s="233"/>
      <c r="BU56" s="233"/>
      <c r="BV56" s="233"/>
      <c r="BW56" s="233"/>
      <c r="BX56" s="233"/>
      <c r="BY56" s="233"/>
      <c r="BZ56" s="233"/>
      <c r="CA56" s="233"/>
      <c r="CB56" s="233"/>
      <c r="CC56" s="233"/>
      <c r="CD56" s="233"/>
      <c r="CE56" s="233"/>
      <c r="CF56" s="233"/>
      <c r="CG56" s="233"/>
      <c r="CH56" s="233"/>
      <c r="CI56" s="233"/>
      <c r="CJ56" s="233"/>
      <c r="CK56" s="233"/>
      <c r="CL56" s="233"/>
      <c r="CM56" s="233"/>
      <c r="CN56" s="233"/>
      <c r="CO56" s="233"/>
      <c r="CP56" s="233"/>
      <c r="CQ56" s="233"/>
      <c r="CR56" s="233"/>
      <c r="CS56" s="233"/>
      <c r="CT56" s="233"/>
      <c r="CU56" s="233"/>
      <c r="CV56" s="233"/>
      <c r="CW56" s="233"/>
      <c r="CX56" s="233"/>
      <c r="CY56" s="233"/>
      <c r="CZ56" s="233"/>
      <c r="DA56" s="233"/>
      <c r="DB56" s="233"/>
      <c r="DC56" s="233"/>
      <c r="DD56" s="233"/>
      <c r="DE56" s="233"/>
      <c r="DF56" s="233"/>
      <c r="DG56" s="233"/>
      <c r="DH56" s="233"/>
      <c r="DI56" s="233"/>
      <c r="DJ56" s="233"/>
      <c r="DK56" s="233"/>
      <c r="DL56" s="233"/>
      <c r="DM56" s="233"/>
      <c r="DN56" s="233"/>
      <c r="DO56" s="233"/>
      <c r="DP56" s="233"/>
      <c r="DQ56" s="233"/>
      <c r="DR56" s="233"/>
      <c r="DS56" s="233"/>
      <c r="DT56" s="233"/>
      <c r="DU56" s="233"/>
      <c r="DV56" s="233"/>
      <c r="DW56" s="233"/>
      <c r="DX56" s="233"/>
      <c r="DY56" s="233"/>
      <c r="DZ56" s="233"/>
      <c r="EA56" s="233"/>
      <c r="EB56" s="233"/>
      <c r="EC56" s="233"/>
      <c r="ED56" s="233"/>
      <c r="EE56" s="233"/>
      <c r="EF56" s="233"/>
      <c r="EG56" s="233"/>
      <c r="EH56" s="233"/>
      <c r="EI56" s="233"/>
      <c r="EJ56" s="233"/>
      <c r="EK56" s="233"/>
      <c r="EL56" s="233"/>
      <c r="EM56" s="233"/>
      <c r="EN56" s="233"/>
      <c r="EO56" s="233"/>
      <c r="EP56" s="233"/>
      <c r="EQ56" s="233"/>
      <c r="ER56" s="233"/>
      <c r="ES56" s="233"/>
      <c r="ET56" s="233"/>
      <c r="EU56" s="233"/>
      <c r="EV56" s="233"/>
      <c r="EW56" s="233"/>
      <c r="EX56" s="233"/>
      <c r="EY56" s="233"/>
      <c r="EZ56" s="233"/>
      <c r="FA56" s="233"/>
      <c r="FB56" s="233"/>
      <c r="FC56" s="233"/>
      <c r="FD56" s="233"/>
      <c r="FE56" s="233"/>
      <c r="FF56" s="233"/>
      <c r="FG56" s="233"/>
      <c r="FH56" s="233"/>
      <c r="FI56" s="233"/>
      <c r="FJ56" s="233"/>
      <c r="FK56" s="233"/>
      <c r="FL56" s="233"/>
      <c r="FM56" s="233"/>
      <c r="FN56" s="233"/>
      <c r="FO56" s="233"/>
      <c r="FP56" s="233"/>
      <c r="FQ56" s="233"/>
      <c r="FR56" s="233"/>
      <c r="FS56" s="233"/>
      <c r="FT56" s="233"/>
      <c r="FU56" s="233"/>
      <c r="FV56" s="233"/>
      <c r="FW56" s="233"/>
      <c r="FX56" s="233"/>
      <c r="FY56" s="233"/>
      <c r="FZ56" s="233"/>
      <c r="GA56" s="233"/>
      <c r="GB56" s="233"/>
      <c r="GC56" s="233"/>
      <c r="GD56" s="233"/>
      <c r="GE56" s="233"/>
      <c r="GF56" s="233"/>
      <c r="GG56" s="233"/>
      <c r="GH56" s="233"/>
      <c r="GI56" s="233"/>
      <c r="GJ56" s="233"/>
      <c r="GK56" s="233"/>
      <c r="GL56" s="233"/>
      <c r="GM56" s="233"/>
      <c r="GN56" s="233"/>
      <c r="GO56" s="233"/>
      <c r="GP56" s="233"/>
      <c r="GQ56" s="233"/>
      <c r="GR56" s="233"/>
      <c r="GS56" s="233"/>
      <c r="GT56" s="233"/>
      <c r="GU56" s="233"/>
      <c r="GV56" s="233"/>
      <c r="GW56" s="233"/>
      <c r="GX56" s="233"/>
      <c r="GY56" s="233"/>
    </row>
    <row r="57" spans="1:207" s="272" customFormat="1" ht="39.75" customHeight="1">
      <c r="A57" s="74">
        <v>48</v>
      </c>
      <c r="B57" s="83" t="s">
        <v>22</v>
      </c>
      <c r="C57" s="83" t="s">
        <v>23</v>
      </c>
      <c r="D57" s="83" t="s">
        <v>1508</v>
      </c>
      <c r="E57" s="83" t="s">
        <v>23</v>
      </c>
      <c r="F57" s="83">
        <v>3</v>
      </c>
      <c r="G57" s="83" t="s">
        <v>240</v>
      </c>
      <c r="H57" s="83" t="s">
        <v>132</v>
      </c>
      <c r="I57" s="83">
        <v>89</v>
      </c>
      <c r="J57" s="146">
        <v>1</v>
      </c>
      <c r="K57" s="144" t="s">
        <v>186</v>
      </c>
      <c r="L57" s="146" t="s">
        <v>1918</v>
      </c>
      <c r="M57" s="147" t="s">
        <v>301</v>
      </c>
      <c r="N57" s="144" t="s">
        <v>356</v>
      </c>
      <c r="O57" s="152">
        <v>85</v>
      </c>
      <c r="P57" s="168">
        <f>VLOOKUP(E57,KQDKlan2!E:M,4,0)</f>
        <v>39</v>
      </c>
      <c r="Q57" s="44" t="s">
        <v>2227</v>
      </c>
      <c r="R57" s="146" t="s">
        <v>260</v>
      </c>
      <c r="S57" s="145" t="s">
        <v>953</v>
      </c>
      <c r="T57" s="153" t="s">
        <v>954</v>
      </c>
      <c r="U57" s="144" t="s">
        <v>260</v>
      </c>
      <c r="V57" s="149"/>
      <c r="W57" s="71" t="s">
        <v>2031</v>
      </c>
      <c r="X57" s="83"/>
      <c r="Y57" s="83" t="s">
        <v>1490</v>
      </c>
      <c r="Z57" s="83"/>
      <c r="AA57" s="144" t="s">
        <v>2755</v>
      </c>
      <c r="AB57" s="83" t="s">
        <v>2227</v>
      </c>
      <c r="AC57" s="83" t="s">
        <v>2227</v>
      </c>
      <c r="AD57" s="272" t="s">
        <v>2612</v>
      </c>
      <c r="AE57" s="272">
        <v>50</v>
      </c>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c r="BO57" s="72"/>
      <c r="BP57" s="72"/>
      <c r="BQ57" s="72"/>
      <c r="BR57" s="72"/>
      <c r="BS57" s="72"/>
      <c r="BT57" s="72"/>
      <c r="BU57" s="72"/>
      <c r="BV57" s="72"/>
      <c r="BW57" s="72"/>
      <c r="BX57" s="72"/>
      <c r="BY57" s="72"/>
      <c r="BZ57" s="72"/>
      <c r="CA57" s="72"/>
      <c r="CB57" s="72"/>
      <c r="CC57" s="72"/>
      <c r="CD57" s="72"/>
      <c r="CE57" s="72"/>
      <c r="CF57" s="72"/>
      <c r="CG57" s="72"/>
      <c r="CH57" s="72"/>
      <c r="CI57" s="72"/>
      <c r="CJ57" s="72"/>
      <c r="CK57" s="72"/>
      <c r="CL57" s="72"/>
      <c r="CM57" s="72"/>
      <c r="CN57" s="72"/>
      <c r="CO57" s="72"/>
      <c r="CP57" s="72"/>
      <c r="CQ57" s="72"/>
      <c r="CR57" s="72"/>
      <c r="CS57" s="72"/>
      <c r="CT57" s="72"/>
      <c r="CU57" s="72"/>
      <c r="CV57" s="72"/>
      <c r="CW57" s="72"/>
      <c r="CX57" s="72"/>
      <c r="CY57" s="72"/>
      <c r="CZ57" s="72"/>
      <c r="DA57" s="72"/>
      <c r="DB57" s="72"/>
      <c r="DC57" s="72"/>
      <c r="DD57" s="72"/>
      <c r="DE57" s="72"/>
      <c r="DF57" s="72"/>
      <c r="DG57" s="72"/>
      <c r="DH57" s="72"/>
      <c r="DI57" s="72"/>
      <c r="DJ57" s="72"/>
      <c r="DK57" s="72"/>
      <c r="DL57" s="72"/>
      <c r="DM57" s="72"/>
      <c r="DN57" s="72"/>
      <c r="DO57" s="72"/>
      <c r="DP57" s="72"/>
      <c r="DQ57" s="72"/>
      <c r="DR57" s="72"/>
      <c r="DS57" s="72"/>
      <c r="DT57" s="72"/>
      <c r="DU57" s="72"/>
      <c r="DV57" s="72"/>
      <c r="DW57" s="72"/>
      <c r="DX57" s="72"/>
      <c r="DY57" s="72"/>
      <c r="DZ57" s="72"/>
      <c r="EA57" s="72"/>
      <c r="EB57" s="72"/>
      <c r="EC57" s="72"/>
      <c r="ED57" s="72"/>
      <c r="EE57" s="72"/>
      <c r="EF57" s="72"/>
      <c r="EG57" s="72"/>
      <c r="EH57" s="72"/>
      <c r="EI57" s="72"/>
      <c r="EJ57" s="72"/>
      <c r="EK57" s="72"/>
      <c r="EL57" s="72"/>
      <c r="EM57" s="72"/>
      <c r="EN57" s="72"/>
      <c r="EO57" s="72"/>
      <c r="EP57" s="72"/>
      <c r="EQ57" s="72"/>
      <c r="ER57" s="72"/>
      <c r="ES57" s="72"/>
      <c r="ET57" s="72"/>
      <c r="EU57" s="72"/>
      <c r="EV57" s="72"/>
      <c r="EW57" s="72"/>
      <c r="EX57" s="72"/>
      <c r="EY57" s="72"/>
      <c r="EZ57" s="72"/>
      <c r="FA57" s="72"/>
      <c r="FB57" s="72"/>
      <c r="FC57" s="72"/>
      <c r="FD57" s="72"/>
      <c r="FE57" s="72"/>
      <c r="FF57" s="72"/>
      <c r="FG57" s="72"/>
      <c r="FH57" s="72"/>
      <c r="FI57" s="72"/>
      <c r="FJ57" s="72"/>
      <c r="FK57" s="72"/>
      <c r="FL57" s="72"/>
      <c r="FM57" s="72"/>
      <c r="FN57" s="72"/>
      <c r="FO57" s="72"/>
      <c r="FP57" s="72"/>
      <c r="FQ57" s="72"/>
      <c r="FR57" s="72"/>
      <c r="FS57" s="72"/>
      <c r="FT57" s="72"/>
      <c r="FU57" s="72"/>
      <c r="FV57" s="72"/>
      <c r="FW57" s="72"/>
      <c r="FX57" s="72"/>
      <c r="FY57" s="72"/>
      <c r="FZ57" s="72"/>
      <c r="GA57" s="72"/>
      <c r="GB57" s="72"/>
      <c r="GC57" s="72"/>
      <c r="GD57" s="72"/>
      <c r="GE57" s="72"/>
      <c r="GF57" s="72"/>
      <c r="GG57" s="72"/>
      <c r="GH57" s="72"/>
      <c r="GI57" s="72"/>
      <c r="GJ57" s="72"/>
      <c r="GK57" s="72"/>
      <c r="GL57" s="72"/>
      <c r="GM57" s="72"/>
      <c r="GN57" s="72"/>
      <c r="GO57" s="72"/>
      <c r="GP57" s="72"/>
      <c r="GQ57" s="72"/>
      <c r="GR57" s="72"/>
      <c r="GS57" s="72"/>
      <c r="GT57" s="72"/>
      <c r="GU57" s="72"/>
      <c r="GV57" s="72"/>
      <c r="GW57" s="72"/>
      <c r="GX57" s="72"/>
      <c r="GY57" s="72"/>
    </row>
    <row r="58" spans="1:207" s="72" customFormat="1" ht="42" customHeight="1">
      <c r="A58" s="74">
        <v>49</v>
      </c>
      <c r="B58" s="83" t="s">
        <v>20</v>
      </c>
      <c r="C58" s="83" t="s">
        <v>21</v>
      </c>
      <c r="D58" s="83" t="s">
        <v>23</v>
      </c>
      <c r="E58" s="83" t="s">
        <v>21</v>
      </c>
      <c r="F58" s="83">
        <v>3</v>
      </c>
      <c r="G58" s="83" t="s">
        <v>192</v>
      </c>
      <c r="H58" s="83" t="s">
        <v>2771</v>
      </c>
      <c r="I58" s="83">
        <v>50</v>
      </c>
      <c r="J58" s="146" t="s">
        <v>1956</v>
      </c>
      <c r="K58" s="146" t="s">
        <v>186</v>
      </c>
      <c r="L58" s="146" t="s">
        <v>1955</v>
      </c>
      <c r="M58" s="146" t="s">
        <v>336</v>
      </c>
      <c r="N58" s="146" t="s">
        <v>2301</v>
      </c>
      <c r="O58" s="152">
        <v>80</v>
      </c>
      <c r="P58" s="168">
        <f>VLOOKUP(E58,KQDKlan2!E:M,4,0)</f>
        <v>79</v>
      </c>
      <c r="Q58" s="146" t="s">
        <v>968</v>
      </c>
      <c r="R58" s="146" t="s">
        <v>2210</v>
      </c>
      <c r="S58" s="153" t="s">
        <v>969</v>
      </c>
      <c r="T58" s="147" t="s">
        <v>2772</v>
      </c>
      <c r="U58" s="146" t="s">
        <v>260</v>
      </c>
      <c r="V58" s="146"/>
      <c r="W58" s="83" t="s">
        <v>2031</v>
      </c>
      <c r="X58" s="83"/>
      <c r="Y58" s="83"/>
      <c r="Z58" s="83"/>
      <c r="AA58" s="146"/>
      <c r="AB58" s="83"/>
      <c r="AC58" s="83"/>
      <c r="AD58" s="233"/>
      <c r="AE58" s="233"/>
      <c r="AF58" s="233"/>
      <c r="AG58" s="233"/>
      <c r="AH58" s="233"/>
      <c r="AI58" s="233"/>
      <c r="AJ58" s="233"/>
      <c r="AK58" s="233"/>
      <c r="AL58" s="233"/>
      <c r="AM58" s="233"/>
      <c r="AN58" s="233"/>
      <c r="AO58" s="233"/>
      <c r="AP58" s="233"/>
      <c r="AQ58" s="233"/>
      <c r="AR58" s="233"/>
      <c r="AS58" s="233"/>
      <c r="AT58" s="233"/>
      <c r="AU58" s="233"/>
      <c r="AV58" s="233"/>
      <c r="AW58" s="233"/>
      <c r="AX58" s="233"/>
      <c r="AY58" s="233"/>
      <c r="AZ58" s="233"/>
      <c r="BA58" s="233"/>
      <c r="BB58" s="233"/>
      <c r="BC58" s="233"/>
      <c r="BD58" s="233"/>
      <c r="BE58" s="233"/>
      <c r="BF58" s="233"/>
      <c r="BG58" s="233"/>
      <c r="BH58" s="233"/>
      <c r="BI58" s="233"/>
      <c r="BJ58" s="233"/>
      <c r="BK58" s="233"/>
      <c r="BL58" s="233"/>
      <c r="BM58" s="233"/>
      <c r="BN58" s="233"/>
      <c r="BO58" s="233"/>
      <c r="BP58" s="233"/>
      <c r="BQ58" s="233"/>
      <c r="BR58" s="233"/>
      <c r="BS58" s="233"/>
      <c r="BT58" s="233"/>
      <c r="BU58" s="233"/>
      <c r="BV58" s="233"/>
      <c r="BW58" s="233"/>
      <c r="BX58" s="233"/>
      <c r="BY58" s="233"/>
      <c r="BZ58" s="233"/>
      <c r="CA58" s="233"/>
      <c r="CB58" s="233"/>
      <c r="CC58" s="233"/>
      <c r="CD58" s="233"/>
      <c r="CE58" s="233"/>
      <c r="CF58" s="233"/>
      <c r="CG58" s="233"/>
      <c r="CH58" s="233"/>
      <c r="CI58" s="233"/>
      <c r="CJ58" s="233"/>
      <c r="CK58" s="233"/>
      <c r="CL58" s="233"/>
      <c r="CM58" s="233"/>
      <c r="CN58" s="233"/>
      <c r="CO58" s="233"/>
      <c r="CP58" s="233"/>
      <c r="CQ58" s="233"/>
      <c r="CR58" s="233"/>
      <c r="CS58" s="233"/>
      <c r="CT58" s="233"/>
      <c r="CU58" s="233"/>
      <c r="CV58" s="233"/>
      <c r="CW58" s="233"/>
      <c r="CX58" s="233"/>
      <c r="CY58" s="233"/>
      <c r="CZ58" s="233"/>
      <c r="DA58" s="233"/>
      <c r="DB58" s="233"/>
      <c r="DC58" s="233"/>
      <c r="DD58" s="233"/>
      <c r="DE58" s="233"/>
      <c r="DF58" s="233"/>
      <c r="DG58" s="233"/>
      <c r="DH58" s="233"/>
      <c r="DI58" s="233"/>
      <c r="DJ58" s="233"/>
      <c r="DK58" s="233"/>
      <c r="DL58" s="233"/>
      <c r="DM58" s="233"/>
      <c r="DN58" s="233"/>
      <c r="DO58" s="233"/>
      <c r="DP58" s="233"/>
      <c r="DQ58" s="233"/>
      <c r="DR58" s="233"/>
      <c r="DS58" s="233"/>
      <c r="DT58" s="233"/>
      <c r="DU58" s="233"/>
      <c r="DV58" s="233"/>
      <c r="DW58" s="233"/>
      <c r="DX58" s="233"/>
      <c r="DY58" s="233"/>
      <c r="DZ58" s="233"/>
      <c r="EA58" s="233"/>
      <c r="EB58" s="233"/>
      <c r="EC58" s="233"/>
      <c r="ED58" s="233"/>
      <c r="EE58" s="233"/>
      <c r="EF58" s="233"/>
      <c r="EG58" s="233"/>
      <c r="EH58" s="233"/>
      <c r="EI58" s="233"/>
      <c r="EJ58" s="233"/>
      <c r="EK58" s="233"/>
      <c r="EL58" s="233"/>
      <c r="EM58" s="233"/>
      <c r="EN58" s="233"/>
      <c r="EO58" s="233"/>
      <c r="EP58" s="233"/>
      <c r="EQ58" s="233"/>
      <c r="ER58" s="233"/>
      <c r="ES58" s="233"/>
      <c r="ET58" s="233"/>
      <c r="EU58" s="233"/>
      <c r="EV58" s="233"/>
      <c r="EW58" s="233"/>
      <c r="EX58" s="233"/>
      <c r="EY58" s="233"/>
      <c r="EZ58" s="233"/>
      <c r="FA58" s="233"/>
      <c r="FB58" s="233"/>
      <c r="FC58" s="233"/>
      <c r="FD58" s="233"/>
      <c r="FE58" s="233"/>
      <c r="FF58" s="233"/>
      <c r="FG58" s="233"/>
      <c r="FH58" s="233"/>
      <c r="FI58" s="233"/>
      <c r="FJ58" s="233"/>
      <c r="FK58" s="233"/>
      <c r="FL58" s="233"/>
      <c r="FM58" s="233"/>
      <c r="FN58" s="233"/>
      <c r="FO58" s="233"/>
      <c r="FP58" s="233"/>
      <c r="FQ58" s="233"/>
      <c r="FR58" s="233"/>
      <c r="FS58" s="233"/>
      <c r="FT58" s="233"/>
      <c r="FU58" s="233"/>
      <c r="FV58" s="233"/>
      <c r="FW58" s="233"/>
      <c r="FX58" s="233"/>
      <c r="FY58" s="233"/>
      <c r="FZ58" s="233"/>
      <c r="GA58" s="233"/>
      <c r="GB58" s="233"/>
      <c r="GC58" s="233"/>
      <c r="GD58" s="233"/>
      <c r="GE58" s="233"/>
      <c r="GF58" s="233"/>
      <c r="GG58" s="233"/>
      <c r="GH58" s="233"/>
      <c r="GI58" s="233"/>
      <c r="GJ58" s="233"/>
      <c r="GK58" s="233"/>
      <c r="GL58" s="233"/>
      <c r="GM58" s="233"/>
      <c r="GN58" s="233"/>
      <c r="GO58" s="233"/>
      <c r="GP58" s="233"/>
      <c r="GQ58" s="233"/>
      <c r="GR58" s="233"/>
      <c r="GS58" s="233"/>
      <c r="GT58" s="233"/>
      <c r="GU58" s="233"/>
      <c r="GV58" s="233"/>
      <c r="GW58" s="233"/>
      <c r="GX58" s="233"/>
      <c r="GY58" s="233"/>
    </row>
    <row r="59" spans="1:207" s="72" customFormat="1" ht="41.25" customHeight="1">
      <c r="A59" s="74">
        <v>50</v>
      </c>
      <c r="B59" s="70" t="s">
        <v>140</v>
      </c>
      <c r="C59" s="71" t="s">
        <v>585</v>
      </c>
      <c r="D59" s="71" t="s">
        <v>21</v>
      </c>
      <c r="E59" s="71" t="s">
        <v>585</v>
      </c>
      <c r="F59" s="71">
        <v>3</v>
      </c>
      <c r="G59" s="71" t="s">
        <v>168</v>
      </c>
      <c r="H59" s="71" t="s">
        <v>132</v>
      </c>
      <c r="I59" s="71">
        <v>67</v>
      </c>
      <c r="J59" s="144">
        <v>1</v>
      </c>
      <c r="K59" s="144" t="s">
        <v>296</v>
      </c>
      <c r="L59" s="144" t="s">
        <v>318</v>
      </c>
      <c r="M59" s="144" t="s">
        <v>297</v>
      </c>
      <c r="N59" s="144" t="s">
        <v>335</v>
      </c>
      <c r="O59" s="168">
        <v>70</v>
      </c>
      <c r="P59" s="168">
        <f>VLOOKUP(E59,KQDKlan2!E:M,4,0)</f>
        <v>63</v>
      </c>
      <c r="Q59" s="44" t="s">
        <v>2231</v>
      </c>
      <c r="R59" s="146" t="s">
        <v>260</v>
      </c>
      <c r="S59" s="153" t="s">
        <v>2232</v>
      </c>
      <c r="T59" s="44" t="s">
        <v>2233</v>
      </c>
      <c r="U59" s="144" t="s">
        <v>260</v>
      </c>
      <c r="V59" s="151"/>
      <c r="W59" s="71" t="s">
        <v>2032</v>
      </c>
      <c r="X59" s="71"/>
      <c r="Y59" s="71" t="s">
        <v>1677</v>
      </c>
      <c r="Z59" s="71"/>
      <c r="AA59" s="144" t="s">
        <v>2835</v>
      </c>
      <c r="AB59" s="71" t="s">
        <v>2231</v>
      </c>
      <c r="AC59" s="71" t="s">
        <v>2231</v>
      </c>
      <c r="AD59" s="233" t="s">
        <v>2616</v>
      </c>
      <c r="AE59" s="233">
        <v>4</v>
      </c>
    </row>
    <row r="60" spans="1:207" s="233" customFormat="1" ht="41.25" customHeight="1">
      <c r="A60" s="74">
        <v>51</v>
      </c>
      <c r="B60" s="83" t="s">
        <v>1696</v>
      </c>
      <c r="C60" s="83" t="s">
        <v>2291</v>
      </c>
      <c r="D60" s="83" t="s">
        <v>205</v>
      </c>
      <c r="E60" s="83" t="s">
        <v>1449</v>
      </c>
      <c r="F60" s="83">
        <v>3</v>
      </c>
      <c r="G60" s="83" t="s">
        <v>192</v>
      </c>
      <c r="H60" s="71" t="s">
        <v>2252</v>
      </c>
      <c r="I60" s="83">
        <v>38</v>
      </c>
      <c r="J60" s="146">
        <v>2</v>
      </c>
      <c r="K60" s="144" t="s">
        <v>186</v>
      </c>
      <c r="L60" s="144" t="s">
        <v>1918</v>
      </c>
      <c r="M60" s="144" t="s">
        <v>301</v>
      </c>
      <c r="N60" s="144" t="s">
        <v>337</v>
      </c>
      <c r="O60" s="152">
        <v>70</v>
      </c>
      <c r="P60" s="168">
        <f>VLOOKUP(E60,KQDKlan2!E:M,4,0)</f>
        <v>30</v>
      </c>
      <c r="Q60" s="146" t="s">
        <v>2309</v>
      </c>
      <c r="R60" s="146" t="s">
        <v>2043</v>
      </c>
      <c r="S60" s="147" t="s">
        <v>2063</v>
      </c>
      <c r="T60" s="146" t="s">
        <v>2064</v>
      </c>
      <c r="U60" s="146" t="s">
        <v>174</v>
      </c>
      <c r="V60" s="151"/>
      <c r="W60" s="71" t="s">
        <v>2031</v>
      </c>
      <c r="X60" s="83"/>
      <c r="Y60" s="83" t="s">
        <v>1490</v>
      </c>
      <c r="Z60" s="83"/>
      <c r="AA60" s="144" t="s">
        <v>2811</v>
      </c>
      <c r="AB60" s="83" t="s">
        <v>2309</v>
      </c>
      <c r="AC60" s="83" t="s">
        <v>2309</v>
      </c>
      <c r="AD60" s="233" t="s">
        <v>2617</v>
      </c>
      <c r="AE60" s="233">
        <v>8</v>
      </c>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S60" s="72"/>
      <c r="BT60" s="72"/>
      <c r="BU60" s="72"/>
      <c r="BV60" s="72"/>
      <c r="BW60" s="72"/>
      <c r="BX60" s="72"/>
      <c r="BY60" s="72"/>
      <c r="BZ60" s="72"/>
      <c r="CA60" s="72"/>
      <c r="CB60" s="72"/>
      <c r="CC60" s="72"/>
      <c r="CD60" s="72"/>
      <c r="CE60" s="72"/>
      <c r="CF60" s="72"/>
      <c r="CG60" s="72"/>
      <c r="CH60" s="72"/>
      <c r="CI60" s="72"/>
      <c r="CJ60" s="72"/>
      <c r="CK60" s="72"/>
      <c r="CL60" s="72"/>
      <c r="CM60" s="72"/>
      <c r="CN60" s="72"/>
      <c r="CO60" s="72"/>
      <c r="CP60" s="72"/>
      <c r="CQ60" s="72"/>
      <c r="CR60" s="72"/>
      <c r="CS60" s="72"/>
      <c r="CT60" s="72"/>
      <c r="CU60" s="72"/>
      <c r="CV60" s="72"/>
      <c r="CW60" s="72"/>
      <c r="CX60" s="72"/>
      <c r="CY60" s="72"/>
      <c r="CZ60" s="72"/>
      <c r="DA60" s="72"/>
      <c r="DB60" s="72"/>
      <c r="DC60" s="72"/>
      <c r="DD60" s="72"/>
      <c r="DE60" s="72"/>
      <c r="DF60" s="72"/>
      <c r="DG60" s="72"/>
      <c r="DH60" s="72"/>
      <c r="DI60" s="72"/>
      <c r="DJ60" s="72"/>
      <c r="DK60" s="72"/>
      <c r="DL60" s="72"/>
      <c r="DM60" s="72"/>
      <c r="DN60" s="72"/>
      <c r="DO60" s="72"/>
      <c r="DP60" s="72"/>
      <c r="DQ60" s="72"/>
      <c r="DR60" s="72"/>
      <c r="DS60" s="72"/>
      <c r="DT60" s="72"/>
      <c r="DU60" s="72"/>
      <c r="DV60" s="72"/>
      <c r="DW60" s="72"/>
      <c r="DX60" s="72"/>
      <c r="DY60" s="72"/>
      <c r="DZ60" s="72"/>
      <c r="EA60" s="72"/>
      <c r="EB60" s="72"/>
      <c r="EC60" s="72"/>
      <c r="ED60" s="72"/>
      <c r="EE60" s="72"/>
      <c r="EF60" s="72"/>
      <c r="EG60" s="72"/>
      <c r="EH60" s="72"/>
      <c r="EI60" s="72"/>
      <c r="EJ60" s="72"/>
      <c r="EK60" s="72"/>
      <c r="EL60" s="72"/>
      <c r="EM60" s="72"/>
      <c r="EN60" s="72"/>
      <c r="EO60" s="72"/>
      <c r="EP60" s="72"/>
      <c r="EQ60" s="72"/>
      <c r="ER60" s="72"/>
      <c r="ES60" s="72"/>
      <c r="ET60" s="72"/>
      <c r="EU60" s="72"/>
      <c r="EV60" s="72"/>
      <c r="EW60" s="72"/>
      <c r="EX60" s="72"/>
      <c r="EY60" s="72"/>
      <c r="EZ60" s="72"/>
      <c r="FA60" s="72"/>
      <c r="FB60" s="72"/>
      <c r="FC60" s="72"/>
      <c r="FD60" s="72"/>
      <c r="FE60" s="72"/>
      <c r="FF60" s="72"/>
      <c r="FG60" s="72"/>
      <c r="FH60" s="72"/>
      <c r="FI60" s="72"/>
      <c r="FJ60" s="72"/>
      <c r="FK60" s="72"/>
      <c r="FL60" s="72"/>
      <c r="FM60" s="72"/>
      <c r="FN60" s="72"/>
      <c r="FO60" s="72"/>
      <c r="FP60" s="72"/>
      <c r="FQ60" s="72"/>
      <c r="FR60" s="72"/>
      <c r="FS60" s="72"/>
      <c r="FT60" s="72"/>
      <c r="FU60" s="72"/>
      <c r="FV60" s="72"/>
      <c r="FW60" s="72"/>
      <c r="FX60" s="72"/>
      <c r="FY60" s="72"/>
      <c r="FZ60" s="72"/>
      <c r="GA60" s="72"/>
      <c r="GB60" s="72"/>
      <c r="GC60" s="72"/>
      <c r="GD60" s="72"/>
      <c r="GE60" s="72"/>
      <c r="GF60" s="72"/>
      <c r="GG60" s="72"/>
      <c r="GH60" s="72"/>
      <c r="GI60" s="72"/>
      <c r="GJ60" s="72"/>
      <c r="GK60" s="72"/>
      <c r="GL60" s="72"/>
      <c r="GM60" s="72"/>
      <c r="GN60" s="72"/>
      <c r="GO60" s="72"/>
      <c r="GP60" s="72"/>
      <c r="GQ60" s="72"/>
      <c r="GR60" s="72"/>
      <c r="GS60" s="72"/>
      <c r="GT60" s="72"/>
      <c r="GU60" s="72"/>
      <c r="GV60" s="72"/>
      <c r="GW60" s="72"/>
      <c r="GX60" s="72"/>
      <c r="GY60" s="72"/>
    </row>
    <row r="61" spans="1:207" s="233" customFormat="1" ht="41.25" customHeight="1">
      <c r="A61" s="74">
        <v>52</v>
      </c>
      <c r="B61" s="83" t="s">
        <v>1696</v>
      </c>
      <c r="C61" s="83" t="s">
        <v>2291</v>
      </c>
      <c r="D61" s="83" t="s">
        <v>205</v>
      </c>
      <c r="E61" s="83" t="s">
        <v>2290</v>
      </c>
      <c r="F61" s="83">
        <v>3</v>
      </c>
      <c r="G61" s="83" t="s">
        <v>192</v>
      </c>
      <c r="H61" s="71" t="s">
        <v>2253</v>
      </c>
      <c r="I61" s="83">
        <v>38</v>
      </c>
      <c r="J61" s="146">
        <v>2</v>
      </c>
      <c r="K61" s="144" t="s">
        <v>186</v>
      </c>
      <c r="L61" s="144" t="s">
        <v>1918</v>
      </c>
      <c r="M61" s="144" t="s">
        <v>336</v>
      </c>
      <c r="N61" s="144" t="s">
        <v>1957</v>
      </c>
      <c r="O61" s="152">
        <v>40</v>
      </c>
      <c r="P61" s="168">
        <f>VLOOKUP(E61,KQDKlan2!E:M,4,0)</f>
        <v>34</v>
      </c>
      <c r="Q61" s="146" t="s">
        <v>2310</v>
      </c>
      <c r="R61" s="146" t="s">
        <v>2043</v>
      </c>
      <c r="S61" s="147" t="s">
        <v>2066</v>
      </c>
      <c r="T61" s="146" t="s">
        <v>2067</v>
      </c>
      <c r="U61" s="146" t="s">
        <v>174</v>
      </c>
      <c r="V61" s="151"/>
      <c r="W61" s="71" t="s">
        <v>2031</v>
      </c>
      <c r="X61" s="83"/>
      <c r="Y61" s="83" t="s">
        <v>1490</v>
      </c>
      <c r="Z61" s="83"/>
      <c r="AA61" s="144" t="s">
        <v>2812</v>
      </c>
      <c r="AB61" s="83" t="s">
        <v>2310</v>
      </c>
      <c r="AC61" s="83" t="s">
        <v>2310</v>
      </c>
      <c r="AD61" s="233" t="s">
        <v>2618</v>
      </c>
      <c r="AE61" s="233">
        <v>4</v>
      </c>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72"/>
      <c r="BT61" s="72"/>
      <c r="BU61" s="72"/>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DE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c r="ED61" s="72"/>
      <c r="EE61" s="72"/>
      <c r="EF61" s="72"/>
      <c r="EG61" s="72"/>
      <c r="EH61" s="72"/>
      <c r="EI61" s="72"/>
      <c r="EJ61" s="72"/>
      <c r="EK61" s="72"/>
      <c r="EL61" s="72"/>
      <c r="EM61" s="72"/>
      <c r="EN61" s="72"/>
      <c r="EO61" s="72"/>
      <c r="EP61" s="72"/>
      <c r="EQ61" s="72"/>
      <c r="ER61" s="72"/>
      <c r="ES61" s="72"/>
      <c r="ET61" s="72"/>
      <c r="EU61" s="72"/>
      <c r="EV61" s="72"/>
      <c r="EW61" s="72"/>
      <c r="EX61" s="72"/>
      <c r="EY61" s="72"/>
      <c r="EZ61" s="72"/>
      <c r="FA61" s="72"/>
      <c r="FB61" s="72"/>
      <c r="FC61" s="72"/>
      <c r="FD61" s="72"/>
      <c r="FE61" s="72"/>
      <c r="FF61" s="72"/>
      <c r="FG61" s="72"/>
      <c r="FH61" s="72"/>
      <c r="FI61" s="72"/>
      <c r="FJ61" s="72"/>
      <c r="FK61" s="72"/>
      <c r="FL61" s="72"/>
      <c r="FM61" s="72"/>
      <c r="FN61" s="72"/>
      <c r="FO61" s="72"/>
      <c r="FP61" s="72"/>
      <c r="FQ61" s="72"/>
      <c r="FR61" s="72"/>
      <c r="FS61" s="72"/>
      <c r="FT61" s="72"/>
      <c r="FU61" s="72"/>
      <c r="FV61" s="72"/>
      <c r="FW61" s="72"/>
      <c r="FX61" s="72"/>
      <c r="FY61" s="72"/>
      <c r="FZ61" s="72"/>
      <c r="GA61" s="72"/>
      <c r="GB61" s="72"/>
      <c r="GC61" s="72"/>
      <c r="GD61" s="72"/>
      <c r="GE61" s="72"/>
      <c r="GF61" s="72"/>
      <c r="GG61" s="72"/>
      <c r="GH61" s="72"/>
      <c r="GI61" s="72"/>
      <c r="GJ61" s="72"/>
      <c r="GK61" s="72"/>
      <c r="GL61" s="72"/>
      <c r="GM61" s="72"/>
      <c r="GN61" s="72"/>
      <c r="GO61" s="72"/>
      <c r="GP61" s="72"/>
      <c r="GQ61" s="72"/>
      <c r="GR61" s="72"/>
      <c r="GS61" s="72"/>
      <c r="GT61" s="72"/>
      <c r="GU61" s="72"/>
      <c r="GV61" s="72"/>
      <c r="GW61" s="72"/>
      <c r="GX61" s="72"/>
      <c r="GY61" s="72"/>
    </row>
    <row r="62" spans="1:207" s="233" customFormat="1" ht="41.25" customHeight="1">
      <c r="A62" s="74">
        <v>53</v>
      </c>
      <c r="B62" s="83" t="s">
        <v>47</v>
      </c>
      <c r="C62" s="83" t="s">
        <v>48</v>
      </c>
      <c r="D62" s="83" t="s">
        <v>43</v>
      </c>
      <c r="E62" s="83" t="s">
        <v>48</v>
      </c>
      <c r="F62" s="83">
        <v>3</v>
      </c>
      <c r="G62" s="83" t="s">
        <v>1729</v>
      </c>
      <c r="H62" s="83" t="s">
        <v>44</v>
      </c>
      <c r="I62" s="83" t="s">
        <v>1730</v>
      </c>
      <c r="J62" s="146">
        <v>1</v>
      </c>
      <c r="K62" s="146" t="s">
        <v>186</v>
      </c>
      <c r="L62" s="146" t="s">
        <v>1917</v>
      </c>
      <c r="M62" s="146" t="s">
        <v>336</v>
      </c>
      <c r="N62" s="146" t="s">
        <v>358</v>
      </c>
      <c r="O62" s="152">
        <v>85</v>
      </c>
      <c r="P62" s="168">
        <f>VLOOKUP(E62,KQDKlan2!E:M,4,0)</f>
        <v>83</v>
      </c>
      <c r="Q62" s="198" t="s">
        <v>2471</v>
      </c>
      <c r="R62" s="83" t="s">
        <v>933</v>
      </c>
      <c r="S62" s="181" t="s">
        <v>2188</v>
      </c>
      <c r="T62" s="146"/>
      <c r="U62" s="146" t="s">
        <v>173</v>
      </c>
      <c r="V62" s="151"/>
      <c r="W62" s="71" t="s">
        <v>2031</v>
      </c>
      <c r="X62" s="83"/>
      <c r="Y62" s="83" t="s">
        <v>1490</v>
      </c>
      <c r="Z62" s="83"/>
      <c r="AA62" s="144" t="s">
        <v>2809</v>
      </c>
      <c r="AB62" s="83" t="s">
        <v>2170</v>
      </c>
      <c r="AC62" s="83" t="s">
        <v>2170</v>
      </c>
      <c r="AD62" s="233" t="s">
        <v>2619</v>
      </c>
      <c r="AE62" s="233" t="e">
        <v>#VALUE!</v>
      </c>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row>
    <row r="63" spans="1:207" s="233" customFormat="1" ht="34.5" customHeight="1">
      <c r="A63" s="74">
        <v>54</v>
      </c>
      <c r="B63" s="83" t="s">
        <v>1525</v>
      </c>
      <c r="C63" s="83" t="s">
        <v>1526</v>
      </c>
      <c r="D63" s="83" t="s">
        <v>75</v>
      </c>
      <c r="E63" s="83" t="s">
        <v>1526</v>
      </c>
      <c r="F63" s="83">
        <v>3</v>
      </c>
      <c r="G63" s="83" t="s">
        <v>192</v>
      </c>
      <c r="H63" s="83" t="s">
        <v>57</v>
      </c>
      <c r="I63" s="83">
        <v>50</v>
      </c>
      <c r="J63" s="146" t="s">
        <v>1956</v>
      </c>
      <c r="K63" s="146" t="s">
        <v>186</v>
      </c>
      <c r="L63" s="146" t="s">
        <v>1954</v>
      </c>
      <c r="M63" s="146" t="s">
        <v>336</v>
      </c>
      <c r="N63" s="146" t="s">
        <v>2303</v>
      </c>
      <c r="O63" s="152">
        <v>80</v>
      </c>
      <c r="P63" s="168">
        <f>VLOOKUP(E63,KQDKlan2!E:M,4,0)</f>
        <v>77</v>
      </c>
      <c r="Q63" s="146" t="s">
        <v>660</v>
      </c>
      <c r="R63" s="83" t="s">
        <v>2763</v>
      </c>
      <c r="S63" s="147"/>
      <c r="T63" s="146"/>
      <c r="U63" s="146" t="s">
        <v>170</v>
      </c>
      <c r="V63" s="146"/>
      <c r="W63" s="83" t="s">
        <v>2031</v>
      </c>
      <c r="X63" s="83"/>
      <c r="Y63" s="83"/>
      <c r="Z63" s="83"/>
      <c r="AA63" s="146"/>
      <c r="AB63" s="83"/>
      <c r="AC63" s="83"/>
    </row>
    <row r="64" spans="1:207" s="233" customFormat="1" ht="31.5" customHeight="1">
      <c r="A64" s="74">
        <v>55</v>
      </c>
      <c r="B64" s="83" t="s">
        <v>149</v>
      </c>
      <c r="C64" s="83" t="s">
        <v>119</v>
      </c>
      <c r="D64" s="83" t="s">
        <v>75</v>
      </c>
      <c r="E64" s="83" t="s">
        <v>119</v>
      </c>
      <c r="F64" s="83">
        <v>3</v>
      </c>
      <c r="G64" s="83" t="s">
        <v>192</v>
      </c>
      <c r="H64" s="83" t="s">
        <v>57</v>
      </c>
      <c r="I64" s="83">
        <v>91</v>
      </c>
      <c r="J64" s="146">
        <v>1</v>
      </c>
      <c r="K64" s="146" t="s">
        <v>186</v>
      </c>
      <c r="L64" s="146" t="s">
        <v>1917</v>
      </c>
      <c r="M64" s="146" t="s">
        <v>301</v>
      </c>
      <c r="N64" s="146" t="s">
        <v>2303</v>
      </c>
      <c r="O64" s="152">
        <v>80</v>
      </c>
      <c r="P64" s="168">
        <f>VLOOKUP(E64,KQDKlan2!E:M,4,0)</f>
        <v>46</v>
      </c>
      <c r="Q64" s="146" t="s">
        <v>660</v>
      </c>
      <c r="R64" s="146" t="s">
        <v>170</v>
      </c>
      <c r="S64" s="146" t="s">
        <v>2211</v>
      </c>
      <c r="T64" s="146"/>
      <c r="U64" s="146" t="s">
        <v>170</v>
      </c>
      <c r="V64" s="151"/>
      <c r="W64" s="71" t="s">
        <v>2031</v>
      </c>
      <c r="X64" s="83"/>
      <c r="Y64" s="83" t="s">
        <v>1490</v>
      </c>
      <c r="Z64" s="83"/>
      <c r="AA64" s="144" t="s">
        <v>2836</v>
      </c>
      <c r="AB64" s="83" t="s">
        <v>660</v>
      </c>
      <c r="AC64" s="83" t="s">
        <v>660</v>
      </c>
      <c r="AD64" s="233" t="s">
        <v>2620</v>
      </c>
      <c r="AE64" s="233">
        <v>45</v>
      </c>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72"/>
      <c r="BK64" s="72"/>
      <c r="BL64" s="72"/>
      <c r="BM64" s="72"/>
      <c r="BN64" s="72"/>
      <c r="BO64" s="72"/>
      <c r="BP64" s="72"/>
      <c r="BQ64" s="72"/>
      <c r="BR64" s="72"/>
      <c r="BS64" s="72"/>
      <c r="BT64" s="72"/>
      <c r="BU64" s="72"/>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X64" s="72"/>
      <c r="FY64" s="72"/>
      <c r="FZ64" s="72"/>
      <c r="GA64" s="72"/>
      <c r="GB64" s="72"/>
      <c r="GC64" s="72"/>
      <c r="GD64" s="72"/>
      <c r="GE64" s="72"/>
      <c r="GF64" s="72"/>
      <c r="GG64" s="72"/>
      <c r="GH64" s="72"/>
      <c r="GI64" s="72"/>
      <c r="GJ64" s="72"/>
      <c r="GK64" s="72"/>
      <c r="GL64" s="72"/>
      <c r="GM64" s="72"/>
      <c r="GN64" s="72"/>
      <c r="GO64" s="72"/>
      <c r="GP64" s="72"/>
      <c r="GQ64" s="72"/>
      <c r="GR64" s="72"/>
      <c r="GS64" s="72"/>
      <c r="GT64" s="72"/>
      <c r="GU64" s="72"/>
      <c r="GV64" s="72"/>
      <c r="GW64" s="72"/>
      <c r="GX64" s="72"/>
      <c r="GY64" s="72"/>
    </row>
    <row r="65" spans="1:207" s="233" customFormat="1" ht="33" customHeight="1">
      <c r="A65" s="74">
        <v>56</v>
      </c>
      <c r="B65" s="83" t="s">
        <v>151</v>
      </c>
      <c r="C65" s="83" t="s">
        <v>150</v>
      </c>
      <c r="D65" s="83" t="s">
        <v>75</v>
      </c>
      <c r="E65" s="83" t="s">
        <v>150</v>
      </c>
      <c r="F65" s="83">
        <v>3</v>
      </c>
      <c r="G65" s="83" t="s">
        <v>192</v>
      </c>
      <c r="H65" s="83" t="s">
        <v>57</v>
      </c>
      <c r="I65" s="83">
        <v>91</v>
      </c>
      <c r="J65" s="146">
        <v>1</v>
      </c>
      <c r="K65" s="146" t="s">
        <v>186</v>
      </c>
      <c r="L65" s="146" t="s">
        <v>1917</v>
      </c>
      <c r="M65" s="146" t="s">
        <v>336</v>
      </c>
      <c r="N65" s="146" t="s">
        <v>2303</v>
      </c>
      <c r="O65" s="152">
        <v>80</v>
      </c>
      <c r="P65" s="168">
        <f>VLOOKUP(E65,KQDKlan2!E:M,4,0)</f>
        <v>42</v>
      </c>
      <c r="Q65" s="146" t="s">
        <v>662</v>
      </c>
      <c r="R65" s="146" t="s">
        <v>170</v>
      </c>
      <c r="S65" s="153" t="s">
        <v>982</v>
      </c>
      <c r="T65" s="153" t="s">
        <v>983</v>
      </c>
      <c r="U65" s="146" t="s">
        <v>170</v>
      </c>
      <c r="V65" s="151"/>
      <c r="W65" s="71" t="s">
        <v>2031</v>
      </c>
      <c r="X65" s="83"/>
      <c r="Y65" s="83" t="s">
        <v>1490</v>
      </c>
      <c r="Z65" s="83"/>
      <c r="AA65" s="144" t="s">
        <v>2836</v>
      </c>
      <c r="AB65" s="83" t="s">
        <v>662</v>
      </c>
      <c r="AC65" s="83" t="s">
        <v>662</v>
      </c>
      <c r="AD65" s="233" t="s">
        <v>2621</v>
      </c>
      <c r="AE65" s="233">
        <v>49</v>
      </c>
    </row>
    <row r="66" spans="1:207" s="233" customFormat="1" ht="33.75" customHeight="1">
      <c r="A66" s="74">
        <v>57</v>
      </c>
      <c r="B66" s="83" t="s">
        <v>1517</v>
      </c>
      <c r="C66" s="83" t="s">
        <v>1518</v>
      </c>
      <c r="D66" s="83"/>
      <c r="E66" s="83" t="s">
        <v>1518</v>
      </c>
      <c r="F66" s="83">
        <v>3</v>
      </c>
      <c r="G66" s="83" t="s">
        <v>192</v>
      </c>
      <c r="H66" s="83" t="s">
        <v>57</v>
      </c>
      <c r="I66" s="83">
        <v>91</v>
      </c>
      <c r="J66" s="146">
        <v>1</v>
      </c>
      <c r="K66" s="146" t="s">
        <v>186</v>
      </c>
      <c r="L66" s="146" t="s">
        <v>1955</v>
      </c>
      <c r="M66" s="146" t="s">
        <v>336</v>
      </c>
      <c r="N66" s="146" t="s">
        <v>2303</v>
      </c>
      <c r="O66" s="152">
        <v>80</v>
      </c>
      <c r="P66" s="168">
        <f>VLOOKUP(E66,KQDKlan2!E:M,4,0)</f>
        <v>67</v>
      </c>
      <c r="Q66" s="146" t="s">
        <v>2212</v>
      </c>
      <c r="R66" s="146" t="s">
        <v>170</v>
      </c>
      <c r="S66" s="153" t="s">
        <v>1130</v>
      </c>
      <c r="T66" s="153" t="s">
        <v>1131</v>
      </c>
      <c r="U66" s="146" t="s">
        <v>170</v>
      </c>
      <c r="V66" s="151"/>
      <c r="W66" s="71" t="s">
        <v>2031</v>
      </c>
      <c r="X66" s="83"/>
      <c r="Y66" s="83" t="s">
        <v>1490</v>
      </c>
      <c r="Z66" s="83"/>
      <c r="AA66" s="144" t="s">
        <v>2837</v>
      </c>
      <c r="AB66" s="83" t="s">
        <v>2212</v>
      </c>
      <c r="AC66" s="83" t="s">
        <v>2212</v>
      </c>
      <c r="AD66" s="233" t="s">
        <v>2622</v>
      </c>
      <c r="AE66" s="233">
        <v>24</v>
      </c>
    </row>
    <row r="67" spans="1:207" s="233" customFormat="1" ht="38.25" customHeight="1">
      <c r="A67" s="74">
        <v>58</v>
      </c>
      <c r="B67" s="83" t="s">
        <v>61</v>
      </c>
      <c r="C67" s="83" t="s">
        <v>62</v>
      </c>
      <c r="D67" s="83" t="s">
        <v>63</v>
      </c>
      <c r="E67" s="83" t="s">
        <v>389</v>
      </c>
      <c r="F67" s="83">
        <v>3</v>
      </c>
      <c r="G67" s="83" t="s">
        <v>240</v>
      </c>
      <c r="H67" s="83" t="s">
        <v>44</v>
      </c>
      <c r="I67" s="83">
        <v>84</v>
      </c>
      <c r="J67" s="146">
        <v>1</v>
      </c>
      <c r="K67" s="146" t="s">
        <v>186</v>
      </c>
      <c r="L67" s="146" t="s">
        <v>1918</v>
      </c>
      <c r="M67" s="146" t="s">
        <v>301</v>
      </c>
      <c r="N67" s="146" t="s">
        <v>358</v>
      </c>
      <c r="O67" s="152">
        <v>85</v>
      </c>
      <c r="P67" s="168">
        <f>VLOOKUP(E67,KQDKlan2!E:M,4,0)</f>
        <v>87</v>
      </c>
      <c r="Q67" s="179" t="s">
        <v>2311</v>
      </c>
      <c r="R67" s="179" t="s">
        <v>2171</v>
      </c>
      <c r="S67" s="146"/>
      <c r="T67" s="146"/>
      <c r="U67" s="146" t="s">
        <v>173</v>
      </c>
      <c r="V67" s="151"/>
      <c r="W67" s="71" t="s">
        <v>2031</v>
      </c>
      <c r="X67" s="83" t="s">
        <v>1734</v>
      </c>
      <c r="Y67" s="83" t="s">
        <v>1490</v>
      </c>
      <c r="Z67" s="83"/>
      <c r="AA67" s="144" t="s">
        <v>2838</v>
      </c>
      <c r="AB67" s="83" t="s">
        <v>2311</v>
      </c>
      <c r="AC67" s="83" t="s">
        <v>2311</v>
      </c>
      <c r="AD67" s="233" t="s">
        <v>2623</v>
      </c>
      <c r="AE67" s="233">
        <v>-1</v>
      </c>
    </row>
    <row r="68" spans="1:207" s="233" customFormat="1" ht="32.25" customHeight="1">
      <c r="A68" s="74">
        <v>59</v>
      </c>
      <c r="B68" s="83" t="s">
        <v>61</v>
      </c>
      <c r="C68" s="83" t="s">
        <v>62</v>
      </c>
      <c r="D68" s="83" t="s">
        <v>63</v>
      </c>
      <c r="E68" s="83" t="s">
        <v>390</v>
      </c>
      <c r="F68" s="83">
        <v>3</v>
      </c>
      <c r="G68" s="83" t="s">
        <v>240</v>
      </c>
      <c r="H68" s="83" t="s">
        <v>1589</v>
      </c>
      <c r="I68" s="83">
        <v>121</v>
      </c>
      <c r="J68" s="146" t="s">
        <v>1956</v>
      </c>
      <c r="K68" s="146" t="s">
        <v>296</v>
      </c>
      <c r="L68" s="146" t="s">
        <v>1918</v>
      </c>
      <c r="M68" s="146" t="s">
        <v>297</v>
      </c>
      <c r="N68" s="146" t="s">
        <v>357</v>
      </c>
      <c r="O68" s="152">
        <v>100</v>
      </c>
      <c r="P68" s="168">
        <f>VLOOKUP(E68,KQDKlan2!E:M,4,0)</f>
        <v>99</v>
      </c>
      <c r="Q68" s="179" t="s">
        <v>1184</v>
      </c>
      <c r="R68" s="179" t="s">
        <v>2173</v>
      </c>
      <c r="S68" s="146"/>
      <c r="T68" s="146"/>
      <c r="U68" s="146" t="s">
        <v>173</v>
      </c>
      <c r="V68" s="151"/>
      <c r="W68" s="71" t="s">
        <v>2031</v>
      </c>
      <c r="X68" s="83" t="s">
        <v>1734</v>
      </c>
      <c r="Y68" s="83" t="s">
        <v>1490</v>
      </c>
      <c r="Z68" s="83"/>
      <c r="AA68" s="144" t="s">
        <v>2839</v>
      </c>
      <c r="AB68" s="83" t="s">
        <v>1184</v>
      </c>
      <c r="AC68" s="83" t="s">
        <v>1184</v>
      </c>
      <c r="AD68" s="233" t="s">
        <v>2624</v>
      </c>
      <c r="AE68" s="233">
        <v>22</v>
      </c>
    </row>
    <row r="69" spans="1:207" s="233" customFormat="1" ht="32.25" customHeight="1">
      <c r="A69" s="74">
        <v>60</v>
      </c>
      <c r="B69" s="83" t="s">
        <v>61</v>
      </c>
      <c r="C69" s="83" t="s">
        <v>62</v>
      </c>
      <c r="D69" s="83" t="s">
        <v>63</v>
      </c>
      <c r="E69" s="83" t="s">
        <v>393</v>
      </c>
      <c r="F69" s="83">
        <v>3</v>
      </c>
      <c r="G69" s="83" t="s">
        <v>240</v>
      </c>
      <c r="H69" s="83" t="s">
        <v>1658</v>
      </c>
      <c r="I69" s="83">
        <v>79</v>
      </c>
      <c r="J69" s="146">
        <v>1</v>
      </c>
      <c r="K69" s="144" t="s">
        <v>186</v>
      </c>
      <c r="L69" s="144" t="s">
        <v>1918</v>
      </c>
      <c r="M69" s="144" t="s">
        <v>301</v>
      </c>
      <c r="N69" s="144" t="s">
        <v>335</v>
      </c>
      <c r="O69" s="152">
        <v>70</v>
      </c>
      <c r="P69" s="168">
        <f>VLOOKUP(E69,KQDKlan2!E:M,4,0)</f>
        <v>70</v>
      </c>
      <c r="Q69" s="179" t="s">
        <v>2314</v>
      </c>
      <c r="R69" s="179" t="s">
        <v>2175</v>
      </c>
      <c r="S69" s="146"/>
      <c r="T69" s="146"/>
      <c r="U69" s="146" t="s">
        <v>173</v>
      </c>
      <c r="V69" s="151"/>
      <c r="W69" s="71" t="s">
        <v>2031</v>
      </c>
      <c r="X69" s="83" t="s">
        <v>1734</v>
      </c>
      <c r="Y69" s="83" t="s">
        <v>1490</v>
      </c>
      <c r="Z69" s="83"/>
      <c r="AA69" s="144" t="s">
        <v>2840</v>
      </c>
      <c r="AB69" s="83" t="s">
        <v>2314</v>
      </c>
      <c r="AC69" s="83" t="s">
        <v>2314</v>
      </c>
      <c r="AD69" s="233" t="s">
        <v>2625</v>
      </c>
      <c r="AE69" s="233">
        <v>9</v>
      </c>
    </row>
    <row r="70" spans="1:207" s="233" customFormat="1" ht="32.25" customHeight="1">
      <c r="A70" s="74">
        <v>61</v>
      </c>
      <c r="B70" s="83" t="s">
        <v>61</v>
      </c>
      <c r="C70" s="83" t="s">
        <v>62</v>
      </c>
      <c r="D70" s="83" t="s">
        <v>63</v>
      </c>
      <c r="E70" s="83" t="s">
        <v>394</v>
      </c>
      <c r="F70" s="83">
        <v>3</v>
      </c>
      <c r="G70" s="83" t="s">
        <v>240</v>
      </c>
      <c r="H70" s="83" t="s">
        <v>1611</v>
      </c>
      <c r="I70" s="83">
        <v>80</v>
      </c>
      <c r="J70" s="146">
        <v>1</v>
      </c>
      <c r="K70" s="146" t="s">
        <v>296</v>
      </c>
      <c r="L70" s="146" t="s">
        <v>1918</v>
      </c>
      <c r="M70" s="146" t="s">
        <v>297</v>
      </c>
      <c r="N70" s="146" t="s">
        <v>356</v>
      </c>
      <c r="O70" s="152">
        <v>85</v>
      </c>
      <c r="P70" s="168">
        <f>VLOOKUP(E70,KQDKlan2!E:M,4,0)</f>
        <v>84</v>
      </c>
      <c r="Q70" s="179" t="s">
        <v>1203</v>
      </c>
      <c r="R70" s="179" t="s">
        <v>2173</v>
      </c>
      <c r="S70" s="146"/>
      <c r="T70" s="146"/>
      <c r="U70" s="146" t="s">
        <v>173</v>
      </c>
      <c r="V70" s="151"/>
      <c r="W70" s="71" t="s">
        <v>2031</v>
      </c>
      <c r="X70" s="83" t="s">
        <v>1734</v>
      </c>
      <c r="Y70" s="83" t="s">
        <v>1490</v>
      </c>
      <c r="Z70" s="83"/>
      <c r="AA70" s="144" t="s">
        <v>2841</v>
      </c>
      <c r="AB70" s="83" t="s">
        <v>1203</v>
      </c>
      <c r="AC70" s="83" t="s">
        <v>1203</v>
      </c>
      <c r="AD70" s="233" t="s">
        <v>2626</v>
      </c>
      <c r="AE70" s="233">
        <v>-4</v>
      </c>
    </row>
    <row r="71" spans="1:207" s="233" customFormat="1" ht="46.5" customHeight="1">
      <c r="A71" s="74">
        <v>62</v>
      </c>
      <c r="B71" s="83" t="s">
        <v>61</v>
      </c>
      <c r="C71" s="83" t="s">
        <v>62</v>
      </c>
      <c r="D71" s="83" t="s">
        <v>234</v>
      </c>
      <c r="E71" s="83" t="s">
        <v>1763</v>
      </c>
      <c r="F71" s="83">
        <v>3</v>
      </c>
      <c r="G71" s="83" t="s">
        <v>240</v>
      </c>
      <c r="H71" s="83" t="s">
        <v>1610</v>
      </c>
      <c r="I71" s="83">
        <v>54</v>
      </c>
      <c r="J71" s="146">
        <v>1</v>
      </c>
      <c r="K71" s="146" t="s">
        <v>296</v>
      </c>
      <c r="L71" s="146" t="s">
        <v>1917</v>
      </c>
      <c r="M71" s="146" t="s">
        <v>297</v>
      </c>
      <c r="N71" s="146" t="s">
        <v>184</v>
      </c>
      <c r="O71" s="152">
        <v>50</v>
      </c>
      <c r="P71" s="168">
        <f>VLOOKUP(E71,KQDKlan2!E:M,4,0)</f>
        <v>50</v>
      </c>
      <c r="Q71" s="179" t="s">
        <v>2315</v>
      </c>
      <c r="R71" s="179" t="s">
        <v>2176</v>
      </c>
      <c r="S71" s="146"/>
      <c r="T71" s="146"/>
      <c r="U71" s="146" t="s">
        <v>173</v>
      </c>
      <c r="V71" s="151"/>
      <c r="W71" s="71" t="s">
        <v>2031</v>
      </c>
      <c r="X71" s="83" t="s">
        <v>1734</v>
      </c>
      <c r="Y71" s="83" t="s">
        <v>1490</v>
      </c>
      <c r="Z71" s="83"/>
      <c r="AA71" s="144" t="s">
        <v>2842</v>
      </c>
      <c r="AB71" s="83" t="s">
        <v>2315</v>
      </c>
      <c r="AC71" s="83" t="s">
        <v>2315</v>
      </c>
      <c r="AD71" s="233" t="s">
        <v>2627</v>
      </c>
      <c r="AE71" s="233">
        <v>4</v>
      </c>
      <c r="AF71" s="234"/>
      <c r="AG71" s="234"/>
      <c r="AH71" s="234"/>
      <c r="AI71" s="234"/>
      <c r="AJ71" s="234"/>
      <c r="AK71" s="234"/>
      <c r="AL71" s="234"/>
      <c r="AM71" s="234"/>
      <c r="AN71" s="234"/>
      <c r="AO71" s="234"/>
      <c r="AP71" s="234"/>
      <c r="AQ71" s="234"/>
      <c r="AR71" s="234"/>
      <c r="AS71" s="234"/>
      <c r="AT71" s="234"/>
      <c r="AU71" s="234"/>
      <c r="AV71" s="234"/>
      <c r="AW71" s="234"/>
      <c r="AX71" s="234"/>
      <c r="AY71" s="234"/>
      <c r="AZ71" s="234"/>
      <c r="BA71" s="234"/>
      <c r="BB71" s="234"/>
      <c r="BC71" s="234"/>
      <c r="BD71" s="234"/>
      <c r="BE71" s="234"/>
      <c r="BF71" s="234"/>
      <c r="BG71" s="234"/>
      <c r="BH71" s="234"/>
      <c r="BI71" s="234"/>
      <c r="BJ71" s="234"/>
      <c r="BK71" s="234"/>
      <c r="BL71" s="234"/>
      <c r="BM71" s="234"/>
      <c r="BN71" s="234"/>
      <c r="BO71" s="234"/>
      <c r="BP71" s="234"/>
      <c r="BQ71" s="234"/>
      <c r="BR71" s="234"/>
      <c r="BS71" s="234"/>
      <c r="BT71" s="234"/>
      <c r="BU71" s="234"/>
      <c r="BV71" s="234"/>
      <c r="BW71" s="234"/>
      <c r="BX71" s="234"/>
      <c r="BY71" s="234"/>
      <c r="BZ71" s="234"/>
      <c r="CA71" s="234"/>
      <c r="CB71" s="234"/>
      <c r="CC71" s="234"/>
      <c r="CD71" s="234"/>
      <c r="CE71" s="234"/>
      <c r="CF71" s="234"/>
      <c r="CG71" s="234"/>
      <c r="CH71" s="234"/>
      <c r="CI71" s="234"/>
      <c r="CJ71" s="234"/>
      <c r="CK71" s="234"/>
      <c r="CL71" s="234"/>
      <c r="CM71" s="234"/>
      <c r="CN71" s="234"/>
      <c r="CO71" s="234"/>
      <c r="CP71" s="234"/>
      <c r="CQ71" s="234"/>
      <c r="CR71" s="234"/>
      <c r="CS71" s="234"/>
      <c r="CT71" s="234"/>
      <c r="CU71" s="234"/>
      <c r="CV71" s="234"/>
      <c r="CW71" s="234"/>
      <c r="CX71" s="234"/>
      <c r="CY71" s="234"/>
      <c r="CZ71" s="234"/>
      <c r="DA71" s="234"/>
      <c r="DB71" s="234"/>
      <c r="DC71" s="234"/>
      <c r="DD71" s="234"/>
      <c r="DE71" s="234"/>
      <c r="DF71" s="234"/>
      <c r="DG71" s="234"/>
      <c r="DH71" s="234"/>
      <c r="DI71" s="234"/>
      <c r="DJ71" s="234"/>
      <c r="DK71" s="234"/>
      <c r="DL71" s="234"/>
      <c r="DM71" s="234"/>
      <c r="DN71" s="234"/>
      <c r="DO71" s="234"/>
      <c r="DP71" s="234"/>
      <c r="DQ71" s="234"/>
      <c r="DR71" s="234"/>
      <c r="DS71" s="234"/>
      <c r="DT71" s="234"/>
      <c r="DU71" s="234"/>
      <c r="DV71" s="234"/>
      <c r="DW71" s="234"/>
      <c r="DX71" s="234"/>
      <c r="DY71" s="234"/>
      <c r="DZ71" s="234"/>
      <c r="EA71" s="234"/>
      <c r="EB71" s="234"/>
      <c r="EC71" s="234"/>
      <c r="ED71" s="234"/>
      <c r="EE71" s="234"/>
      <c r="EF71" s="234"/>
      <c r="EG71" s="234"/>
      <c r="EH71" s="234"/>
      <c r="EI71" s="234"/>
      <c r="EJ71" s="234"/>
      <c r="EK71" s="234"/>
      <c r="EL71" s="234"/>
      <c r="EM71" s="234"/>
      <c r="EN71" s="234"/>
      <c r="EO71" s="234"/>
      <c r="EP71" s="234"/>
      <c r="EQ71" s="234"/>
      <c r="ER71" s="234"/>
      <c r="ES71" s="234"/>
      <c r="ET71" s="234"/>
      <c r="EU71" s="234"/>
      <c r="EV71" s="234"/>
      <c r="EW71" s="234"/>
      <c r="EX71" s="234"/>
      <c r="EY71" s="234"/>
      <c r="EZ71" s="234"/>
      <c r="FA71" s="234"/>
      <c r="FB71" s="234"/>
      <c r="FC71" s="234"/>
      <c r="FD71" s="234"/>
      <c r="FE71" s="234"/>
      <c r="FF71" s="234"/>
      <c r="FG71" s="234"/>
      <c r="FH71" s="234"/>
      <c r="FI71" s="234"/>
      <c r="FJ71" s="234"/>
      <c r="FK71" s="234"/>
      <c r="FL71" s="234"/>
      <c r="FM71" s="234"/>
      <c r="FN71" s="234"/>
      <c r="FO71" s="234"/>
      <c r="FP71" s="234"/>
      <c r="FQ71" s="234"/>
      <c r="FR71" s="234"/>
      <c r="FS71" s="234"/>
      <c r="FT71" s="234"/>
      <c r="FU71" s="234"/>
      <c r="FV71" s="234"/>
      <c r="FW71" s="234"/>
      <c r="FX71" s="234"/>
      <c r="FY71" s="234"/>
      <c r="FZ71" s="234"/>
      <c r="GA71" s="234"/>
      <c r="GB71" s="234"/>
      <c r="GC71" s="234"/>
      <c r="GD71" s="234"/>
      <c r="GE71" s="234"/>
      <c r="GF71" s="234"/>
      <c r="GG71" s="234"/>
      <c r="GH71" s="234"/>
      <c r="GI71" s="234"/>
      <c r="GJ71" s="234"/>
      <c r="GK71" s="234"/>
      <c r="GL71" s="234"/>
      <c r="GM71" s="234"/>
      <c r="GN71" s="234"/>
      <c r="GO71" s="234"/>
      <c r="GP71" s="234"/>
      <c r="GQ71" s="234"/>
      <c r="GR71" s="234"/>
      <c r="GS71" s="234"/>
      <c r="GT71" s="234"/>
      <c r="GU71" s="234"/>
      <c r="GV71" s="234"/>
      <c r="GW71" s="234"/>
      <c r="GX71" s="234"/>
      <c r="GY71" s="234"/>
    </row>
    <row r="72" spans="1:207" s="233" customFormat="1" ht="48" customHeight="1">
      <c r="A72" s="74">
        <v>63</v>
      </c>
      <c r="B72" s="83" t="s">
        <v>61</v>
      </c>
      <c r="C72" s="83" t="s">
        <v>62</v>
      </c>
      <c r="D72" s="83" t="s">
        <v>63</v>
      </c>
      <c r="E72" s="83" t="s">
        <v>1764</v>
      </c>
      <c r="F72" s="83">
        <v>3</v>
      </c>
      <c r="G72" s="83" t="s">
        <v>240</v>
      </c>
      <c r="H72" s="83" t="s">
        <v>1643</v>
      </c>
      <c r="I72" s="83">
        <v>26</v>
      </c>
      <c r="J72" s="146">
        <v>1</v>
      </c>
      <c r="K72" s="146" t="s">
        <v>296</v>
      </c>
      <c r="L72" s="146" t="s">
        <v>1917</v>
      </c>
      <c r="M72" s="146" t="s">
        <v>297</v>
      </c>
      <c r="N72" s="146" t="s">
        <v>1957</v>
      </c>
      <c r="O72" s="152">
        <v>40</v>
      </c>
      <c r="P72" s="168">
        <f>VLOOKUP(E72,KQDKlan2!E:M,4,0)</f>
        <v>37</v>
      </c>
      <c r="Q72" s="179" t="s">
        <v>2316</v>
      </c>
      <c r="R72" s="179" t="s">
        <v>2175</v>
      </c>
      <c r="S72" s="146"/>
      <c r="T72" s="146"/>
      <c r="U72" s="146" t="s">
        <v>173</v>
      </c>
      <c r="V72" s="151"/>
      <c r="W72" s="71" t="s">
        <v>2031</v>
      </c>
      <c r="X72" s="83" t="s">
        <v>1734</v>
      </c>
      <c r="Y72" s="83" t="s">
        <v>1490</v>
      </c>
      <c r="Z72" s="83"/>
      <c r="AA72" s="144" t="s">
        <v>2843</v>
      </c>
      <c r="AB72" s="83" t="s">
        <v>2316</v>
      </c>
      <c r="AC72" s="83" t="s">
        <v>2316</v>
      </c>
      <c r="AD72" s="233" t="s">
        <v>2628</v>
      </c>
      <c r="AE72" s="233">
        <v>-11</v>
      </c>
      <c r="AF72" s="234"/>
      <c r="AG72" s="234"/>
      <c r="AH72" s="234"/>
      <c r="AI72" s="234"/>
      <c r="AJ72" s="234"/>
      <c r="AK72" s="234"/>
      <c r="AL72" s="234"/>
      <c r="AM72" s="234"/>
      <c r="AN72" s="234"/>
      <c r="AO72" s="234"/>
      <c r="AP72" s="234"/>
      <c r="AQ72" s="234"/>
      <c r="AR72" s="234"/>
      <c r="AS72" s="234"/>
      <c r="AT72" s="234"/>
      <c r="AU72" s="234"/>
      <c r="AV72" s="234"/>
      <c r="AW72" s="234"/>
      <c r="AX72" s="234"/>
      <c r="AY72" s="234"/>
      <c r="AZ72" s="234"/>
      <c r="BA72" s="234"/>
      <c r="BB72" s="234"/>
      <c r="BC72" s="234"/>
      <c r="BD72" s="234"/>
      <c r="BE72" s="234"/>
      <c r="BF72" s="234"/>
      <c r="BG72" s="234"/>
      <c r="BH72" s="234"/>
      <c r="BI72" s="234"/>
      <c r="BJ72" s="234"/>
      <c r="BK72" s="234"/>
      <c r="BL72" s="234"/>
      <c r="BM72" s="234"/>
      <c r="BN72" s="234"/>
      <c r="BO72" s="234"/>
      <c r="BP72" s="234"/>
      <c r="BQ72" s="234"/>
      <c r="BR72" s="234"/>
      <c r="BS72" s="234"/>
      <c r="BT72" s="234"/>
      <c r="BU72" s="234"/>
      <c r="BV72" s="234"/>
      <c r="BW72" s="234"/>
      <c r="BX72" s="234"/>
      <c r="BY72" s="234"/>
      <c r="BZ72" s="234"/>
      <c r="CA72" s="234"/>
      <c r="CB72" s="234"/>
      <c r="CC72" s="234"/>
      <c r="CD72" s="234"/>
      <c r="CE72" s="234"/>
      <c r="CF72" s="234"/>
      <c r="CG72" s="234"/>
      <c r="CH72" s="234"/>
      <c r="CI72" s="234"/>
      <c r="CJ72" s="234"/>
      <c r="CK72" s="234"/>
      <c r="CL72" s="234"/>
      <c r="CM72" s="234"/>
      <c r="CN72" s="234"/>
      <c r="CO72" s="234"/>
      <c r="CP72" s="234"/>
      <c r="CQ72" s="234"/>
      <c r="CR72" s="234"/>
      <c r="CS72" s="234"/>
      <c r="CT72" s="234"/>
      <c r="CU72" s="234"/>
      <c r="CV72" s="234"/>
      <c r="CW72" s="234"/>
      <c r="CX72" s="234"/>
      <c r="CY72" s="234"/>
      <c r="CZ72" s="234"/>
      <c r="DA72" s="234"/>
      <c r="DB72" s="234"/>
      <c r="DC72" s="234"/>
      <c r="DD72" s="234"/>
      <c r="DE72" s="234"/>
      <c r="DF72" s="234"/>
      <c r="DG72" s="234"/>
      <c r="DH72" s="234"/>
      <c r="DI72" s="234"/>
      <c r="DJ72" s="234"/>
      <c r="DK72" s="234"/>
      <c r="DL72" s="234"/>
      <c r="DM72" s="234"/>
      <c r="DN72" s="234"/>
      <c r="DO72" s="234"/>
      <c r="DP72" s="234"/>
      <c r="DQ72" s="234"/>
      <c r="DR72" s="234"/>
      <c r="DS72" s="234"/>
      <c r="DT72" s="234"/>
      <c r="DU72" s="234"/>
      <c r="DV72" s="234"/>
      <c r="DW72" s="234"/>
      <c r="DX72" s="234"/>
      <c r="DY72" s="234"/>
      <c r="DZ72" s="234"/>
      <c r="EA72" s="234"/>
      <c r="EB72" s="234"/>
      <c r="EC72" s="234"/>
      <c r="ED72" s="234"/>
      <c r="EE72" s="234"/>
      <c r="EF72" s="234"/>
      <c r="EG72" s="234"/>
      <c r="EH72" s="234"/>
      <c r="EI72" s="234"/>
      <c r="EJ72" s="234"/>
      <c r="EK72" s="234"/>
      <c r="EL72" s="234"/>
      <c r="EM72" s="234"/>
      <c r="EN72" s="234"/>
      <c r="EO72" s="234"/>
      <c r="EP72" s="234"/>
      <c r="EQ72" s="234"/>
      <c r="ER72" s="234"/>
      <c r="ES72" s="234"/>
      <c r="ET72" s="234"/>
      <c r="EU72" s="234"/>
      <c r="EV72" s="234"/>
      <c r="EW72" s="234"/>
      <c r="EX72" s="234"/>
      <c r="EY72" s="234"/>
      <c r="EZ72" s="234"/>
      <c r="FA72" s="234"/>
      <c r="FB72" s="234"/>
      <c r="FC72" s="234"/>
      <c r="FD72" s="234"/>
      <c r="FE72" s="234"/>
      <c r="FF72" s="234"/>
      <c r="FG72" s="234"/>
      <c r="FH72" s="234"/>
      <c r="FI72" s="234"/>
      <c r="FJ72" s="234"/>
      <c r="FK72" s="234"/>
      <c r="FL72" s="234"/>
      <c r="FM72" s="234"/>
      <c r="FN72" s="234"/>
      <c r="FO72" s="234"/>
      <c r="FP72" s="234"/>
      <c r="FQ72" s="234"/>
      <c r="FR72" s="234"/>
      <c r="FS72" s="234"/>
      <c r="FT72" s="234"/>
      <c r="FU72" s="234"/>
      <c r="FV72" s="234"/>
      <c r="FW72" s="234"/>
      <c r="FX72" s="234"/>
      <c r="FY72" s="234"/>
      <c r="FZ72" s="234"/>
      <c r="GA72" s="234"/>
      <c r="GB72" s="234"/>
      <c r="GC72" s="234"/>
      <c r="GD72" s="234"/>
      <c r="GE72" s="234"/>
      <c r="GF72" s="234"/>
      <c r="GG72" s="234"/>
      <c r="GH72" s="234"/>
      <c r="GI72" s="234"/>
      <c r="GJ72" s="234"/>
      <c r="GK72" s="234"/>
      <c r="GL72" s="234"/>
      <c r="GM72" s="234"/>
      <c r="GN72" s="234"/>
      <c r="GO72" s="234"/>
      <c r="GP72" s="234"/>
      <c r="GQ72" s="234"/>
      <c r="GR72" s="234"/>
      <c r="GS72" s="234"/>
      <c r="GT72" s="234"/>
      <c r="GU72" s="234"/>
      <c r="GV72" s="234"/>
      <c r="GW72" s="234"/>
      <c r="GX72" s="234"/>
      <c r="GY72" s="234"/>
    </row>
    <row r="73" spans="1:207" s="233" customFormat="1" ht="27.75" customHeight="1">
      <c r="A73" s="74">
        <v>64</v>
      </c>
      <c r="B73" s="83" t="s">
        <v>82</v>
      </c>
      <c r="C73" s="83" t="s">
        <v>81</v>
      </c>
      <c r="D73" s="83" t="s">
        <v>43</v>
      </c>
      <c r="E73" s="83" t="s">
        <v>81</v>
      </c>
      <c r="F73" s="83">
        <v>3</v>
      </c>
      <c r="G73" s="83" t="s">
        <v>240</v>
      </c>
      <c r="H73" s="83" t="s">
        <v>44</v>
      </c>
      <c r="I73" s="83">
        <v>84</v>
      </c>
      <c r="J73" s="146">
        <v>1</v>
      </c>
      <c r="K73" s="146" t="s">
        <v>186</v>
      </c>
      <c r="L73" s="146" t="s">
        <v>1918</v>
      </c>
      <c r="M73" s="146" t="s">
        <v>336</v>
      </c>
      <c r="N73" s="146" t="s">
        <v>358</v>
      </c>
      <c r="O73" s="152">
        <v>85</v>
      </c>
      <c r="P73" s="168">
        <f>VLOOKUP(E73,KQDKlan2!E:M,4,0)</f>
        <v>86</v>
      </c>
      <c r="Q73" s="232" t="s">
        <v>829</v>
      </c>
      <c r="R73" s="146" t="s">
        <v>933</v>
      </c>
      <c r="S73" s="146" t="s">
        <v>1013</v>
      </c>
      <c r="T73" s="146"/>
      <c r="U73" s="146" t="s">
        <v>173</v>
      </c>
      <c r="V73" s="151"/>
      <c r="W73" s="71" t="s">
        <v>2031</v>
      </c>
      <c r="X73" s="83"/>
      <c r="Y73" s="83" t="s">
        <v>1490</v>
      </c>
      <c r="Z73" s="83"/>
      <c r="AA73" s="144" t="s">
        <v>2838</v>
      </c>
      <c r="AB73" s="83" t="s">
        <v>829</v>
      </c>
      <c r="AC73" s="83" t="s">
        <v>829</v>
      </c>
      <c r="AD73" s="233" t="s">
        <v>2629</v>
      </c>
      <c r="AE73" s="233">
        <v>-1</v>
      </c>
    </row>
    <row r="74" spans="1:207" s="233" customFormat="1" ht="27.75" customHeight="1">
      <c r="A74" s="73">
        <v>65</v>
      </c>
      <c r="B74" s="113" t="s">
        <v>44</v>
      </c>
      <c r="C74" s="113" t="s">
        <v>45</v>
      </c>
      <c r="D74" s="113" t="s">
        <v>43</v>
      </c>
      <c r="E74" s="113" t="s">
        <v>397</v>
      </c>
      <c r="F74" s="113">
        <v>3</v>
      </c>
      <c r="G74" s="113" t="s">
        <v>240</v>
      </c>
      <c r="H74" s="113" t="s">
        <v>44</v>
      </c>
      <c r="I74" s="113">
        <v>84</v>
      </c>
      <c r="J74" s="173">
        <v>1</v>
      </c>
      <c r="K74" s="173" t="s">
        <v>186</v>
      </c>
      <c r="L74" s="173" t="s">
        <v>1919</v>
      </c>
      <c r="M74" s="173" t="s">
        <v>301</v>
      </c>
      <c r="N74" s="173" t="s">
        <v>358</v>
      </c>
      <c r="O74" s="240">
        <v>85</v>
      </c>
      <c r="P74" s="241">
        <f>VLOOKUP(E74,KQDKlan2!E:M,4,0)</f>
        <v>87</v>
      </c>
      <c r="Q74" s="291" t="s">
        <v>3030</v>
      </c>
      <c r="R74" s="173" t="s">
        <v>933</v>
      </c>
      <c r="S74" s="173" t="s">
        <v>1013</v>
      </c>
      <c r="T74" s="173" t="s">
        <v>3033</v>
      </c>
      <c r="U74" s="146" t="s">
        <v>173</v>
      </c>
      <c r="V74" s="151"/>
      <c r="W74" s="71" t="s">
        <v>2031</v>
      </c>
      <c r="X74" s="83"/>
      <c r="Y74" s="83" t="s">
        <v>1490</v>
      </c>
      <c r="Z74" s="83"/>
      <c r="AA74" s="144" t="s">
        <v>2844</v>
      </c>
      <c r="AB74" s="83" t="s">
        <v>829</v>
      </c>
      <c r="AC74" s="83" t="s">
        <v>829</v>
      </c>
      <c r="AD74" s="233" t="s">
        <v>2629</v>
      </c>
      <c r="AE74" s="233">
        <v>-1</v>
      </c>
    </row>
    <row r="75" spans="1:207" s="233" customFormat="1" ht="28.5" customHeight="1">
      <c r="A75" s="73">
        <v>66</v>
      </c>
      <c r="B75" s="113" t="s">
        <v>44</v>
      </c>
      <c r="C75" s="113" t="s">
        <v>45</v>
      </c>
      <c r="D75" s="113" t="s">
        <v>43</v>
      </c>
      <c r="E75" s="113" t="s">
        <v>398</v>
      </c>
      <c r="F75" s="113">
        <v>3</v>
      </c>
      <c r="G75" s="113" t="s">
        <v>240</v>
      </c>
      <c r="H75" s="113" t="s">
        <v>1589</v>
      </c>
      <c r="I75" s="113">
        <v>121</v>
      </c>
      <c r="J75" s="173" t="s">
        <v>1956</v>
      </c>
      <c r="K75" s="173" t="s">
        <v>296</v>
      </c>
      <c r="L75" s="173" t="s">
        <v>1918</v>
      </c>
      <c r="M75" s="173" t="s">
        <v>298</v>
      </c>
      <c r="N75" s="173" t="s">
        <v>357</v>
      </c>
      <c r="O75" s="240">
        <v>100</v>
      </c>
      <c r="P75" s="241">
        <f>VLOOKUP(E75,KQDKlan2!E:M,4,0)</f>
        <v>100</v>
      </c>
      <c r="Q75" s="291" t="s">
        <v>3031</v>
      </c>
      <c r="R75" s="173" t="s">
        <v>933</v>
      </c>
      <c r="S75" s="173" t="s">
        <v>2178</v>
      </c>
      <c r="T75" s="173" t="s">
        <v>3033</v>
      </c>
      <c r="U75" s="146" t="s">
        <v>173</v>
      </c>
      <c r="V75" s="151"/>
      <c r="W75" s="71" t="s">
        <v>2031</v>
      </c>
      <c r="X75" s="83"/>
      <c r="Y75" s="83" t="s">
        <v>1490</v>
      </c>
      <c r="Z75" s="83"/>
      <c r="AA75" s="144" t="s">
        <v>2839</v>
      </c>
      <c r="AB75" s="83" t="s">
        <v>2177</v>
      </c>
      <c r="AC75" s="83" t="s">
        <v>2177</v>
      </c>
      <c r="AD75" s="233" t="s">
        <v>2630</v>
      </c>
      <c r="AE75" s="233">
        <v>21</v>
      </c>
    </row>
    <row r="76" spans="1:207" s="233" customFormat="1" ht="32.25" customHeight="1">
      <c r="A76" s="74">
        <v>67</v>
      </c>
      <c r="B76" s="83" t="s">
        <v>229</v>
      </c>
      <c r="C76" s="83" t="s">
        <v>46</v>
      </c>
      <c r="D76" s="83" t="s">
        <v>45</v>
      </c>
      <c r="E76" s="83" t="s">
        <v>46</v>
      </c>
      <c r="F76" s="83">
        <v>3</v>
      </c>
      <c r="G76" s="83" t="s">
        <v>1732</v>
      </c>
      <c r="H76" s="83" t="s">
        <v>44</v>
      </c>
      <c r="I76" s="83" t="s">
        <v>1733</v>
      </c>
      <c r="J76" s="146">
        <v>1</v>
      </c>
      <c r="K76" s="146" t="s">
        <v>296</v>
      </c>
      <c r="L76" s="146" t="s">
        <v>1954</v>
      </c>
      <c r="M76" s="146" t="s">
        <v>297</v>
      </c>
      <c r="N76" s="146" t="s">
        <v>335</v>
      </c>
      <c r="O76" s="152">
        <v>70</v>
      </c>
      <c r="P76" s="168">
        <f>VLOOKUP(E76,KQDKlan2!E:M,4,0)</f>
        <v>39</v>
      </c>
      <c r="Q76" s="232" t="s">
        <v>2177</v>
      </c>
      <c r="R76" s="146" t="s">
        <v>933</v>
      </c>
      <c r="S76" s="146" t="s">
        <v>2178</v>
      </c>
      <c r="T76" s="146"/>
      <c r="U76" s="146" t="s">
        <v>173</v>
      </c>
      <c r="V76" s="151"/>
      <c r="W76" s="71" t="s">
        <v>2031</v>
      </c>
      <c r="X76" s="83"/>
      <c r="Y76" s="83" t="s">
        <v>1490</v>
      </c>
      <c r="Z76" s="83"/>
      <c r="AA76" s="144" t="s">
        <v>2845</v>
      </c>
      <c r="AB76" s="83" t="s">
        <v>2177</v>
      </c>
      <c r="AC76" s="83" t="s">
        <v>2177</v>
      </c>
      <c r="AD76" s="233" t="e">
        <v>#REF!</v>
      </c>
      <c r="AE76" s="233" t="e">
        <v>#VALUE!</v>
      </c>
    </row>
    <row r="77" spans="1:207" s="233" customFormat="1" ht="32.25" customHeight="1">
      <c r="A77" s="74">
        <v>68</v>
      </c>
      <c r="B77" s="83" t="s">
        <v>55</v>
      </c>
      <c r="C77" s="83" t="s">
        <v>26</v>
      </c>
      <c r="D77" s="83" t="s">
        <v>43</v>
      </c>
      <c r="E77" s="83" t="s">
        <v>26</v>
      </c>
      <c r="F77" s="83">
        <v>3</v>
      </c>
      <c r="G77" s="83" t="s">
        <v>240</v>
      </c>
      <c r="H77" s="83" t="s">
        <v>57</v>
      </c>
      <c r="I77" s="83">
        <v>100</v>
      </c>
      <c r="J77" s="146">
        <v>1</v>
      </c>
      <c r="K77" s="146" t="s">
        <v>296</v>
      </c>
      <c r="L77" s="146" t="s">
        <v>1955</v>
      </c>
      <c r="M77" s="147" t="s">
        <v>298</v>
      </c>
      <c r="N77" s="146" t="s">
        <v>343</v>
      </c>
      <c r="O77" s="152">
        <v>100</v>
      </c>
      <c r="P77" s="168">
        <f>VLOOKUP(E77,KQDKlan2!E:M,4,0)</f>
        <v>81</v>
      </c>
      <c r="Q77" s="146" t="s">
        <v>676</v>
      </c>
      <c r="R77" s="146" t="s">
        <v>2043</v>
      </c>
      <c r="S77" s="147" t="s">
        <v>2074</v>
      </c>
      <c r="T77" s="174" t="s">
        <v>990</v>
      </c>
      <c r="U77" s="146" t="s">
        <v>174</v>
      </c>
      <c r="V77" s="151"/>
      <c r="W77" s="71" t="s">
        <v>2031</v>
      </c>
      <c r="X77" s="83"/>
      <c r="Y77" s="83" t="s">
        <v>1490</v>
      </c>
      <c r="Z77" s="83"/>
      <c r="AA77" s="144" t="s">
        <v>2846</v>
      </c>
      <c r="AB77" s="83" t="s">
        <v>676</v>
      </c>
      <c r="AC77" s="83" t="s">
        <v>676</v>
      </c>
      <c r="AD77" s="233" t="s">
        <v>2631</v>
      </c>
      <c r="AE77" s="233">
        <v>19</v>
      </c>
    </row>
    <row r="78" spans="1:207" s="233" customFormat="1" ht="42.75" customHeight="1">
      <c r="A78" s="74">
        <v>69</v>
      </c>
      <c r="B78" s="83" t="s">
        <v>2071</v>
      </c>
      <c r="C78" s="83" t="s">
        <v>2292</v>
      </c>
      <c r="D78" s="83" t="s">
        <v>205</v>
      </c>
      <c r="E78" s="83" t="s">
        <v>2293</v>
      </c>
      <c r="F78" s="83">
        <v>3</v>
      </c>
      <c r="G78" s="83" t="s">
        <v>240</v>
      </c>
      <c r="H78" s="83" t="s">
        <v>2252</v>
      </c>
      <c r="I78" s="83">
        <v>47</v>
      </c>
      <c r="J78" s="146">
        <v>2</v>
      </c>
      <c r="K78" s="146" t="s">
        <v>186</v>
      </c>
      <c r="L78" s="146" t="s">
        <v>1917</v>
      </c>
      <c r="M78" s="146" t="s">
        <v>336</v>
      </c>
      <c r="N78" s="146" t="s">
        <v>182</v>
      </c>
      <c r="O78" s="152">
        <v>50</v>
      </c>
      <c r="P78" s="168">
        <f>VLOOKUP(E78,KQDKlan2!E:M,4,0)</f>
        <v>37</v>
      </c>
      <c r="Q78" s="83" t="s">
        <v>2317</v>
      </c>
      <c r="R78" s="146" t="s">
        <v>2043</v>
      </c>
      <c r="S78" s="147" t="s">
        <v>2069</v>
      </c>
      <c r="T78" s="146" t="s">
        <v>2070</v>
      </c>
      <c r="U78" s="146" t="s">
        <v>174</v>
      </c>
      <c r="V78" s="151"/>
      <c r="W78" s="71" t="s">
        <v>2031</v>
      </c>
      <c r="X78" s="83"/>
      <c r="Y78" s="83" t="s">
        <v>1490</v>
      </c>
      <c r="Z78" s="83"/>
      <c r="AA78" s="144" t="s">
        <v>2847</v>
      </c>
      <c r="AB78" s="83" t="s">
        <v>2317</v>
      </c>
      <c r="AC78" s="83" t="s">
        <v>2317</v>
      </c>
      <c r="AD78" s="233" t="s">
        <v>2632</v>
      </c>
      <c r="AE78" s="233">
        <v>10</v>
      </c>
      <c r="AF78" s="234"/>
      <c r="AG78" s="234"/>
      <c r="AH78" s="234"/>
      <c r="AI78" s="234"/>
      <c r="AJ78" s="234"/>
      <c r="AK78" s="234"/>
      <c r="AL78" s="234"/>
      <c r="AM78" s="234"/>
      <c r="AN78" s="234"/>
      <c r="AO78" s="234"/>
      <c r="AP78" s="234"/>
      <c r="AQ78" s="234"/>
      <c r="AR78" s="234"/>
      <c r="AS78" s="234"/>
      <c r="AT78" s="234"/>
      <c r="AU78" s="234"/>
      <c r="AV78" s="234"/>
      <c r="AW78" s="234"/>
      <c r="AX78" s="234"/>
      <c r="AY78" s="234"/>
      <c r="AZ78" s="234"/>
      <c r="BA78" s="234"/>
      <c r="BB78" s="234"/>
      <c r="BC78" s="234"/>
      <c r="BD78" s="234"/>
      <c r="BE78" s="234"/>
      <c r="BF78" s="234"/>
      <c r="BG78" s="234"/>
      <c r="BH78" s="234"/>
      <c r="BI78" s="234"/>
      <c r="BJ78" s="234"/>
      <c r="BK78" s="234"/>
      <c r="BL78" s="234"/>
      <c r="BM78" s="234"/>
      <c r="BN78" s="234"/>
      <c r="BO78" s="234"/>
      <c r="BP78" s="234"/>
      <c r="BQ78" s="234"/>
      <c r="BR78" s="234"/>
      <c r="BS78" s="234"/>
      <c r="BT78" s="234"/>
      <c r="BU78" s="234"/>
      <c r="BV78" s="234"/>
      <c r="BW78" s="234"/>
      <c r="BX78" s="234"/>
      <c r="BY78" s="234"/>
      <c r="BZ78" s="234"/>
      <c r="CA78" s="234"/>
      <c r="CB78" s="234"/>
      <c r="CC78" s="234"/>
      <c r="CD78" s="234"/>
      <c r="CE78" s="234"/>
      <c r="CF78" s="234"/>
      <c r="CG78" s="234"/>
      <c r="CH78" s="234"/>
      <c r="CI78" s="234"/>
      <c r="CJ78" s="234"/>
      <c r="CK78" s="234"/>
      <c r="CL78" s="234"/>
      <c r="CM78" s="234"/>
      <c r="CN78" s="234"/>
      <c r="CO78" s="234"/>
      <c r="CP78" s="234"/>
      <c r="CQ78" s="234"/>
      <c r="CR78" s="234"/>
      <c r="CS78" s="234"/>
      <c r="CT78" s="234"/>
      <c r="CU78" s="234"/>
      <c r="CV78" s="234"/>
      <c r="CW78" s="234"/>
      <c r="CX78" s="234"/>
      <c r="CY78" s="234"/>
      <c r="CZ78" s="234"/>
      <c r="DA78" s="234"/>
      <c r="DB78" s="234"/>
      <c r="DC78" s="234"/>
      <c r="DD78" s="234"/>
      <c r="DE78" s="234"/>
      <c r="DF78" s="234"/>
      <c r="DG78" s="234"/>
      <c r="DH78" s="234"/>
      <c r="DI78" s="234"/>
      <c r="DJ78" s="234"/>
      <c r="DK78" s="234"/>
      <c r="DL78" s="234"/>
      <c r="DM78" s="234"/>
      <c r="DN78" s="234"/>
      <c r="DO78" s="234"/>
      <c r="DP78" s="234"/>
      <c r="DQ78" s="234"/>
      <c r="DR78" s="234"/>
      <c r="DS78" s="234"/>
      <c r="DT78" s="234"/>
      <c r="DU78" s="234"/>
      <c r="DV78" s="234"/>
      <c r="DW78" s="234"/>
      <c r="DX78" s="234"/>
      <c r="DY78" s="234"/>
      <c r="DZ78" s="234"/>
      <c r="EA78" s="234"/>
      <c r="EB78" s="234"/>
      <c r="EC78" s="234"/>
      <c r="ED78" s="234"/>
      <c r="EE78" s="234"/>
      <c r="EF78" s="234"/>
      <c r="EG78" s="234"/>
      <c r="EH78" s="234"/>
      <c r="EI78" s="234"/>
      <c r="EJ78" s="234"/>
      <c r="EK78" s="234"/>
      <c r="EL78" s="234"/>
      <c r="EM78" s="234"/>
      <c r="EN78" s="234"/>
      <c r="EO78" s="234"/>
      <c r="EP78" s="234"/>
      <c r="EQ78" s="234"/>
      <c r="ER78" s="234"/>
      <c r="ES78" s="234"/>
      <c r="ET78" s="234"/>
      <c r="EU78" s="234"/>
      <c r="EV78" s="234"/>
      <c r="EW78" s="234"/>
      <c r="EX78" s="234"/>
      <c r="EY78" s="234"/>
      <c r="EZ78" s="234"/>
      <c r="FA78" s="234"/>
      <c r="FB78" s="234"/>
      <c r="FC78" s="234"/>
      <c r="FD78" s="234"/>
      <c r="FE78" s="234"/>
      <c r="FF78" s="234"/>
      <c r="FG78" s="234"/>
      <c r="FH78" s="234"/>
      <c r="FI78" s="234"/>
      <c r="FJ78" s="234"/>
      <c r="FK78" s="234"/>
      <c r="FL78" s="234"/>
      <c r="FM78" s="234"/>
      <c r="FN78" s="234"/>
      <c r="FO78" s="234"/>
      <c r="FP78" s="234"/>
      <c r="FQ78" s="234"/>
      <c r="FR78" s="234"/>
      <c r="FS78" s="234"/>
      <c r="FT78" s="234"/>
      <c r="FU78" s="234"/>
      <c r="FV78" s="234"/>
      <c r="FW78" s="234"/>
      <c r="FX78" s="234"/>
      <c r="FY78" s="234"/>
      <c r="FZ78" s="234"/>
      <c r="GA78" s="234"/>
      <c r="GB78" s="234"/>
      <c r="GC78" s="234"/>
      <c r="GD78" s="234"/>
      <c r="GE78" s="234"/>
      <c r="GF78" s="234"/>
      <c r="GG78" s="234"/>
      <c r="GH78" s="234"/>
      <c r="GI78" s="234"/>
      <c r="GJ78" s="234"/>
      <c r="GK78" s="234"/>
      <c r="GL78" s="234"/>
      <c r="GM78" s="234"/>
      <c r="GN78" s="234"/>
      <c r="GO78" s="234"/>
      <c r="GP78" s="234"/>
      <c r="GQ78" s="234"/>
      <c r="GR78" s="234"/>
      <c r="GS78" s="234"/>
      <c r="GT78" s="234"/>
      <c r="GU78" s="234"/>
      <c r="GV78" s="234"/>
      <c r="GW78" s="234"/>
      <c r="GX78" s="234"/>
      <c r="GY78" s="234"/>
    </row>
    <row r="79" spans="1:207" s="233" customFormat="1" ht="42.75" customHeight="1">
      <c r="A79" s="73">
        <v>70</v>
      </c>
      <c r="B79" s="113" t="s">
        <v>2071</v>
      </c>
      <c r="C79" s="113" t="s">
        <v>2292</v>
      </c>
      <c r="D79" s="113" t="s">
        <v>205</v>
      </c>
      <c r="E79" s="113" t="s">
        <v>2294</v>
      </c>
      <c r="F79" s="113">
        <v>3</v>
      </c>
      <c r="G79" s="113" t="s">
        <v>240</v>
      </c>
      <c r="H79" s="113" t="s">
        <v>2253</v>
      </c>
      <c r="I79" s="113">
        <v>47</v>
      </c>
      <c r="J79" s="173">
        <v>2</v>
      </c>
      <c r="K79" s="173" t="s">
        <v>186</v>
      </c>
      <c r="L79" s="173" t="s">
        <v>1917</v>
      </c>
      <c r="M79" s="173" t="s">
        <v>336</v>
      </c>
      <c r="N79" s="173" t="s">
        <v>184</v>
      </c>
      <c r="O79" s="240">
        <v>50</v>
      </c>
      <c r="P79" s="241">
        <f>VLOOKUP(E79,KQDKlan2!E:M,4,0)</f>
        <v>47</v>
      </c>
      <c r="Q79" s="113" t="s">
        <v>3034</v>
      </c>
      <c r="R79" s="173" t="s">
        <v>2043</v>
      </c>
      <c r="S79" s="264" t="s">
        <v>2072</v>
      </c>
      <c r="T79" s="173" t="s">
        <v>2073</v>
      </c>
      <c r="U79" s="146" t="s">
        <v>174</v>
      </c>
      <c r="V79" s="151"/>
      <c r="W79" s="71" t="s">
        <v>2031</v>
      </c>
      <c r="X79" s="83"/>
      <c r="Y79" s="83" t="s">
        <v>1490</v>
      </c>
      <c r="Z79" s="83"/>
      <c r="AA79" s="144" t="s">
        <v>2848</v>
      </c>
      <c r="AB79" s="83" t="s">
        <v>2318</v>
      </c>
      <c r="AC79" s="83" t="s">
        <v>2318</v>
      </c>
      <c r="AD79" s="233" t="s">
        <v>2633</v>
      </c>
      <c r="AE79" s="233">
        <v>0</v>
      </c>
      <c r="AF79" s="234"/>
      <c r="AG79" s="234"/>
      <c r="AH79" s="234"/>
      <c r="AI79" s="234"/>
      <c r="AJ79" s="234"/>
      <c r="AK79" s="234"/>
      <c r="AL79" s="234"/>
      <c r="AM79" s="234"/>
      <c r="AN79" s="234"/>
      <c r="AO79" s="234"/>
      <c r="AP79" s="234"/>
      <c r="AQ79" s="234"/>
      <c r="AR79" s="234"/>
      <c r="AS79" s="234"/>
      <c r="AT79" s="234"/>
      <c r="AU79" s="234"/>
      <c r="AV79" s="234"/>
      <c r="AW79" s="234"/>
      <c r="AX79" s="234"/>
      <c r="AY79" s="234"/>
      <c r="AZ79" s="234"/>
      <c r="BA79" s="234"/>
      <c r="BB79" s="234"/>
      <c r="BC79" s="234"/>
      <c r="BD79" s="234"/>
      <c r="BE79" s="234"/>
      <c r="BF79" s="234"/>
      <c r="BG79" s="234"/>
      <c r="BH79" s="234"/>
      <c r="BI79" s="234"/>
      <c r="BJ79" s="234"/>
      <c r="BK79" s="234"/>
      <c r="BL79" s="234"/>
      <c r="BM79" s="234"/>
      <c r="BN79" s="234"/>
      <c r="BO79" s="234"/>
      <c r="BP79" s="234"/>
      <c r="BQ79" s="234"/>
      <c r="BR79" s="234"/>
      <c r="BS79" s="234"/>
      <c r="BT79" s="234"/>
      <c r="BU79" s="234"/>
      <c r="BV79" s="234"/>
      <c r="BW79" s="234"/>
      <c r="BX79" s="234"/>
      <c r="BY79" s="234"/>
      <c r="BZ79" s="234"/>
      <c r="CA79" s="234"/>
      <c r="CB79" s="234"/>
      <c r="CC79" s="234"/>
      <c r="CD79" s="234"/>
      <c r="CE79" s="234"/>
      <c r="CF79" s="234"/>
      <c r="CG79" s="234"/>
      <c r="CH79" s="234"/>
      <c r="CI79" s="234"/>
      <c r="CJ79" s="234"/>
      <c r="CK79" s="234"/>
      <c r="CL79" s="234"/>
      <c r="CM79" s="234"/>
      <c r="CN79" s="234"/>
      <c r="CO79" s="234"/>
      <c r="CP79" s="234"/>
      <c r="CQ79" s="234"/>
      <c r="CR79" s="234"/>
      <c r="CS79" s="234"/>
      <c r="CT79" s="234"/>
      <c r="CU79" s="234"/>
      <c r="CV79" s="234"/>
      <c r="CW79" s="234"/>
      <c r="CX79" s="234"/>
      <c r="CY79" s="234"/>
      <c r="CZ79" s="234"/>
      <c r="DA79" s="234"/>
      <c r="DB79" s="234"/>
      <c r="DC79" s="234"/>
      <c r="DD79" s="234"/>
      <c r="DE79" s="234"/>
      <c r="DF79" s="234"/>
      <c r="DG79" s="234"/>
      <c r="DH79" s="234"/>
      <c r="DI79" s="234"/>
      <c r="DJ79" s="234"/>
      <c r="DK79" s="234"/>
      <c r="DL79" s="234"/>
      <c r="DM79" s="234"/>
      <c r="DN79" s="234"/>
      <c r="DO79" s="234"/>
      <c r="DP79" s="234"/>
      <c r="DQ79" s="234"/>
      <c r="DR79" s="234"/>
      <c r="DS79" s="234"/>
      <c r="DT79" s="234"/>
      <c r="DU79" s="234"/>
      <c r="DV79" s="234"/>
      <c r="DW79" s="234"/>
      <c r="DX79" s="234"/>
      <c r="DY79" s="234"/>
      <c r="DZ79" s="234"/>
      <c r="EA79" s="234"/>
      <c r="EB79" s="234"/>
      <c r="EC79" s="234"/>
      <c r="ED79" s="234"/>
      <c r="EE79" s="234"/>
      <c r="EF79" s="234"/>
      <c r="EG79" s="234"/>
      <c r="EH79" s="234"/>
      <c r="EI79" s="234"/>
      <c r="EJ79" s="234"/>
      <c r="EK79" s="234"/>
      <c r="EL79" s="234"/>
      <c r="EM79" s="234"/>
      <c r="EN79" s="234"/>
      <c r="EO79" s="234"/>
      <c r="EP79" s="234"/>
      <c r="EQ79" s="234"/>
      <c r="ER79" s="234"/>
      <c r="ES79" s="234"/>
      <c r="ET79" s="234"/>
      <c r="EU79" s="234"/>
      <c r="EV79" s="234"/>
      <c r="EW79" s="234"/>
      <c r="EX79" s="234"/>
      <c r="EY79" s="234"/>
      <c r="EZ79" s="234"/>
      <c r="FA79" s="234"/>
      <c r="FB79" s="234"/>
      <c r="FC79" s="234"/>
      <c r="FD79" s="234"/>
      <c r="FE79" s="234"/>
      <c r="FF79" s="234"/>
      <c r="FG79" s="234"/>
      <c r="FH79" s="234"/>
      <c r="FI79" s="234"/>
      <c r="FJ79" s="234"/>
      <c r="FK79" s="234"/>
      <c r="FL79" s="234"/>
      <c r="FM79" s="234"/>
      <c r="FN79" s="234"/>
      <c r="FO79" s="234"/>
      <c r="FP79" s="234"/>
      <c r="FQ79" s="234"/>
      <c r="FR79" s="234"/>
      <c r="FS79" s="234"/>
      <c r="FT79" s="234"/>
      <c r="FU79" s="234"/>
      <c r="FV79" s="234"/>
      <c r="FW79" s="234"/>
      <c r="FX79" s="234"/>
      <c r="FY79" s="234"/>
      <c r="FZ79" s="234"/>
      <c r="GA79" s="234"/>
      <c r="GB79" s="234"/>
      <c r="GC79" s="234"/>
      <c r="GD79" s="234"/>
      <c r="GE79" s="234"/>
      <c r="GF79" s="234"/>
      <c r="GG79" s="234"/>
      <c r="GH79" s="234"/>
      <c r="GI79" s="234"/>
      <c r="GJ79" s="234"/>
      <c r="GK79" s="234"/>
      <c r="GL79" s="234"/>
      <c r="GM79" s="234"/>
      <c r="GN79" s="234"/>
      <c r="GO79" s="234"/>
      <c r="GP79" s="234"/>
      <c r="GQ79" s="234"/>
      <c r="GR79" s="234"/>
      <c r="GS79" s="234"/>
      <c r="GT79" s="234"/>
      <c r="GU79" s="234"/>
      <c r="GV79" s="234"/>
      <c r="GW79" s="234"/>
      <c r="GX79" s="234"/>
      <c r="GY79" s="234"/>
    </row>
    <row r="80" spans="1:207" s="233" customFormat="1" ht="32.25" customHeight="1">
      <c r="A80" s="74">
        <v>71</v>
      </c>
      <c r="B80" s="83" t="s">
        <v>121</v>
      </c>
      <c r="C80" s="83" t="s">
        <v>33</v>
      </c>
      <c r="D80" s="83" t="s">
        <v>43</v>
      </c>
      <c r="E80" s="83" t="s">
        <v>33</v>
      </c>
      <c r="F80" s="83">
        <v>3</v>
      </c>
      <c r="G80" s="83" t="s">
        <v>240</v>
      </c>
      <c r="H80" s="83" t="s">
        <v>57</v>
      </c>
      <c r="I80" s="83">
        <v>100</v>
      </c>
      <c r="J80" s="146">
        <v>1</v>
      </c>
      <c r="K80" s="146" t="s">
        <v>186</v>
      </c>
      <c r="L80" s="146" t="s">
        <v>1918</v>
      </c>
      <c r="M80" s="147" t="s">
        <v>301</v>
      </c>
      <c r="N80" s="146" t="s">
        <v>357</v>
      </c>
      <c r="O80" s="152">
        <v>100</v>
      </c>
      <c r="P80" s="168">
        <f>VLOOKUP(E80,KQDKlan2!E:M,4,0)</f>
        <v>100</v>
      </c>
      <c r="Q80" s="146" t="s">
        <v>802</v>
      </c>
      <c r="R80" s="146" t="s">
        <v>2105</v>
      </c>
      <c r="S80" s="284" t="s">
        <v>3002</v>
      </c>
      <c r="T80" s="146" t="s">
        <v>1023</v>
      </c>
      <c r="U80" s="146" t="s">
        <v>175</v>
      </c>
      <c r="V80" s="151"/>
      <c r="W80" s="71" t="s">
        <v>2031</v>
      </c>
      <c r="X80" s="83"/>
      <c r="Y80" s="83" t="s">
        <v>1490</v>
      </c>
      <c r="Z80" s="83"/>
      <c r="AA80" s="144" t="s">
        <v>2849</v>
      </c>
      <c r="AB80" s="83" t="s">
        <v>801</v>
      </c>
      <c r="AC80" s="83" t="s">
        <v>801</v>
      </c>
      <c r="AD80" s="233" t="s">
        <v>2634</v>
      </c>
      <c r="AE80" s="233">
        <v>0</v>
      </c>
      <c r="AF80" s="234"/>
      <c r="AG80" s="234"/>
      <c r="AH80" s="234"/>
      <c r="AI80" s="234"/>
      <c r="AJ80" s="234"/>
      <c r="AK80" s="234"/>
      <c r="AL80" s="234"/>
      <c r="AM80" s="234"/>
      <c r="AN80" s="234"/>
      <c r="AO80" s="234"/>
      <c r="AP80" s="234"/>
      <c r="AQ80" s="234"/>
      <c r="AR80" s="234"/>
      <c r="AS80" s="234"/>
      <c r="AT80" s="234"/>
      <c r="AU80" s="234"/>
      <c r="AV80" s="234"/>
      <c r="AW80" s="234"/>
      <c r="AX80" s="234"/>
      <c r="AY80" s="234"/>
      <c r="AZ80" s="234"/>
      <c r="BA80" s="234"/>
      <c r="BB80" s="234"/>
      <c r="BC80" s="234"/>
      <c r="BD80" s="234"/>
      <c r="BE80" s="234"/>
      <c r="BF80" s="234"/>
      <c r="BG80" s="234"/>
      <c r="BH80" s="234"/>
      <c r="BI80" s="234"/>
      <c r="BJ80" s="234"/>
      <c r="BK80" s="234"/>
      <c r="BL80" s="234"/>
      <c r="BM80" s="234"/>
      <c r="BN80" s="234"/>
      <c r="BO80" s="234"/>
      <c r="BP80" s="234"/>
      <c r="BQ80" s="234"/>
      <c r="BR80" s="234"/>
      <c r="BS80" s="234"/>
      <c r="BT80" s="234"/>
      <c r="BU80" s="234"/>
      <c r="BV80" s="234"/>
      <c r="BW80" s="234"/>
      <c r="BX80" s="234"/>
      <c r="BY80" s="234"/>
      <c r="BZ80" s="234"/>
      <c r="CA80" s="234"/>
      <c r="CB80" s="234"/>
      <c r="CC80" s="234"/>
      <c r="CD80" s="234"/>
      <c r="CE80" s="234"/>
      <c r="CF80" s="234"/>
      <c r="CG80" s="234"/>
      <c r="CH80" s="234"/>
      <c r="CI80" s="234"/>
      <c r="CJ80" s="234"/>
      <c r="CK80" s="234"/>
      <c r="CL80" s="234"/>
      <c r="CM80" s="234"/>
      <c r="CN80" s="234"/>
      <c r="CO80" s="234"/>
      <c r="CP80" s="234"/>
      <c r="CQ80" s="234"/>
      <c r="CR80" s="234"/>
      <c r="CS80" s="234"/>
      <c r="CT80" s="234"/>
      <c r="CU80" s="234"/>
      <c r="CV80" s="234"/>
      <c r="CW80" s="234"/>
      <c r="CX80" s="234"/>
      <c r="CY80" s="234"/>
      <c r="CZ80" s="234"/>
      <c r="DA80" s="234"/>
      <c r="DB80" s="234"/>
      <c r="DC80" s="234"/>
      <c r="DD80" s="234"/>
      <c r="DE80" s="234"/>
      <c r="DF80" s="234"/>
      <c r="DG80" s="234"/>
      <c r="DH80" s="234"/>
      <c r="DI80" s="234"/>
      <c r="DJ80" s="234"/>
      <c r="DK80" s="234"/>
      <c r="DL80" s="234"/>
      <c r="DM80" s="234"/>
      <c r="DN80" s="234"/>
      <c r="DO80" s="234"/>
      <c r="DP80" s="234"/>
      <c r="DQ80" s="234"/>
      <c r="DR80" s="234"/>
      <c r="DS80" s="234"/>
      <c r="DT80" s="234"/>
      <c r="DU80" s="234"/>
      <c r="DV80" s="234"/>
      <c r="DW80" s="234"/>
      <c r="DX80" s="234"/>
      <c r="DY80" s="234"/>
      <c r="DZ80" s="234"/>
      <c r="EA80" s="234"/>
      <c r="EB80" s="234"/>
      <c r="EC80" s="234"/>
      <c r="ED80" s="234"/>
      <c r="EE80" s="234"/>
      <c r="EF80" s="234"/>
      <c r="EG80" s="234"/>
      <c r="EH80" s="234"/>
      <c r="EI80" s="234"/>
      <c r="EJ80" s="234"/>
      <c r="EK80" s="234"/>
      <c r="EL80" s="234"/>
      <c r="EM80" s="234"/>
      <c r="EN80" s="234"/>
      <c r="EO80" s="234"/>
      <c r="EP80" s="234"/>
      <c r="EQ80" s="234"/>
      <c r="ER80" s="234"/>
      <c r="ES80" s="234"/>
      <c r="ET80" s="234"/>
      <c r="EU80" s="234"/>
      <c r="EV80" s="234"/>
      <c r="EW80" s="234"/>
      <c r="EX80" s="234"/>
      <c r="EY80" s="234"/>
      <c r="EZ80" s="234"/>
      <c r="FA80" s="234"/>
      <c r="FB80" s="234"/>
      <c r="FC80" s="234"/>
      <c r="FD80" s="234"/>
      <c r="FE80" s="234"/>
      <c r="FF80" s="234"/>
      <c r="FG80" s="234"/>
      <c r="FH80" s="234"/>
      <c r="FI80" s="234"/>
      <c r="FJ80" s="234"/>
      <c r="FK80" s="234"/>
      <c r="FL80" s="234"/>
      <c r="FM80" s="234"/>
      <c r="FN80" s="234"/>
      <c r="FO80" s="234"/>
      <c r="FP80" s="234"/>
      <c r="FQ80" s="234"/>
      <c r="FR80" s="234"/>
      <c r="FS80" s="234"/>
      <c r="FT80" s="234"/>
      <c r="FU80" s="234"/>
      <c r="FV80" s="234"/>
      <c r="FW80" s="234"/>
      <c r="FX80" s="234"/>
      <c r="FY80" s="234"/>
      <c r="FZ80" s="234"/>
      <c r="GA80" s="234"/>
      <c r="GB80" s="234"/>
      <c r="GC80" s="234"/>
      <c r="GD80" s="234"/>
      <c r="GE80" s="234"/>
      <c r="GF80" s="234"/>
      <c r="GG80" s="234"/>
      <c r="GH80" s="234"/>
      <c r="GI80" s="234"/>
      <c r="GJ80" s="234"/>
      <c r="GK80" s="234"/>
      <c r="GL80" s="234"/>
      <c r="GM80" s="234"/>
      <c r="GN80" s="234"/>
      <c r="GO80" s="234"/>
      <c r="GP80" s="234"/>
      <c r="GQ80" s="234"/>
      <c r="GR80" s="234"/>
      <c r="GS80" s="234"/>
      <c r="GT80" s="234"/>
      <c r="GU80" s="234"/>
      <c r="GV80" s="234"/>
      <c r="GW80" s="234"/>
      <c r="GX80" s="234"/>
      <c r="GY80" s="234"/>
    </row>
    <row r="81" spans="1:207" s="114" customFormat="1" ht="32.25" customHeight="1">
      <c r="A81" s="73">
        <v>72</v>
      </c>
      <c r="B81" s="113" t="s">
        <v>1687</v>
      </c>
      <c r="C81" s="113" t="s">
        <v>1913</v>
      </c>
      <c r="D81" s="113" t="s">
        <v>43</v>
      </c>
      <c r="E81" s="113" t="s">
        <v>1913</v>
      </c>
      <c r="F81" s="113">
        <v>3</v>
      </c>
      <c r="G81" s="113" t="s">
        <v>240</v>
      </c>
      <c r="H81" s="113" t="s">
        <v>1643</v>
      </c>
      <c r="I81" s="113">
        <v>26</v>
      </c>
      <c r="J81" s="173">
        <v>1</v>
      </c>
      <c r="K81" s="173" t="s">
        <v>296</v>
      </c>
      <c r="L81" s="173" t="s">
        <v>1917</v>
      </c>
      <c r="M81" s="173" t="s">
        <v>298</v>
      </c>
      <c r="N81" s="173" t="s">
        <v>1957</v>
      </c>
      <c r="O81" s="240">
        <v>40</v>
      </c>
      <c r="P81" s="241">
        <f>VLOOKUP(E81,KQDKlan2!E:M,4,0)</f>
        <v>24</v>
      </c>
      <c r="Q81" s="173" t="s">
        <v>803</v>
      </c>
      <c r="R81" s="173" t="s">
        <v>175</v>
      </c>
      <c r="S81" s="173" t="s">
        <v>2118</v>
      </c>
      <c r="T81" s="173" t="s">
        <v>2119</v>
      </c>
      <c r="U81" s="173" t="s">
        <v>175</v>
      </c>
      <c r="V81" s="358"/>
      <c r="W81" s="109" t="s">
        <v>2031</v>
      </c>
      <c r="X81" s="113"/>
      <c r="Y81" s="113" t="s">
        <v>1490</v>
      </c>
      <c r="Z81" s="113"/>
      <c r="AA81" s="176" t="s">
        <v>2843</v>
      </c>
      <c r="AB81" s="113" t="s">
        <v>2117</v>
      </c>
      <c r="AC81" s="113" t="s">
        <v>2117</v>
      </c>
      <c r="AD81" s="114" t="s">
        <v>2635</v>
      </c>
      <c r="AE81" s="114">
        <v>2</v>
      </c>
    </row>
    <row r="82" spans="1:207" s="233" customFormat="1" ht="39.75" customHeight="1">
      <c r="A82" s="74">
        <v>73</v>
      </c>
      <c r="B82" s="83" t="s">
        <v>1548</v>
      </c>
      <c r="C82" s="83" t="s">
        <v>43</v>
      </c>
      <c r="D82" s="83" t="s">
        <v>29</v>
      </c>
      <c r="E82" s="83" t="s">
        <v>1767</v>
      </c>
      <c r="F82" s="83">
        <v>3</v>
      </c>
      <c r="G82" s="83" t="s">
        <v>262</v>
      </c>
      <c r="H82" s="83" t="s">
        <v>2249</v>
      </c>
      <c r="I82" s="83">
        <v>37</v>
      </c>
      <c r="J82" s="146">
        <v>3</v>
      </c>
      <c r="K82" s="146" t="s">
        <v>186</v>
      </c>
      <c r="L82" s="144" t="s">
        <v>1954</v>
      </c>
      <c r="M82" s="153" t="s">
        <v>301</v>
      </c>
      <c r="N82" s="145" t="s">
        <v>1953</v>
      </c>
      <c r="O82" s="152">
        <v>60</v>
      </c>
      <c r="P82" s="168">
        <f>VLOOKUP(E82,KQDKlan2!E:M,4,0)</f>
        <v>37</v>
      </c>
      <c r="Q82" s="232" t="s">
        <v>2177</v>
      </c>
      <c r="R82" s="146" t="s">
        <v>933</v>
      </c>
      <c r="S82" s="146" t="s">
        <v>2178</v>
      </c>
      <c r="T82" s="146"/>
      <c r="U82" s="146" t="s">
        <v>173</v>
      </c>
      <c r="V82" s="149" t="s">
        <v>2802</v>
      </c>
      <c r="W82" s="71" t="s">
        <v>2030</v>
      </c>
      <c r="X82" s="83"/>
      <c r="Y82" s="83" t="s">
        <v>1490</v>
      </c>
      <c r="Z82" s="83"/>
      <c r="AA82" s="144" t="s">
        <v>2850</v>
      </c>
      <c r="AB82" s="83" t="s">
        <v>2177</v>
      </c>
      <c r="AC82" s="83" t="s">
        <v>2177</v>
      </c>
      <c r="AD82" s="233" t="s">
        <v>2630</v>
      </c>
      <c r="AE82" s="233">
        <v>0</v>
      </c>
      <c r="AF82" s="234"/>
      <c r="AG82" s="234"/>
      <c r="AH82" s="234"/>
      <c r="AI82" s="234"/>
      <c r="AJ82" s="234"/>
      <c r="AK82" s="234"/>
      <c r="AL82" s="234"/>
      <c r="AM82" s="234"/>
      <c r="AN82" s="234"/>
      <c r="AO82" s="234"/>
      <c r="AP82" s="234"/>
      <c r="AQ82" s="234"/>
      <c r="AR82" s="234"/>
      <c r="AS82" s="234"/>
      <c r="AT82" s="234"/>
      <c r="AU82" s="234"/>
      <c r="AV82" s="234"/>
      <c r="AW82" s="234"/>
      <c r="AX82" s="234"/>
      <c r="AY82" s="234"/>
      <c r="AZ82" s="234"/>
      <c r="BA82" s="234"/>
      <c r="BB82" s="234"/>
      <c r="BC82" s="234"/>
      <c r="BD82" s="234"/>
      <c r="BE82" s="234"/>
      <c r="BF82" s="234"/>
      <c r="BG82" s="234"/>
      <c r="BH82" s="234"/>
      <c r="BI82" s="234"/>
      <c r="BJ82" s="234"/>
      <c r="BK82" s="234"/>
      <c r="BL82" s="234"/>
      <c r="BM82" s="234"/>
      <c r="BN82" s="234"/>
      <c r="BO82" s="234"/>
      <c r="BP82" s="234"/>
      <c r="BQ82" s="234"/>
      <c r="BR82" s="234"/>
      <c r="BS82" s="234"/>
      <c r="BT82" s="234"/>
      <c r="BU82" s="234"/>
      <c r="BV82" s="234"/>
      <c r="BW82" s="234"/>
      <c r="BX82" s="234"/>
      <c r="BY82" s="234"/>
      <c r="BZ82" s="234"/>
      <c r="CA82" s="234"/>
      <c r="CB82" s="234"/>
      <c r="CC82" s="234"/>
      <c r="CD82" s="234"/>
      <c r="CE82" s="234"/>
      <c r="CF82" s="234"/>
      <c r="CG82" s="234"/>
      <c r="CH82" s="234"/>
      <c r="CI82" s="234"/>
      <c r="CJ82" s="234"/>
      <c r="CK82" s="234"/>
      <c r="CL82" s="234"/>
      <c r="CM82" s="234"/>
      <c r="CN82" s="234"/>
      <c r="CO82" s="234"/>
      <c r="CP82" s="234"/>
      <c r="CQ82" s="234"/>
      <c r="CR82" s="234"/>
      <c r="CS82" s="234"/>
      <c r="CT82" s="234"/>
      <c r="CU82" s="234"/>
      <c r="CV82" s="234"/>
      <c r="CW82" s="234"/>
      <c r="CX82" s="234"/>
      <c r="CY82" s="234"/>
      <c r="CZ82" s="234"/>
      <c r="DA82" s="234"/>
      <c r="DB82" s="234"/>
      <c r="DC82" s="234"/>
      <c r="DD82" s="234"/>
      <c r="DE82" s="234"/>
      <c r="DF82" s="234"/>
      <c r="DG82" s="234"/>
      <c r="DH82" s="234"/>
      <c r="DI82" s="234"/>
      <c r="DJ82" s="234"/>
      <c r="DK82" s="234"/>
      <c r="DL82" s="234"/>
      <c r="DM82" s="234"/>
      <c r="DN82" s="234"/>
      <c r="DO82" s="234"/>
      <c r="DP82" s="234"/>
      <c r="DQ82" s="234"/>
      <c r="DR82" s="234"/>
      <c r="DS82" s="234"/>
      <c r="DT82" s="234"/>
      <c r="DU82" s="234"/>
      <c r="DV82" s="234"/>
      <c r="DW82" s="234"/>
      <c r="DX82" s="234"/>
      <c r="DY82" s="234"/>
      <c r="DZ82" s="234"/>
      <c r="EA82" s="234"/>
      <c r="EB82" s="234"/>
      <c r="EC82" s="234"/>
      <c r="ED82" s="234"/>
      <c r="EE82" s="234"/>
      <c r="EF82" s="234"/>
      <c r="EG82" s="234"/>
      <c r="EH82" s="234"/>
      <c r="EI82" s="234"/>
      <c r="EJ82" s="234"/>
      <c r="EK82" s="234"/>
      <c r="EL82" s="234"/>
      <c r="EM82" s="234"/>
      <c r="EN82" s="234"/>
      <c r="EO82" s="234"/>
      <c r="EP82" s="234"/>
      <c r="EQ82" s="234"/>
      <c r="ER82" s="234"/>
      <c r="ES82" s="234"/>
      <c r="ET82" s="234"/>
      <c r="EU82" s="234"/>
      <c r="EV82" s="234"/>
      <c r="EW82" s="234"/>
      <c r="EX82" s="234"/>
      <c r="EY82" s="234"/>
      <c r="EZ82" s="234"/>
      <c r="FA82" s="234"/>
      <c r="FB82" s="234"/>
      <c r="FC82" s="234"/>
      <c r="FD82" s="234"/>
      <c r="FE82" s="234"/>
      <c r="FF82" s="234"/>
      <c r="FG82" s="234"/>
      <c r="FH82" s="234"/>
      <c r="FI82" s="234"/>
      <c r="FJ82" s="234"/>
      <c r="FK82" s="234"/>
      <c r="FL82" s="234"/>
      <c r="FM82" s="234"/>
      <c r="FN82" s="234"/>
      <c r="FO82" s="234"/>
      <c r="FP82" s="234"/>
      <c r="FQ82" s="234"/>
      <c r="FR82" s="234"/>
      <c r="FS82" s="234"/>
      <c r="FT82" s="234"/>
      <c r="FU82" s="234"/>
      <c r="FV82" s="234"/>
      <c r="FW82" s="234"/>
      <c r="FX82" s="234"/>
      <c r="FY82" s="234"/>
      <c r="FZ82" s="234"/>
      <c r="GA82" s="234"/>
      <c r="GB82" s="234"/>
      <c r="GC82" s="234"/>
      <c r="GD82" s="234"/>
      <c r="GE82" s="234"/>
      <c r="GF82" s="234"/>
      <c r="GG82" s="234"/>
      <c r="GH82" s="234"/>
      <c r="GI82" s="234"/>
      <c r="GJ82" s="234"/>
      <c r="GK82" s="234"/>
      <c r="GL82" s="234"/>
      <c r="GM82" s="234"/>
      <c r="GN82" s="234"/>
      <c r="GO82" s="234"/>
      <c r="GP82" s="234"/>
      <c r="GQ82" s="234"/>
      <c r="GR82" s="234"/>
      <c r="GS82" s="234"/>
      <c r="GT82" s="234"/>
      <c r="GU82" s="234"/>
      <c r="GV82" s="234"/>
      <c r="GW82" s="234"/>
      <c r="GX82" s="234"/>
      <c r="GY82" s="234"/>
    </row>
    <row r="83" spans="1:207" s="72" customFormat="1" ht="43.5" customHeight="1">
      <c r="A83" s="74">
        <v>74</v>
      </c>
      <c r="B83" s="83" t="s">
        <v>1548</v>
      </c>
      <c r="C83" s="83" t="s">
        <v>43</v>
      </c>
      <c r="D83" s="83" t="s">
        <v>29</v>
      </c>
      <c r="E83" s="83" t="s">
        <v>1780</v>
      </c>
      <c r="F83" s="83">
        <v>3</v>
      </c>
      <c r="G83" s="83" t="s">
        <v>262</v>
      </c>
      <c r="H83" s="83" t="s">
        <v>2263</v>
      </c>
      <c r="I83" s="83">
        <v>37</v>
      </c>
      <c r="J83" s="146">
        <v>3</v>
      </c>
      <c r="K83" s="146" t="s">
        <v>186</v>
      </c>
      <c r="L83" s="144" t="s">
        <v>1954</v>
      </c>
      <c r="M83" s="147" t="s">
        <v>301</v>
      </c>
      <c r="N83" s="146" t="s">
        <v>333</v>
      </c>
      <c r="O83" s="152">
        <v>60</v>
      </c>
      <c r="P83" s="168">
        <f>VLOOKUP(E83,KQDKlan2!E:M,4,0)</f>
        <v>41</v>
      </c>
      <c r="Q83" s="196" t="s">
        <v>2473</v>
      </c>
      <c r="R83" s="83" t="s">
        <v>933</v>
      </c>
      <c r="S83" s="181" t="s">
        <v>2196</v>
      </c>
      <c r="T83" s="146"/>
      <c r="U83" s="146" t="s">
        <v>173</v>
      </c>
      <c r="V83" s="149" t="s">
        <v>2802</v>
      </c>
      <c r="W83" s="71" t="s">
        <v>2030</v>
      </c>
      <c r="X83" s="83"/>
      <c r="Y83" s="83" t="s">
        <v>1490</v>
      </c>
      <c r="Z83" s="83"/>
      <c r="AA83" s="144" t="s">
        <v>2851</v>
      </c>
      <c r="AB83" s="83" t="s">
        <v>2195</v>
      </c>
      <c r="AC83" s="83" t="s">
        <v>2195</v>
      </c>
      <c r="AD83" s="233" t="s">
        <v>2636</v>
      </c>
      <c r="AE83" s="233">
        <v>-4</v>
      </c>
      <c r="AF83" s="233"/>
      <c r="AG83" s="233"/>
      <c r="AH83" s="233"/>
      <c r="AI83" s="233"/>
      <c r="AJ83" s="233"/>
      <c r="AK83" s="233"/>
      <c r="AL83" s="233"/>
      <c r="AM83" s="233"/>
      <c r="AN83" s="233"/>
      <c r="AO83" s="233"/>
      <c r="AP83" s="233"/>
      <c r="AQ83" s="233"/>
      <c r="AR83" s="233"/>
      <c r="AS83" s="233"/>
      <c r="AT83" s="233"/>
      <c r="AU83" s="233"/>
      <c r="AV83" s="233"/>
      <c r="AW83" s="233"/>
      <c r="AX83" s="233"/>
      <c r="AY83" s="233"/>
      <c r="AZ83" s="233"/>
      <c r="BA83" s="233"/>
      <c r="BB83" s="233"/>
      <c r="BC83" s="233"/>
      <c r="BD83" s="233"/>
      <c r="BE83" s="233"/>
      <c r="BF83" s="233"/>
      <c r="BG83" s="233"/>
      <c r="BH83" s="233"/>
      <c r="BI83" s="233"/>
      <c r="BJ83" s="233"/>
      <c r="BK83" s="233"/>
      <c r="BL83" s="233"/>
      <c r="BM83" s="233"/>
      <c r="BN83" s="233"/>
      <c r="BO83" s="233"/>
      <c r="BP83" s="233"/>
      <c r="BQ83" s="233"/>
      <c r="BR83" s="233"/>
      <c r="BS83" s="233"/>
      <c r="BT83" s="233"/>
      <c r="BU83" s="233"/>
      <c r="BV83" s="233"/>
      <c r="BW83" s="233"/>
      <c r="BX83" s="233"/>
      <c r="BY83" s="233"/>
      <c r="BZ83" s="233"/>
      <c r="CA83" s="233"/>
      <c r="CB83" s="233"/>
      <c r="CC83" s="233"/>
      <c r="CD83" s="233"/>
      <c r="CE83" s="233"/>
      <c r="CF83" s="233"/>
      <c r="CG83" s="233"/>
      <c r="CH83" s="233"/>
      <c r="CI83" s="233"/>
      <c r="CJ83" s="233"/>
      <c r="CK83" s="233"/>
      <c r="CL83" s="233"/>
      <c r="CM83" s="233"/>
      <c r="CN83" s="233"/>
      <c r="CO83" s="233"/>
      <c r="CP83" s="233"/>
      <c r="CQ83" s="233"/>
      <c r="CR83" s="233"/>
      <c r="CS83" s="233"/>
      <c r="CT83" s="233"/>
      <c r="CU83" s="233"/>
      <c r="CV83" s="233"/>
      <c r="CW83" s="233"/>
      <c r="CX83" s="233"/>
      <c r="CY83" s="233"/>
      <c r="CZ83" s="233"/>
      <c r="DA83" s="233"/>
      <c r="DB83" s="233"/>
      <c r="DC83" s="233"/>
      <c r="DD83" s="233"/>
      <c r="DE83" s="233"/>
      <c r="DF83" s="233"/>
      <c r="DG83" s="233"/>
      <c r="DH83" s="233"/>
      <c r="DI83" s="233"/>
      <c r="DJ83" s="233"/>
      <c r="DK83" s="233"/>
      <c r="DL83" s="233"/>
      <c r="DM83" s="233"/>
      <c r="DN83" s="233"/>
      <c r="DO83" s="233"/>
      <c r="DP83" s="233"/>
      <c r="DQ83" s="233"/>
      <c r="DR83" s="233"/>
      <c r="DS83" s="233"/>
      <c r="DT83" s="233"/>
      <c r="DU83" s="233"/>
      <c r="DV83" s="233"/>
      <c r="DW83" s="233"/>
      <c r="DX83" s="233"/>
      <c r="DY83" s="233"/>
      <c r="DZ83" s="233"/>
      <c r="EA83" s="233"/>
      <c r="EB83" s="233"/>
      <c r="EC83" s="233"/>
      <c r="ED83" s="233"/>
      <c r="EE83" s="233"/>
      <c r="EF83" s="233"/>
      <c r="EG83" s="233"/>
      <c r="EH83" s="233"/>
      <c r="EI83" s="233"/>
      <c r="EJ83" s="233"/>
      <c r="EK83" s="233"/>
      <c r="EL83" s="233"/>
      <c r="EM83" s="233"/>
      <c r="EN83" s="233"/>
      <c r="EO83" s="233"/>
      <c r="EP83" s="233"/>
      <c r="EQ83" s="233"/>
      <c r="ER83" s="233"/>
      <c r="ES83" s="233"/>
      <c r="ET83" s="233"/>
      <c r="EU83" s="233"/>
      <c r="EV83" s="233"/>
      <c r="EW83" s="233"/>
      <c r="EX83" s="233"/>
      <c r="EY83" s="233"/>
      <c r="EZ83" s="233"/>
      <c r="FA83" s="233"/>
      <c r="FB83" s="233"/>
      <c r="FC83" s="233"/>
      <c r="FD83" s="233"/>
      <c r="FE83" s="233"/>
      <c r="FF83" s="233"/>
      <c r="FG83" s="233"/>
      <c r="FH83" s="233"/>
      <c r="FI83" s="233"/>
      <c r="FJ83" s="233"/>
      <c r="FK83" s="233"/>
      <c r="FL83" s="233"/>
      <c r="FM83" s="233"/>
      <c r="FN83" s="233"/>
      <c r="FO83" s="233"/>
      <c r="FP83" s="233"/>
      <c r="FQ83" s="233"/>
      <c r="FR83" s="233"/>
      <c r="FS83" s="233"/>
      <c r="FT83" s="233"/>
      <c r="FU83" s="233"/>
      <c r="FV83" s="233"/>
      <c r="FW83" s="233"/>
      <c r="FX83" s="233"/>
      <c r="FY83" s="233"/>
      <c r="FZ83" s="233"/>
      <c r="GA83" s="233"/>
      <c r="GB83" s="233"/>
      <c r="GC83" s="233"/>
      <c r="GD83" s="233"/>
      <c r="GE83" s="233"/>
      <c r="GF83" s="233"/>
      <c r="GG83" s="233"/>
      <c r="GH83" s="233"/>
      <c r="GI83" s="233"/>
      <c r="GJ83" s="233"/>
      <c r="GK83" s="233"/>
      <c r="GL83" s="233"/>
      <c r="GM83" s="233"/>
      <c r="GN83" s="233"/>
      <c r="GO83" s="233"/>
      <c r="GP83" s="233"/>
      <c r="GQ83" s="233"/>
      <c r="GR83" s="233"/>
      <c r="GS83" s="233"/>
      <c r="GT83" s="233"/>
      <c r="GU83" s="233"/>
      <c r="GV83" s="233"/>
      <c r="GW83" s="233"/>
      <c r="GX83" s="233"/>
      <c r="GY83" s="233"/>
    </row>
    <row r="84" spans="1:207" s="72" customFormat="1" ht="45.75" customHeight="1">
      <c r="A84" s="74">
        <v>75</v>
      </c>
      <c r="B84" s="83" t="s">
        <v>1548</v>
      </c>
      <c r="C84" s="83" t="s">
        <v>43</v>
      </c>
      <c r="D84" s="83" t="s">
        <v>29</v>
      </c>
      <c r="E84" s="83" t="s">
        <v>1781</v>
      </c>
      <c r="F84" s="83">
        <v>3</v>
      </c>
      <c r="G84" s="83" t="s">
        <v>262</v>
      </c>
      <c r="H84" s="83" t="s">
        <v>2264</v>
      </c>
      <c r="I84" s="83">
        <v>36</v>
      </c>
      <c r="J84" s="146">
        <v>3</v>
      </c>
      <c r="K84" s="146" t="s">
        <v>186</v>
      </c>
      <c r="L84" s="144" t="s">
        <v>1954</v>
      </c>
      <c r="M84" s="147" t="s">
        <v>336</v>
      </c>
      <c r="N84" s="146" t="s">
        <v>334</v>
      </c>
      <c r="O84" s="152">
        <v>60</v>
      </c>
      <c r="P84" s="168">
        <f>VLOOKUP(E84,KQDKlan2!E:M,4,0)</f>
        <v>40</v>
      </c>
      <c r="Q84" s="196" t="s">
        <v>2472</v>
      </c>
      <c r="R84" s="83" t="s">
        <v>2185</v>
      </c>
      <c r="S84" s="181" t="s">
        <v>2797</v>
      </c>
      <c r="T84" s="146"/>
      <c r="U84" s="146" t="s">
        <v>173</v>
      </c>
      <c r="V84" s="149" t="s">
        <v>2802</v>
      </c>
      <c r="W84" s="71" t="s">
        <v>2030</v>
      </c>
      <c r="X84" s="83"/>
      <c r="Y84" s="83" t="s">
        <v>1490</v>
      </c>
      <c r="Z84" s="83"/>
      <c r="AA84" s="144" t="s">
        <v>2852</v>
      </c>
      <c r="AB84" s="83" t="s">
        <v>2197</v>
      </c>
      <c r="AC84" s="83" t="s">
        <v>2197</v>
      </c>
      <c r="AD84" s="233" t="s">
        <v>2637</v>
      </c>
      <c r="AE84" s="233">
        <v>-4</v>
      </c>
      <c r="AF84" s="233"/>
      <c r="AG84" s="233"/>
      <c r="AH84" s="233"/>
      <c r="AI84" s="233"/>
      <c r="AJ84" s="233"/>
      <c r="AK84" s="233"/>
      <c r="AL84" s="233"/>
      <c r="AM84" s="233"/>
      <c r="AN84" s="233"/>
      <c r="AO84" s="233"/>
      <c r="AP84" s="233"/>
      <c r="AQ84" s="233"/>
      <c r="AR84" s="233"/>
      <c r="AS84" s="233"/>
      <c r="AT84" s="233"/>
      <c r="AU84" s="233"/>
      <c r="AV84" s="233"/>
      <c r="AW84" s="233"/>
      <c r="AX84" s="233"/>
      <c r="AY84" s="233"/>
      <c r="AZ84" s="233"/>
      <c r="BA84" s="233"/>
      <c r="BB84" s="233"/>
      <c r="BC84" s="233"/>
      <c r="BD84" s="233"/>
      <c r="BE84" s="233"/>
      <c r="BF84" s="233"/>
      <c r="BG84" s="233"/>
      <c r="BH84" s="233"/>
      <c r="BI84" s="233"/>
      <c r="BJ84" s="233"/>
      <c r="BK84" s="233"/>
      <c r="BL84" s="233"/>
      <c r="BM84" s="233"/>
      <c r="BN84" s="233"/>
      <c r="BO84" s="233"/>
      <c r="BP84" s="233"/>
      <c r="BQ84" s="233"/>
      <c r="BR84" s="233"/>
      <c r="BS84" s="233"/>
      <c r="BT84" s="233"/>
      <c r="BU84" s="233"/>
      <c r="BV84" s="233"/>
      <c r="BW84" s="233"/>
      <c r="BX84" s="233"/>
      <c r="BY84" s="233"/>
      <c r="BZ84" s="233"/>
      <c r="CA84" s="233"/>
      <c r="CB84" s="233"/>
      <c r="CC84" s="233"/>
      <c r="CD84" s="233"/>
      <c r="CE84" s="233"/>
      <c r="CF84" s="233"/>
      <c r="CG84" s="233"/>
      <c r="CH84" s="233"/>
      <c r="CI84" s="233"/>
      <c r="CJ84" s="233"/>
      <c r="CK84" s="233"/>
      <c r="CL84" s="233"/>
      <c r="CM84" s="233"/>
      <c r="CN84" s="233"/>
      <c r="CO84" s="233"/>
      <c r="CP84" s="233"/>
      <c r="CQ84" s="233"/>
      <c r="CR84" s="233"/>
      <c r="CS84" s="233"/>
      <c r="CT84" s="233"/>
      <c r="CU84" s="233"/>
      <c r="CV84" s="233"/>
      <c r="CW84" s="233"/>
      <c r="CX84" s="233"/>
      <c r="CY84" s="233"/>
      <c r="CZ84" s="233"/>
      <c r="DA84" s="233"/>
      <c r="DB84" s="233"/>
      <c r="DC84" s="233"/>
      <c r="DD84" s="233"/>
      <c r="DE84" s="233"/>
      <c r="DF84" s="233"/>
      <c r="DG84" s="233"/>
      <c r="DH84" s="233"/>
      <c r="DI84" s="233"/>
      <c r="DJ84" s="233"/>
      <c r="DK84" s="233"/>
      <c r="DL84" s="233"/>
      <c r="DM84" s="233"/>
      <c r="DN84" s="233"/>
      <c r="DO84" s="233"/>
      <c r="DP84" s="233"/>
      <c r="DQ84" s="233"/>
      <c r="DR84" s="233"/>
      <c r="DS84" s="233"/>
      <c r="DT84" s="233"/>
      <c r="DU84" s="233"/>
      <c r="DV84" s="233"/>
      <c r="DW84" s="233"/>
      <c r="DX84" s="233"/>
      <c r="DY84" s="233"/>
      <c r="DZ84" s="233"/>
      <c r="EA84" s="233"/>
      <c r="EB84" s="233"/>
      <c r="EC84" s="233"/>
      <c r="ED84" s="233"/>
      <c r="EE84" s="233"/>
      <c r="EF84" s="233"/>
      <c r="EG84" s="233"/>
      <c r="EH84" s="233"/>
      <c r="EI84" s="233"/>
      <c r="EJ84" s="233"/>
      <c r="EK84" s="233"/>
      <c r="EL84" s="233"/>
      <c r="EM84" s="233"/>
      <c r="EN84" s="233"/>
      <c r="EO84" s="233"/>
      <c r="EP84" s="233"/>
      <c r="EQ84" s="233"/>
      <c r="ER84" s="233"/>
      <c r="ES84" s="233"/>
      <c r="ET84" s="233"/>
      <c r="EU84" s="233"/>
      <c r="EV84" s="233"/>
      <c r="EW84" s="233"/>
      <c r="EX84" s="233"/>
      <c r="EY84" s="233"/>
      <c r="EZ84" s="233"/>
      <c r="FA84" s="233"/>
      <c r="FB84" s="233"/>
      <c r="FC84" s="233"/>
      <c r="FD84" s="233"/>
      <c r="FE84" s="233"/>
      <c r="FF84" s="233"/>
      <c r="FG84" s="233"/>
      <c r="FH84" s="233"/>
      <c r="FI84" s="233"/>
      <c r="FJ84" s="233"/>
      <c r="FK84" s="233"/>
      <c r="FL84" s="233"/>
      <c r="FM84" s="233"/>
      <c r="FN84" s="233"/>
      <c r="FO84" s="233"/>
      <c r="FP84" s="233"/>
      <c r="FQ84" s="233"/>
      <c r="FR84" s="233"/>
      <c r="FS84" s="233"/>
      <c r="FT84" s="233"/>
      <c r="FU84" s="233"/>
      <c r="FV84" s="233"/>
      <c r="FW84" s="233"/>
      <c r="FX84" s="233"/>
      <c r="FY84" s="233"/>
      <c r="FZ84" s="233"/>
      <c r="GA84" s="233"/>
      <c r="GB84" s="233"/>
      <c r="GC84" s="233"/>
      <c r="GD84" s="233"/>
      <c r="GE84" s="233"/>
      <c r="GF84" s="233"/>
      <c r="GG84" s="233"/>
      <c r="GH84" s="233"/>
      <c r="GI84" s="233"/>
      <c r="GJ84" s="233"/>
      <c r="GK84" s="233"/>
      <c r="GL84" s="233"/>
      <c r="GM84" s="233"/>
      <c r="GN84" s="233"/>
      <c r="GO84" s="233"/>
      <c r="GP84" s="233"/>
      <c r="GQ84" s="233"/>
      <c r="GR84" s="233"/>
      <c r="GS84" s="233"/>
      <c r="GT84" s="233"/>
      <c r="GU84" s="233"/>
      <c r="GV84" s="233"/>
      <c r="GW84" s="233"/>
      <c r="GX84" s="233"/>
      <c r="GY84" s="233"/>
    </row>
    <row r="85" spans="1:207" s="72" customFormat="1" ht="32.25" customHeight="1">
      <c r="A85" s="74">
        <v>76</v>
      </c>
      <c r="B85" s="83" t="s">
        <v>1548</v>
      </c>
      <c r="C85" s="83" t="s">
        <v>43</v>
      </c>
      <c r="D85" s="83" t="s">
        <v>29</v>
      </c>
      <c r="E85" s="83" t="s">
        <v>1782</v>
      </c>
      <c r="F85" s="83">
        <v>3</v>
      </c>
      <c r="G85" s="83" t="s">
        <v>262</v>
      </c>
      <c r="H85" s="83" t="s">
        <v>1660</v>
      </c>
      <c r="I85" s="83">
        <v>14</v>
      </c>
      <c r="J85" s="146">
        <v>1</v>
      </c>
      <c r="K85" s="144" t="s">
        <v>296</v>
      </c>
      <c r="L85" s="144" t="s">
        <v>1954</v>
      </c>
      <c r="M85" s="144" t="s">
        <v>297</v>
      </c>
      <c r="N85" s="146" t="s">
        <v>2303</v>
      </c>
      <c r="O85" s="152">
        <v>80</v>
      </c>
      <c r="P85" s="168">
        <f>VLOOKUP(E85,KQDKlan2!E:M,4,0)</f>
        <v>14</v>
      </c>
      <c r="Q85" s="198" t="s">
        <v>2792</v>
      </c>
      <c r="R85" s="83" t="s">
        <v>3058</v>
      </c>
      <c r="S85" s="146" t="s">
        <v>3059</v>
      </c>
      <c r="T85" s="146"/>
      <c r="U85" s="146" t="s">
        <v>173</v>
      </c>
      <c r="V85" s="149"/>
      <c r="W85" s="71" t="s">
        <v>2030</v>
      </c>
      <c r="X85" s="83"/>
      <c r="Y85" s="83" t="s">
        <v>1490</v>
      </c>
      <c r="Z85" s="83"/>
      <c r="AA85" s="144" t="s">
        <v>2853</v>
      </c>
      <c r="AB85" s="83" t="s">
        <v>2183</v>
      </c>
      <c r="AC85" s="83" t="s">
        <v>2183</v>
      </c>
      <c r="AD85" s="233" t="s">
        <v>2638</v>
      </c>
      <c r="AE85" s="233">
        <v>0</v>
      </c>
    </row>
    <row r="86" spans="1:207" s="72" customFormat="1" ht="45.75" customHeight="1">
      <c r="A86" s="74">
        <v>77</v>
      </c>
      <c r="B86" s="83" t="s">
        <v>1548</v>
      </c>
      <c r="C86" s="83" t="s">
        <v>43</v>
      </c>
      <c r="D86" s="83" t="s">
        <v>29</v>
      </c>
      <c r="E86" s="83" t="s">
        <v>1768</v>
      </c>
      <c r="F86" s="83">
        <v>3</v>
      </c>
      <c r="G86" s="83" t="s">
        <v>262</v>
      </c>
      <c r="H86" s="83" t="s">
        <v>2250</v>
      </c>
      <c r="I86" s="83">
        <v>37</v>
      </c>
      <c r="J86" s="146">
        <v>3</v>
      </c>
      <c r="K86" s="146" t="s">
        <v>186</v>
      </c>
      <c r="L86" s="144" t="s">
        <v>1954</v>
      </c>
      <c r="M86" s="145" t="s">
        <v>301</v>
      </c>
      <c r="N86" s="145" t="s">
        <v>334</v>
      </c>
      <c r="O86" s="152">
        <v>60</v>
      </c>
      <c r="P86" s="168">
        <f>VLOOKUP(E86,KQDKlan2!E:M,4,0)</f>
        <v>39</v>
      </c>
      <c r="Q86" s="196" t="s">
        <v>2181</v>
      </c>
      <c r="R86" s="83" t="s">
        <v>933</v>
      </c>
      <c r="S86" s="181" t="s">
        <v>2182</v>
      </c>
      <c r="T86" s="146"/>
      <c r="U86" s="146" t="s">
        <v>173</v>
      </c>
      <c r="V86" s="149" t="s">
        <v>2802</v>
      </c>
      <c r="W86" s="71" t="s">
        <v>2030</v>
      </c>
      <c r="X86" s="83"/>
      <c r="Y86" s="83" t="s">
        <v>1490</v>
      </c>
      <c r="Z86" s="83"/>
      <c r="AA86" s="144" t="s">
        <v>2852</v>
      </c>
      <c r="AB86" s="83" t="s">
        <v>2181</v>
      </c>
      <c r="AC86" s="83" t="s">
        <v>2181</v>
      </c>
      <c r="AD86" s="233" t="s">
        <v>2639</v>
      </c>
      <c r="AE86" s="233">
        <v>-2</v>
      </c>
      <c r="AF86" s="233"/>
      <c r="AG86" s="233"/>
      <c r="AH86" s="233"/>
      <c r="AI86" s="233"/>
      <c r="AJ86" s="233"/>
      <c r="AK86" s="233"/>
      <c r="AL86" s="233"/>
      <c r="AM86" s="233"/>
      <c r="AN86" s="233"/>
      <c r="AO86" s="233"/>
      <c r="AP86" s="233"/>
      <c r="AQ86" s="233"/>
      <c r="AR86" s="233"/>
      <c r="AS86" s="233"/>
      <c r="AT86" s="233"/>
      <c r="AU86" s="233"/>
      <c r="AV86" s="233"/>
      <c r="AW86" s="233"/>
      <c r="AX86" s="233"/>
      <c r="AY86" s="233"/>
      <c r="AZ86" s="233"/>
      <c r="BA86" s="233"/>
      <c r="BB86" s="233"/>
      <c r="BC86" s="233"/>
      <c r="BD86" s="233"/>
      <c r="BE86" s="233"/>
      <c r="BF86" s="233"/>
      <c r="BG86" s="233"/>
      <c r="BH86" s="233"/>
      <c r="BI86" s="233"/>
      <c r="BJ86" s="233"/>
      <c r="BK86" s="233"/>
      <c r="BL86" s="233"/>
      <c r="BM86" s="233"/>
      <c r="BN86" s="233"/>
      <c r="BO86" s="233"/>
      <c r="BP86" s="233"/>
      <c r="BQ86" s="233"/>
      <c r="BR86" s="233"/>
      <c r="BS86" s="233"/>
      <c r="BT86" s="233"/>
      <c r="BU86" s="233"/>
      <c r="BV86" s="233"/>
      <c r="BW86" s="233"/>
      <c r="BX86" s="233"/>
      <c r="BY86" s="233"/>
      <c r="BZ86" s="233"/>
      <c r="CA86" s="233"/>
      <c r="CB86" s="233"/>
      <c r="CC86" s="233"/>
      <c r="CD86" s="233"/>
      <c r="CE86" s="233"/>
      <c r="CF86" s="233"/>
      <c r="CG86" s="233"/>
      <c r="CH86" s="233"/>
      <c r="CI86" s="233"/>
      <c r="CJ86" s="233"/>
      <c r="CK86" s="233"/>
      <c r="CL86" s="233"/>
      <c r="CM86" s="233"/>
      <c r="CN86" s="233"/>
      <c r="CO86" s="233"/>
      <c r="CP86" s="233"/>
      <c r="CQ86" s="233"/>
      <c r="CR86" s="233"/>
      <c r="CS86" s="233"/>
      <c r="CT86" s="233"/>
      <c r="CU86" s="233"/>
      <c r="CV86" s="233"/>
      <c r="CW86" s="233"/>
      <c r="CX86" s="233"/>
      <c r="CY86" s="233"/>
      <c r="CZ86" s="233"/>
      <c r="DA86" s="233"/>
      <c r="DB86" s="233"/>
      <c r="DC86" s="233"/>
      <c r="DD86" s="233"/>
      <c r="DE86" s="233"/>
      <c r="DF86" s="233"/>
      <c r="DG86" s="233"/>
      <c r="DH86" s="233"/>
      <c r="DI86" s="233"/>
      <c r="DJ86" s="233"/>
      <c r="DK86" s="233"/>
      <c r="DL86" s="233"/>
      <c r="DM86" s="233"/>
      <c r="DN86" s="233"/>
      <c r="DO86" s="233"/>
      <c r="DP86" s="233"/>
      <c r="DQ86" s="233"/>
      <c r="DR86" s="233"/>
      <c r="DS86" s="233"/>
      <c r="DT86" s="233"/>
      <c r="DU86" s="233"/>
      <c r="DV86" s="233"/>
      <c r="DW86" s="233"/>
      <c r="DX86" s="233"/>
      <c r="DY86" s="233"/>
      <c r="DZ86" s="233"/>
      <c r="EA86" s="233"/>
      <c r="EB86" s="233"/>
      <c r="EC86" s="233"/>
      <c r="ED86" s="233"/>
      <c r="EE86" s="233"/>
      <c r="EF86" s="233"/>
      <c r="EG86" s="233"/>
      <c r="EH86" s="233"/>
      <c r="EI86" s="233"/>
      <c r="EJ86" s="233"/>
      <c r="EK86" s="233"/>
      <c r="EL86" s="233"/>
      <c r="EM86" s="233"/>
      <c r="EN86" s="233"/>
      <c r="EO86" s="233"/>
      <c r="EP86" s="233"/>
      <c r="EQ86" s="233"/>
      <c r="ER86" s="233"/>
      <c r="ES86" s="233"/>
      <c r="ET86" s="233"/>
      <c r="EU86" s="233"/>
      <c r="EV86" s="233"/>
      <c r="EW86" s="233"/>
      <c r="EX86" s="233"/>
      <c r="EY86" s="233"/>
      <c r="EZ86" s="233"/>
      <c r="FA86" s="233"/>
      <c r="FB86" s="233"/>
      <c r="FC86" s="233"/>
      <c r="FD86" s="233"/>
      <c r="FE86" s="233"/>
      <c r="FF86" s="233"/>
      <c r="FG86" s="233"/>
      <c r="FH86" s="233"/>
      <c r="FI86" s="233"/>
      <c r="FJ86" s="233"/>
      <c r="FK86" s="233"/>
      <c r="FL86" s="233"/>
      <c r="FM86" s="233"/>
      <c r="FN86" s="233"/>
      <c r="FO86" s="233"/>
      <c r="FP86" s="233"/>
      <c r="FQ86" s="233"/>
      <c r="FR86" s="233"/>
      <c r="FS86" s="233"/>
      <c r="FT86" s="233"/>
      <c r="FU86" s="233"/>
      <c r="FV86" s="233"/>
      <c r="FW86" s="233"/>
      <c r="FX86" s="233"/>
      <c r="FY86" s="233"/>
      <c r="FZ86" s="233"/>
      <c r="GA86" s="233"/>
      <c r="GB86" s="233"/>
      <c r="GC86" s="233"/>
      <c r="GD86" s="233"/>
      <c r="GE86" s="233"/>
      <c r="GF86" s="233"/>
      <c r="GG86" s="233"/>
      <c r="GH86" s="233"/>
      <c r="GI86" s="233"/>
      <c r="GJ86" s="233"/>
      <c r="GK86" s="233"/>
      <c r="GL86" s="233"/>
      <c r="GM86" s="233"/>
      <c r="GN86" s="233"/>
      <c r="GO86" s="233"/>
      <c r="GP86" s="233"/>
      <c r="GQ86" s="233"/>
      <c r="GR86" s="233"/>
      <c r="GS86" s="233"/>
      <c r="GT86" s="233"/>
      <c r="GU86" s="233"/>
      <c r="GV86" s="233"/>
      <c r="GW86" s="233"/>
      <c r="GX86" s="233"/>
      <c r="GY86" s="233"/>
    </row>
    <row r="87" spans="1:207" s="72" customFormat="1" ht="45.75" customHeight="1">
      <c r="A87" s="74">
        <v>78</v>
      </c>
      <c r="B87" s="83" t="s">
        <v>1548</v>
      </c>
      <c r="C87" s="83" t="s">
        <v>43</v>
      </c>
      <c r="D87" s="83" t="s">
        <v>29</v>
      </c>
      <c r="E87" s="83" t="s">
        <v>1769</v>
      </c>
      <c r="F87" s="83">
        <v>3</v>
      </c>
      <c r="G87" s="83" t="s">
        <v>262</v>
      </c>
      <c r="H87" s="83" t="s">
        <v>2251</v>
      </c>
      <c r="I87" s="83">
        <v>36</v>
      </c>
      <c r="J87" s="146">
        <v>3</v>
      </c>
      <c r="K87" s="146" t="s">
        <v>186</v>
      </c>
      <c r="L87" s="144" t="s">
        <v>1954</v>
      </c>
      <c r="M87" s="145" t="s">
        <v>336</v>
      </c>
      <c r="N87" s="146" t="s">
        <v>1953</v>
      </c>
      <c r="O87" s="152">
        <v>60</v>
      </c>
      <c r="P87" s="168">
        <f>VLOOKUP(E87,KQDKlan2!E:M,4,0)</f>
        <v>35</v>
      </c>
      <c r="Q87" s="198" t="s">
        <v>2792</v>
      </c>
      <c r="R87" s="83" t="s">
        <v>2793</v>
      </c>
      <c r="S87" s="146" t="s">
        <v>2795</v>
      </c>
      <c r="T87" s="146"/>
      <c r="U87" s="146" t="s">
        <v>173</v>
      </c>
      <c r="V87" s="149" t="s">
        <v>2802</v>
      </c>
      <c r="W87" s="71" t="s">
        <v>2030</v>
      </c>
      <c r="X87" s="83"/>
      <c r="Y87" s="83" t="s">
        <v>1490</v>
      </c>
      <c r="Z87" s="83"/>
      <c r="AA87" s="144" t="s">
        <v>2850</v>
      </c>
      <c r="AB87" s="83" t="s">
        <v>2183</v>
      </c>
      <c r="AC87" s="83" t="s">
        <v>2183</v>
      </c>
      <c r="AD87" s="233" t="s">
        <v>2638</v>
      </c>
      <c r="AE87" s="233">
        <v>-1</v>
      </c>
      <c r="AF87" s="233"/>
      <c r="AG87" s="233"/>
      <c r="AH87" s="233"/>
      <c r="AI87" s="233"/>
      <c r="AJ87" s="233"/>
      <c r="AK87" s="233"/>
      <c r="AL87" s="233"/>
      <c r="AM87" s="233"/>
      <c r="AN87" s="233"/>
      <c r="AO87" s="233"/>
      <c r="AP87" s="233"/>
      <c r="AQ87" s="233"/>
      <c r="AR87" s="233"/>
      <c r="AS87" s="233"/>
      <c r="AT87" s="233"/>
      <c r="AU87" s="233"/>
      <c r="AV87" s="233"/>
      <c r="AW87" s="233"/>
      <c r="AX87" s="233"/>
      <c r="AY87" s="233"/>
      <c r="AZ87" s="233"/>
      <c r="BA87" s="233"/>
      <c r="BB87" s="233"/>
      <c r="BC87" s="233"/>
      <c r="BD87" s="233"/>
      <c r="BE87" s="233"/>
      <c r="BF87" s="233"/>
      <c r="BG87" s="233"/>
      <c r="BH87" s="233"/>
      <c r="BI87" s="233"/>
      <c r="BJ87" s="233"/>
      <c r="BK87" s="233"/>
      <c r="BL87" s="233"/>
      <c r="BM87" s="233"/>
      <c r="BN87" s="233"/>
      <c r="BO87" s="233"/>
      <c r="BP87" s="233"/>
      <c r="BQ87" s="233"/>
      <c r="BR87" s="233"/>
      <c r="BS87" s="233"/>
      <c r="BT87" s="233"/>
      <c r="BU87" s="233"/>
      <c r="BV87" s="233"/>
      <c r="BW87" s="233"/>
      <c r="BX87" s="233"/>
      <c r="BY87" s="233"/>
      <c r="BZ87" s="233"/>
      <c r="CA87" s="233"/>
      <c r="CB87" s="233"/>
      <c r="CC87" s="233"/>
      <c r="CD87" s="233"/>
      <c r="CE87" s="233"/>
      <c r="CF87" s="233"/>
      <c r="CG87" s="233"/>
      <c r="CH87" s="233"/>
      <c r="CI87" s="233"/>
      <c r="CJ87" s="233"/>
      <c r="CK87" s="233"/>
      <c r="CL87" s="233"/>
      <c r="CM87" s="233"/>
      <c r="CN87" s="233"/>
      <c r="CO87" s="233"/>
      <c r="CP87" s="233"/>
      <c r="CQ87" s="233"/>
      <c r="CR87" s="233"/>
      <c r="CS87" s="233"/>
      <c r="CT87" s="233"/>
      <c r="CU87" s="233"/>
      <c r="CV87" s="233"/>
      <c r="CW87" s="233"/>
      <c r="CX87" s="233"/>
      <c r="CY87" s="233"/>
      <c r="CZ87" s="233"/>
      <c r="DA87" s="233"/>
      <c r="DB87" s="233"/>
      <c r="DC87" s="233"/>
      <c r="DD87" s="233"/>
      <c r="DE87" s="233"/>
      <c r="DF87" s="233"/>
      <c r="DG87" s="233"/>
      <c r="DH87" s="233"/>
      <c r="DI87" s="233"/>
      <c r="DJ87" s="233"/>
      <c r="DK87" s="233"/>
      <c r="DL87" s="233"/>
      <c r="DM87" s="233"/>
      <c r="DN87" s="233"/>
      <c r="DO87" s="233"/>
      <c r="DP87" s="233"/>
      <c r="DQ87" s="233"/>
      <c r="DR87" s="233"/>
      <c r="DS87" s="233"/>
      <c r="DT87" s="233"/>
      <c r="DU87" s="233"/>
      <c r="DV87" s="233"/>
      <c r="DW87" s="233"/>
      <c r="DX87" s="233"/>
      <c r="DY87" s="233"/>
      <c r="DZ87" s="233"/>
      <c r="EA87" s="233"/>
      <c r="EB87" s="233"/>
      <c r="EC87" s="233"/>
      <c r="ED87" s="233"/>
      <c r="EE87" s="233"/>
      <c r="EF87" s="233"/>
      <c r="EG87" s="233"/>
      <c r="EH87" s="233"/>
      <c r="EI87" s="233"/>
      <c r="EJ87" s="233"/>
      <c r="EK87" s="233"/>
      <c r="EL87" s="233"/>
      <c r="EM87" s="233"/>
      <c r="EN87" s="233"/>
      <c r="EO87" s="233"/>
      <c r="EP87" s="233"/>
      <c r="EQ87" s="233"/>
      <c r="ER87" s="233"/>
      <c r="ES87" s="233"/>
      <c r="ET87" s="233"/>
      <c r="EU87" s="233"/>
      <c r="EV87" s="233"/>
      <c r="EW87" s="233"/>
      <c r="EX87" s="233"/>
      <c r="EY87" s="233"/>
      <c r="EZ87" s="233"/>
      <c r="FA87" s="233"/>
      <c r="FB87" s="233"/>
      <c r="FC87" s="233"/>
      <c r="FD87" s="233"/>
      <c r="FE87" s="233"/>
      <c r="FF87" s="233"/>
      <c r="FG87" s="233"/>
      <c r="FH87" s="233"/>
      <c r="FI87" s="233"/>
      <c r="FJ87" s="233"/>
      <c r="FK87" s="233"/>
      <c r="FL87" s="233"/>
      <c r="FM87" s="233"/>
      <c r="FN87" s="233"/>
      <c r="FO87" s="233"/>
      <c r="FP87" s="233"/>
      <c r="FQ87" s="233"/>
      <c r="FR87" s="233"/>
      <c r="FS87" s="233"/>
      <c r="FT87" s="233"/>
      <c r="FU87" s="233"/>
      <c r="FV87" s="233"/>
      <c r="FW87" s="233"/>
      <c r="FX87" s="233"/>
      <c r="FY87" s="233"/>
      <c r="FZ87" s="233"/>
      <c r="GA87" s="233"/>
      <c r="GB87" s="233"/>
      <c r="GC87" s="233"/>
      <c r="GD87" s="233"/>
      <c r="GE87" s="233"/>
      <c r="GF87" s="233"/>
      <c r="GG87" s="233"/>
      <c r="GH87" s="233"/>
      <c r="GI87" s="233"/>
      <c r="GJ87" s="233"/>
      <c r="GK87" s="233"/>
      <c r="GL87" s="233"/>
      <c r="GM87" s="233"/>
      <c r="GN87" s="233"/>
      <c r="GO87" s="233"/>
      <c r="GP87" s="233"/>
      <c r="GQ87" s="233"/>
      <c r="GR87" s="233"/>
      <c r="GS87" s="233"/>
      <c r="GT87" s="233"/>
      <c r="GU87" s="233"/>
      <c r="GV87" s="233"/>
      <c r="GW87" s="233"/>
      <c r="GX87" s="233"/>
      <c r="GY87" s="233"/>
    </row>
    <row r="88" spans="1:207" s="72" customFormat="1" ht="45.75" customHeight="1">
      <c r="A88" s="74">
        <v>79</v>
      </c>
      <c r="B88" s="83" t="s">
        <v>1548</v>
      </c>
      <c r="C88" s="83" t="s">
        <v>43</v>
      </c>
      <c r="D88" s="83" t="s">
        <v>29</v>
      </c>
      <c r="E88" s="83" t="s">
        <v>1774</v>
      </c>
      <c r="F88" s="83">
        <v>3</v>
      </c>
      <c r="G88" s="83" t="s">
        <v>262</v>
      </c>
      <c r="H88" s="83" t="s">
        <v>344</v>
      </c>
      <c r="I88" s="83">
        <v>93</v>
      </c>
      <c r="J88" s="146">
        <v>2</v>
      </c>
      <c r="K88" s="146" t="s">
        <v>186</v>
      </c>
      <c r="L88" s="146" t="s">
        <v>1917</v>
      </c>
      <c r="M88" s="146" t="s">
        <v>301</v>
      </c>
      <c r="N88" s="146" t="s">
        <v>342</v>
      </c>
      <c r="O88" s="152">
        <v>100</v>
      </c>
      <c r="P88" s="168">
        <f>VLOOKUP(E88,KQDKlan2!E:M,4,0)</f>
        <v>100</v>
      </c>
      <c r="Q88" s="196" t="s">
        <v>2319</v>
      </c>
      <c r="R88" s="83" t="s">
        <v>2185</v>
      </c>
      <c r="S88" s="181" t="s">
        <v>2186</v>
      </c>
      <c r="T88" s="146"/>
      <c r="U88" s="146" t="s">
        <v>173</v>
      </c>
      <c r="V88" s="149" t="s">
        <v>2802</v>
      </c>
      <c r="W88" s="71" t="s">
        <v>2030</v>
      </c>
      <c r="X88" s="83"/>
      <c r="Y88" s="83" t="s">
        <v>1490</v>
      </c>
      <c r="Z88" s="83"/>
      <c r="AA88" s="144" t="s">
        <v>2854</v>
      </c>
      <c r="AB88" s="83" t="s">
        <v>2319</v>
      </c>
      <c r="AC88" s="83" t="s">
        <v>2319</v>
      </c>
      <c r="AD88" s="233" t="s">
        <v>2640</v>
      </c>
      <c r="AE88" s="233">
        <v>-7</v>
      </c>
    </row>
    <row r="89" spans="1:207" s="233" customFormat="1" ht="45.75" customHeight="1">
      <c r="A89" s="73">
        <v>80</v>
      </c>
      <c r="B89" s="113" t="s">
        <v>1548</v>
      </c>
      <c r="C89" s="113" t="s">
        <v>43</v>
      </c>
      <c r="D89" s="113" t="s">
        <v>29</v>
      </c>
      <c r="E89" s="113" t="s">
        <v>1775</v>
      </c>
      <c r="F89" s="113">
        <v>3</v>
      </c>
      <c r="G89" s="113" t="s">
        <v>262</v>
      </c>
      <c r="H89" s="113" t="s">
        <v>345</v>
      </c>
      <c r="I89" s="113">
        <v>93</v>
      </c>
      <c r="J89" s="173">
        <v>2</v>
      </c>
      <c r="K89" s="173" t="s">
        <v>186</v>
      </c>
      <c r="L89" s="173" t="s">
        <v>1917</v>
      </c>
      <c r="M89" s="173" t="s">
        <v>301</v>
      </c>
      <c r="N89" s="173" t="s">
        <v>343</v>
      </c>
      <c r="O89" s="240">
        <v>100</v>
      </c>
      <c r="P89" s="241">
        <f>VLOOKUP(E89,KQDKlan2!E:M,4,0)</f>
        <v>100</v>
      </c>
      <c r="Q89" s="287" t="s">
        <v>2799</v>
      </c>
      <c r="R89" s="113" t="s">
        <v>2793</v>
      </c>
      <c r="S89" s="173" t="s">
        <v>2194</v>
      </c>
      <c r="T89" s="173" t="s">
        <v>3033</v>
      </c>
      <c r="U89" s="146" t="s">
        <v>173</v>
      </c>
      <c r="V89" s="149" t="s">
        <v>2802</v>
      </c>
      <c r="W89" s="71" t="s">
        <v>2030</v>
      </c>
      <c r="X89" s="83"/>
      <c r="Y89" s="83" t="s">
        <v>1490</v>
      </c>
      <c r="Z89" s="83"/>
      <c r="AA89" s="144" t="s">
        <v>2855</v>
      </c>
      <c r="AB89" s="83" t="s">
        <v>1026</v>
      </c>
      <c r="AC89" s="83" t="s">
        <v>1026</v>
      </c>
      <c r="AD89" s="233" t="s">
        <v>2641</v>
      </c>
      <c r="AE89" s="233">
        <v>-7</v>
      </c>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c r="BD89" s="72"/>
      <c r="BE89" s="72"/>
      <c r="BF89" s="72"/>
      <c r="BG89" s="72"/>
      <c r="BH89" s="72"/>
      <c r="BI89" s="72"/>
      <c r="BJ89" s="72"/>
      <c r="BK89" s="72"/>
      <c r="BL89" s="72"/>
      <c r="BM89" s="72"/>
      <c r="BN89" s="72"/>
      <c r="BO89" s="72"/>
      <c r="BP89" s="72"/>
      <c r="BQ89" s="72"/>
      <c r="BR89" s="72"/>
      <c r="BS89" s="72"/>
      <c r="BT89" s="72"/>
      <c r="BU89" s="72"/>
      <c r="BV89" s="72"/>
      <c r="BW89" s="72"/>
      <c r="BX89" s="72"/>
      <c r="BY89" s="72"/>
      <c r="BZ89" s="72"/>
      <c r="CA89" s="72"/>
      <c r="CB89" s="72"/>
      <c r="CC89" s="72"/>
      <c r="CD89" s="72"/>
      <c r="CE89" s="72"/>
      <c r="CF89" s="72"/>
      <c r="CG89" s="72"/>
      <c r="CH89" s="72"/>
      <c r="CI89" s="72"/>
      <c r="CJ89" s="72"/>
      <c r="CK89" s="72"/>
      <c r="CL89" s="72"/>
      <c r="CM89" s="72"/>
      <c r="CN89" s="72"/>
      <c r="CO89" s="72"/>
      <c r="CP89" s="72"/>
      <c r="CQ89" s="72"/>
      <c r="CR89" s="72"/>
      <c r="CS89" s="72"/>
      <c r="CT89" s="72"/>
      <c r="CU89" s="72"/>
      <c r="CV89" s="72"/>
      <c r="CW89" s="72"/>
      <c r="CX89" s="72"/>
      <c r="CY89" s="72"/>
      <c r="CZ89" s="72"/>
      <c r="DA89" s="72"/>
      <c r="DB89" s="72"/>
      <c r="DC89" s="72"/>
      <c r="DD89" s="72"/>
      <c r="DE89" s="72"/>
      <c r="DF89" s="72"/>
      <c r="DG89" s="72"/>
      <c r="DH89" s="72"/>
      <c r="DI89" s="72"/>
      <c r="DJ89" s="72"/>
      <c r="DK89" s="72"/>
      <c r="DL89" s="72"/>
      <c r="DM89" s="72"/>
      <c r="DN89" s="72"/>
      <c r="DO89" s="72"/>
      <c r="DP89" s="72"/>
      <c r="DQ89" s="72"/>
      <c r="DR89" s="72"/>
      <c r="DS89" s="72"/>
      <c r="DT89" s="72"/>
      <c r="DU89" s="72"/>
      <c r="DV89" s="72"/>
      <c r="DW89" s="72"/>
      <c r="DX89" s="72"/>
      <c r="DY89" s="72"/>
      <c r="DZ89" s="72"/>
      <c r="EA89" s="72"/>
      <c r="EB89" s="72"/>
      <c r="EC89" s="72"/>
      <c r="ED89" s="72"/>
      <c r="EE89" s="72"/>
      <c r="EF89" s="72"/>
      <c r="EG89" s="72"/>
      <c r="EH89" s="72"/>
      <c r="EI89" s="72"/>
      <c r="EJ89" s="72"/>
      <c r="EK89" s="72"/>
      <c r="EL89" s="72"/>
      <c r="EM89" s="72"/>
      <c r="EN89" s="72"/>
      <c r="EO89" s="72"/>
      <c r="EP89" s="72"/>
      <c r="EQ89" s="72"/>
      <c r="ER89" s="72"/>
      <c r="ES89" s="72"/>
      <c r="ET89" s="72"/>
      <c r="EU89" s="72"/>
      <c r="EV89" s="72"/>
      <c r="EW89" s="72"/>
      <c r="EX89" s="72"/>
      <c r="EY89" s="72"/>
      <c r="EZ89" s="72"/>
      <c r="FA89" s="72"/>
      <c r="FB89" s="72"/>
      <c r="FC89" s="72"/>
      <c r="FD89" s="72"/>
      <c r="FE89" s="72"/>
      <c r="FF89" s="72"/>
      <c r="FG89" s="72"/>
      <c r="FH89" s="72"/>
      <c r="FI89" s="72"/>
      <c r="FJ89" s="72"/>
      <c r="FK89" s="72"/>
      <c r="FL89" s="72"/>
      <c r="FM89" s="72"/>
      <c r="FN89" s="72"/>
      <c r="FO89" s="72"/>
      <c r="FP89" s="72"/>
      <c r="FQ89" s="72"/>
      <c r="FR89" s="72"/>
      <c r="FS89" s="72"/>
      <c r="FT89" s="72"/>
      <c r="FU89" s="72"/>
      <c r="FV89" s="72"/>
      <c r="FW89" s="72"/>
      <c r="FX89" s="72"/>
      <c r="FY89" s="72"/>
      <c r="FZ89" s="72"/>
      <c r="GA89" s="72"/>
      <c r="GB89" s="72"/>
      <c r="GC89" s="72"/>
      <c r="GD89" s="72"/>
      <c r="GE89" s="72"/>
      <c r="GF89" s="72"/>
      <c r="GG89" s="72"/>
      <c r="GH89" s="72"/>
      <c r="GI89" s="72"/>
      <c r="GJ89" s="72"/>
      <c r="GK89" s="72"/>
      <c r="GL89" s="72"/>
      <c r="GM89" s="72"/>
      <c r="GN89" s="72"/>
      <c r="GO89" s="72"/>
      <c r="GP89" s="72"/>
      <c r="GQ89" s="72"/>
      <c r="GR89" s="72"/>
      <c r="GS89" s="72"/>
      <c r="GT89" s="72"/>
      <c r="GU89" s="72"/>
      <c r="GV89" s="72"/>
      <c r="GW89" s="72"/>
      <c r="GX89" s="72"/>
      <c r="GY89" s="72"/>
    </row>
    <row r="90" spans="1:207" s="233" customFormat="1" ht="45.75" customHeight="1">
      <c r="A90" s="74">
        <v>81</v>
      </c>
      <c r="B90" s="83" t="s">
        <v>1548</v>
      </c>
      <c r="C90" s="83" t="s">
        <v>43</v>
      </c>
      <c r="D90" s="83" t="s">
        <v>29</v>
      </c>
      <c r="E90" s="83" t="s">
        <v>1776</v>
      </c>
      <c r="F90" s="83">
        <v>3</v>
      </c>
      <c r="G90" s="83" t="s">
        <v>262</v>
      </c>
      <c r="H90" s="83" t="s">
        <v>2265</v>
      </c>
      <c r="I90" s="83">
        <v>89</v>
      </c>
      <c r="J90" s="146">
        <v>2</v>
      </c>
      <c r="K90" s="146" t="s">
        <v>296</v>
      </c>
      <c r="L90" s="146" t="s">
        <v>1917</v>
      </c>
      <c r="M90" s="147" t="s">
        <v>297</v>
      </c>
      <c r="N90" s="146" t="s">
        <v>342</v>
      </c>
      <c r="O90" s="152">
        <v>100</v>
      </c>
      <c r="P90" s="168">
        <f>VLOOKUP(E90,KQDKlan2!E:M,4,0)</f>
        <v>100</v>
      </c>
      <c r="Q90" s="196" t="s">
        <v>2472</v>
      </c>
      <c r="R90" s="83" t="s">
        <v>1156</v>
      </c>
      <c r="S90" s="181" t="s">
        <v>2797</v>
      </c>
      <c r="T90" s="146"/>
      <c r="U90" s="146" t="s">
        <v>173</v>
      </c>
      <c r="V90" s="149" t="s">
        <v>2802</v>
      </c>
      <c r="W90" s="71" t="s">
        <v>2030</v>
      </c>
      <c r="X90" s="83"/>
      <c r="Y90" s="83" t="s">
        <v>1490</v>
      </c>
      <c r="Z90" s="83"/>
      <c r="AA90" s="144" t="s">
        <v>2856</v>
      </c>
      <c r="AB90" s="83" t="s">
        <v>2187</v>
      </c>
      <c r="AC90" s="83" t="s">
        <v>2187</v>
      </c>
      <c r="AD90" s="233" t="s">
        <v>2642</v>
      </c>
      <c r="AE90" s="233">
        <v>-11</v>
      </c>
    </row>
    <row r="91" spans="1:207" s="233" customFormat="1" ht="45.75" customHeight="1">
      <c r="A91" s="74">
        <v>82</v>
      </c>
      <c r="B91" s="83" t="s">
        <v>1548</v>
      </c>
      <c r="C91" s="83" t="s">
        <v>43</v>
      </c>
      <c r="D91" s="83" t="s">
        <v>29</v>
      </c>
      <c r="E91" s="83" t="s">
        <v>1777</v>
      </c>
      <c r="F91" s="83">
        <v>3</v>
      </c>
      <c r="G91" s="83" t="s">
        <v>262</v>
      </c>
      <c r="H91" s="83" t="s">
        <v>2266</v>
      </c>
      <c r="I91" s="83">
        <v>89</v>
      </c>
      <c r="J91" s="146">
        <v>2</v>
      </c>
      <c r="K91" s="146" t="s">
        <v>296</v>
      </c>
      <c r="L91" s="146" t="s">
        <v>1917</v>
      </c>
      <c r="M91" s="147" t="s">
        <v>297</v>
      </c>
      <c r="N91" s="146" t="s">
        <v>343</v>
      </c>
      <c r="O91" s="152">
        <v>100</v>
      </c>
      <c r="P91" s="168">
        <f>VLOOKUP(E91,KQDKlan2!E:M,4,0)</f>
        <v>92</v>
      </c>
      <c r="Q91" s="196" t="s">
        <v>2189</v>
      </c>
      <c r="R91" s="286" t="s">
        <v>2190</v>
      </c>
      <c r="S91" s="181" t="s">
        <v>2191</v>
      </c>
      <c r="T91" s="146"/>
      <c r="U91" s="146" t="s">
        <v>173</v>
      </c>
      <c r="V91" s="149" t="s">
        <v>2802</v>
      </c>
      <c r="W91" s="71" t="s">
        <v>2030</v>
      </c>
      <c r="X91" s="83"/>
      <c r="Y91" s="83" t="s">
        <v>1490</v>
      </c>
      <c r="Z91" s="83"/>
      <c r="AA91" s="144" t="s">
        <v>2857</v>
      </c>
      <c r="AB91" s="83" t="s">
        <v>2189</v>
      </c>
      <c r="AC91" s="83" t="s">
        <v>2189</v>
      </c>
      <c r="AD91" s="233" t="s">
        <v>2643</v>
      </c>
      <c r="AE91" s="233">
        <v>-3</v>
      </c>
      <c r="AF91" s="234"/>
      <c r="AG91" s="234"/>
      <c r="AH91" s="234"/>
      <c r="AI91" s="234"/>
      <c r="AJ91" s="234"/>
      <c r="AK91" s="234"/>
      <c r="AL91" s="234"/>
      <c r="AM91" s="234"/>
      <c r="AN91" s="234"/>
      <c r="AO91" s="234"/>
      <c r="AP91" s="234"/>
      <c r="AQ91" s="234"/>
      <c r="AR91" s="234"/>
      <c r="AS91" s="234"/>
      <c r="AT91" s="234"/>
      <c r="AU91" s="234"/>
      <c r="AV91" s="234"/>
      <c r="AW91" s="234"/>
      <c r="AX91" s="234"/>
      <c r="AY91" s="234"/>
      <c r="AZ91" s="234"/>
      <c r="BA91" s="234"/>
      <c r="BB91" s="234"/>
      <c r="BC91" s="234"/>
      <c r="BD91" s="234"/>
      <c r="BE91" s="234"/>
      <c r="BF91" s="234"/>
      <c r="BG91" s="234"/>
      <c r="BH91" s="234"/>
      <c r="BI91" s="234"/>
      <c r="BJ91" s="234"/>
      <c r="BK91" s="234"/>
      <c r="BL91" s="234"/>
      <c r="BM91" s="234"/>
      <c r="BN91" s="234"/>
      <c r="BO91" s="234"/>
      <c r="BP91" s="234"/>
      <c r="BQ91" s="234"/>
      <c r="BR91" s="234"/>
      <c r="BS91" s="234"/>
      <c r="BT91" s="234"/>
      <c r="BU91" s="234"/>
      <c r="BV91" s="234"/>
      <c r="BW91" s="234"/>
      <c r="BX91" s="234"/>
      <c r="BY91" s="234"/>
      <c r="BZ91" s="234"/>
      <c r="CA91" s="234"/>
      <c r="CB91" s="234"/>
      <c r="CC91" s="234"/>
      <c r="CD91" s="234"/>
      <c r="CE91" s="234"/>
      <c r="CF91" s="234"/>
      <c r="CG91" s="234"/>
      <c r="CH91" s="234"/>
      <c r="CI91" s="234"/>
      <c r="CJ91" s="234"/>
      <c r="CK91" s="234"/>
      <c r="CL91" s="234"/>
      <c r="CM91" s="234"/>
      <c r="CN91" s="234"/>
      <c r="CO91" s="234"/>
      <c r="CP91" s="234"/>
      <c r="CQ91" s="234"/>
      <c r="CR91" s="234"/>
      <c r="CS91" s="234"/>
      <c r="CT91" s="234"/>
      <c r="CU91" s="234"/>
      <c r="CV91" s="234"/>
      <c r="CW91" s="234"/>
      <c r="CX91" s="234"/>
      <c r="CY91" s="234"/>
      <c r="CZ91" s="234"/>
      <c r="DA91" s="234"/>
      <c r="DB91" s="234"/>
      <c r="DC91" s="234"/>
      <c r="DD91" s="234"/>
      <c r="DE91" s="234"/>
      <c r="DF91" s="234"/>
      <c r="DG91" s="234"/>
      <c r="DH91" s="234"/>
      <c r="DI91" s="234"/>
      <c r="DJ91" s="234"/>
      <c r="DK91" s="234"/>
      <c r="DL91" s="234"/>
      <c r="DM91" s="234"/>
      <c r="DN91" s="234"/>
      <c r="DO91" s="234"/>
      <c r="DP91" s="234"/>
      <c r="DQ91" s="234"/>
      <c r="DR91" s="234"/>
      <c r="DS91" s="234"/>
      <c r="DT91" s="234"/>
      <c r="DU91" s="234"/>
      <c r="DV91" s="234"/>
      <c r="DW91" s="234"/>
      <c r="DX91" s="234"/>
      <c r="DY91" s="234"/>
      <c r="DZ91" s="234"/>
      <c r="EA91" s="234"/>
      <c r="EB91" s="234"/>
      <c r="EC91" s="234"/>
      <c r="ED91" s="234"/>
      <c r="EE91" s="234"/>
      <c r="EF91" s="234"/>
      <c r="EG91" s="234"/>
      <c r="EH91" s="234"/>
      <c r="EI91" s="234"/>
      <c r="EJ91" s="234"/>
      <c r="EK91" s="234"/>
      <c r="EL91" s="234"/>
      <c r="EM91" s="234"/>
      <c r="EN91" s="234"/>
      <c r="EO91" s="234"/>
      <c r="EP91" s="234"/>
      <c r="EQ91" s="234"/>
      <c r="ER91" s="234"/>
      <c r="ES91" s="234"/>
      <c r="ET91" s="234"/>
      <c r="EU91" s="234"/>
      <c r="EV91" s="234"/>
      <c r="EW91" s="234"/>
      <c r="EX91" s="234"/>
      <c r="EY91" s="234"/>
      <c r="EZ91" s="234"/>
      <c r="FA91" s="234"/>
      <c r="FB91" s="234"/>
      <c r="FC91" s="234"/>
      <c r="FD91" s="234"/>
      <c r="FE91" s="234"/>
      <c r="FF91" s="234"/>
      <c r="FG91" s="234"/>
      <c r="FH91" s="234"/>
      <c r="FI91" s="234"/>
      <c r="FJ91" s="234"/>
      <c r="FK91" s="234"/>
      <c r="FL91" s="234"/>
      <c r="FM91" s="234"/>
      <c r="FN91" s="234"/>
      <c r="FO91" s="234"/>
      <c r="FP91" s="234"/>
      <c r="FQ91" s="234"/>
      <c r="FR91" s="234"/>
      <c r="FS91" s="234"/>
      <c r="FT91" s="234"/>
      <c r="FU91" s="234"/>
      <c r="FV91" s="234"/>
      <c r="FW91" s="234"/>
      <c r="FX91" s="234"/>
      <c r="FY91" s="234"/>
      <c r="FZ91" s="234"/>
      <c r="GA91" s="234"/>
      <c r="GB91" s="234"/>
      <c r="GC91" s="234"/>
      <c r="GD91" s="234"/>
      <c r="GE91" s="234"/>
      <c r="GF91" s="234"/>
      <c r="GG91" s="234"/>
      <c r="GH91" s="234"/>
      <c r="GI91" s="234"/>
      <c r="GJ91" s="234"/>
      <c r="GK91" s="234"/>
      <c r="GL91" s="234"/>
      <c r="GM91" s="234"/>
      <c r="GN91" s="234"/>
      <c r="GO91" s="234"/>
      <c r="GP91" s="234"/>
      <c r="GQ91" s="234"/>
      <c r="GR91" s="234"/>
      <c r="GS91" s="234"/>
      <c r="GT91" s="234"/>
      <c r="GU91" s="234"/>
      <c r="GV91" s="234"/>
      <c r="GW91" s="234"/>
      <c r="GX91" s="234"/>
      <c r="GY91" s="234"/>
    </row>
    <row r="92" spans="1:207" s="233" customFormat="1" ht="45.75" customHeight="1">
      <c r="A92" s="74">
        <v>83</v>
      </c>
      <c r="B92" s="83" t="s">
        <v>1548</v>
      </c>
      <c r="C92" s="83" t="s">
        <v>43</v>
      </c>
      <c r="D92" s="83" t="s">
        <v>29</v>
      </c>
      <c r="E92" s="83" t="s">
        <v>1779</v>
      </c>
      <c r="F92" s="83">
        <v>3</v>
      </c>
      <c r="G92" s="83" t="s">
        <v>262</v>
      </c>
      <c r="H92" s="83" t="s">
        <v>2262</v>
      </c>
      <c r="I92" s="83">
        <v>37</v>
      </c>
      <c r="J92" s="146">
        <v>3</v>
      </c>
      <c r="K92" s="146" t="s">
        <v>186</v>
      </c>
      <c r="L92" s="144" t="s">
        <v>1954</v>
      </c>
      <c r="M92" s="147" t="s">
        <v>336</v>
      </c>
      <c r="N92" s="146" t="s">
        <v>333</v>
      </c>
      <c r="O92" s="152">
        <v>60</v>
      </c>
      <c r="P92" s="168">
        <f>VLOOKUP(E92,KQDKlan2!E:M,4,0)</f>
        <v>37</v>
      </c>
      <c r="Q92" s="196" t="s">
        <v>2531</v>
      </c>
      <c r="R92" s="83" t="s">
        <v>2185</v>
      </c>
      <c r="S92" s="181" t="s">
        <v>2186</v>
      </c>
      <c r="T92" s="146"/>
      <c r="U92" s="146" t="s">
        <v>173</v>
      </c>
      <c r="V92" s="149" t="s">
        <v>2802</v>
      </c>
      <c r="W92" s="71" t="s">
        <v>2030</v>
      </c>
      <c r="X92" s="83"/>
      <c r="Y92" s="83" t="s">
        <v>1490</v>
      </c>
      <c r="Z92" s="83"/>
      <c r="AA92" s="144" t="s">
        <v>2851</v>
      </c>
      <c r="AB92" s="83" t="s">
        <v>2319</v>
      </c>
      <c r="AC92" s="83" t="s">
        <v>2319</v>
      </c>
      <c r="AD92" s="233" t="s">
        <v>2640</v>
      </c>
      <c r="AE92" s="233">
        <v>0</v>
      </c>
      <c r="AF92" s="234"/>
      <c r="AG92" s="234"/>
      <c r="AH92" s="234"/>
      <c r="AI92" s="234"/>
      <c r="AJ92" s="234"/>
      <c r="AK92" s="234"/>
      <c r="AL92" s="234"/>
      <c r="AM92" s="234"/>
      <c r="AN92" s="234"/>
      <c r="AO92" s="234"/>
      <c r="AP92" s="234"/>
      <c r="AQ92" s="234"/>
      <c r="AR92" s="234"/>
      <c r="AS92" s="234"/>
      <c r="AT92" s="234"/>
      <c r="AU92" s="234"/>
      <c r="AV92" s="234"/>
      <c r="AW92" s="234"/>
      <c r="AX92" s="234"/>
      <c r="AY92" s="234"/>
      <c r="AZ92" s="234"/>
      <c r="BA92" s="234"/>
      <c r="BB92" s="234"/>
      <c r="BC92" s="234"/>
      <c r="BD92" s="234"/>
      <c r="BE92" s="234"/>
      <c r="BF92" s="234"/>
      <c r="BG92" s="234"/>
      <c r="BH92" s="234"/>
      <c r="BI92" s="234"/>
      <c r="BJ92" s="234"/>
      <c r="BK92" s="234"/>
      <c r="BL92" s="234"/>
      <c r="BM92" s="234"/>
      <c r="BN92" s="234"/>
      <c r="BO92" s="234"/>
      <c r="BP92" s="234"/>
      <c r="BQ92" s="234"/>
      <c r="BR92" s="234"/>
      <c r="BS92" s="234"/>
      <c r="BT92" s="234"/>
      <c r="BU92" s="234"/>
      <c r="BV92" s="234"/>
      <c r="BW92" s="234"/>
      <c r="BX92" s="234"/>
      <c r="BY92" s="234"/>
      <c r="BZ92" s="234"/>
      <c r="CA92" s="234"/>
      <c r="CB92" s="234"/>
      <c r="CC92" s="234"/>
      <c r="CD92" s="234"/>
      <c r="CE92" s="234"/>
      <c r="CF92" s="234"/>
      <c r="CG92" s="234"/>
      <c r="CH92" s="234"/>
      <c r="CI92" s="234"/>
      <c r="CJ92" s="234"/>
      <c r="CK92" s="234"/>
      <c r="CL92" s="234"/>
      <c r="CM92" s="234"/>
      <c r="CN92" s="234"/>
      <c r="CO92" s="234"/>
      <c r="CP92" s="234"/>
      <c r="CQ92" s="234"/>
      <c r="CR92" s="234"/>
      <c r="CS92" s="234"/>
      <c r="CT92" s="234"/>
      <c r="CU92" s="234"/>
      <c r="CV92" s="234"/>
      <c r="CW92" s="234"/>
      <c r="CX92" s="234"/>
      <c r="CY92" s="234"/>
      <c r="CZ92" s="234"/>
      <c r="DA92" s="234"/>
      <c r="DB92" s="234"/>
      <c r="DC92" s="234"/>
      <c r="DD92" s="234"/>
      <c r="DE92" s="234"/>
      <c r="DF92" s="234"/>
      <c r="DG92" s="234"/>
      <c r="DH92" s="234"/>
      <c r="DI92" s="234"/>
      <c r="DJ92" s="234"/>
      <c r="DK92" s="234"/>
      <c r="DL92" s="234"/>
      <c r="DM92" s="234"/>
      <c r="DN92" s="234"/>
      <c r="DO92" s="234"/>
      <c r="DP92" s="234"/>
      <c r="DQ92" s="234"/>
      <c r="DR92" s="234"/>
      <c r="DS92" s="234"/>
      <c r="DT92" s="234"/>
      <c r="DU92" s="234"/>
      <c r="DV92" s="234"/>
      <c r="DW92" s="234"/>
      <c r="DX92" s="234"/>
      <c r="DY92" s="234"/>
      <c r="DZ92" s="234"/>
      <c r="EA92" s="234"/>
      <c r="EB92" s="234"/>
      <c r="EC92" s="234"/>
      <c r="ED92" s="234"/>
      <c r="EE92" s="234"/>
      <c r="EF92" s="234"/>
      <c r="EG92" s="234"/>
      <c r="EH92" s="234"/>
      <c r="EI92" s="234"/>
      <c r="EJ92" s="234"/>
      <c r="EK92" s="234"/>
      <c r="EL92" s="234"/>
      <c r="EM92" s="234"/>
      <c r="EN92" s="234"/>
      <c r="EO92" s="234"/>
      <c r="EP92" s="234"/>
      <c r="EQ92" s="234"/>
      <c r="ER92" s="234"/>
      <c r="ES92" s="234"/>
      <c r="ET92" s="234"/>
      <c r="EU92" s="234"/>
      <c r="EV92" s="234"/>
      <c r="EW92" s="234"/>
      <c r="EX92" s="234"/>
      <c r="EY92" s="234"/>
      <c r="EZ92" s="234"/>
      <c r="FA92" s="234"/>
      <c r="FB92" s="234"/>
      <c r="FC92" s="234"/>
      <c r="FD92" s="234"/>
      <c r="FE92" s="234"/>
      <c r="FF92" s="234"/>
      <c r="FG92" s="234"/>
      <c r="FH92" s="234"/>
      <c r="FI92" s="234"/>
      <c r="FJ92" s="234"/>
      <c r="FK92" s="234"/>
      <c r="FL92" s="234"/>
      <c r="FM92" s="234"/>
      <c r="FN92" s="234"/>
      <c r="FO92" s="234"/>
      <c r="FP92" s="234"/>
      <c r="FQ92" s="234"/>
      <c r="FR92" s="234"/>
      <c r="FS92" s="234"/>
      <c r="FT92" s="234"/>
      <c r="FU92" s="234"/>
      <c r="FV92" s="234"/>
      <c r="FW92" s="234"/>
      <c r="FX92" s="234"/>
      <c r="FY92" s="234"/>
      <c r="FZ92" s="234"/>
      <c r="GA92" s="234"/>
      <c r="GB92" s="234"/>
      <c r="GC92" s="234"/>
      <c r="GD92" s="234"/>
      <c r="GE92" s="234"/>
      <c r="GF92" s="234"/>
      <c r="GG92" s="234"/>
      <c r="GH92" s="234"/>
      <c r="GI92" s="234"/>
      <c r="GJ92" s="234"/>
      <c r="GK92" s="234"/>
      <c r="GL92" s="234"/>
      <c r="GM92" s="234"/>
      <c r="GN92" s="234"/>
      <c r="GO92" s="234"/>
      <c r="GP92" s="234"/>
      <c r="GQ92" s="234"/>
      <c r="GR92" s="234"/>
      <c r="GS92" s="234"/>
      <c r="GT92" s="234"/>
      <c r="GU92" s="234"/>
      <c r="GV92" s="234"/>
      <c r="GW92" s="234"/>
      <c r="GX92" s="234"/>
      <c r="GY92" s="234"/>
    </row>
    <row r="93" spans="1:207" s="72" customFormat="1" ht="45.75" customHeight="1">
      <c r="A93" s="74">
        <v>84</v>
      </c>
      <c r="B93" s="83" t="s">
        <v>1726</v>
      </c>
      <c r="C93" s="83" t="s">
        <v>1725</v>
      </c>
      <c r="D93" s="83" t="s">
        <v>197</v>
      </c>
      <c r="E93" s="83" t="s">
        <v>1770</v>
      </c>
      <c r="F93" s="83">
        <v>4</v>
      </c>
      <c r="G93" s="83" t="s">
        <v>262</v>
      </c>
      <c r="H93" s="83" t="s">
        <v>2258</v>
      </c>
      <c r="I93" s="83">
        <v>40</v>
      </c>
      <c r="J93" s="146">
        <v>4</v>
      </c>
      <c r="K93" s="146" t="s">
        <v>296</v>
      </c>
      <c r="L93" s="146" t="s">
        <v>1917</v>
      </c>
      <c r="M93" s="147" t="s">
        <v>1988</v>
      </c>
      <c r="N93" s="146" t="s">
        <v>310</v>
      </c>
      <c r="O93" s="152">
        <v>60</v>
      </c>
      <c r="P93" s="168">
        <f>VLOOKUP(E93,KQDKlan2!E:M,4,0)</f>
        <v>40</v>
      </c>
      <c r="Q93" s="196" t="s">
        <v>2199</v>
      </c>
      <c r="R93" s="83" t="s">
        <v>933</v>
      </c>
      <c r="S93" s="181" t="s">
        <v>2798</v>
      </c>
      <c r="T93" s="146"/>
      <c r="U93" s="146" t="s">
        <v>173</v>
      </c>
      <c r="V93" s="149" t="s">
        <v>2802</v>
      </c>
      <c r="W93" s="71" t="s">
        <v>2030</v>
      </c>
      <c r="X93" s="83"/>
      <c r="Y93" s="83" t="s">
        <v>1490</v>
      </c>
      <c r="Z93" s="83"/>
      <c r="AA93" s="144" t="s">
        <v>2858</v>
      </c>
      <c r="AB93" s="83" t="s">
        <v>2199</v>
      </c>
      <c r="AC93" s="83" t="s">
        <v>2199</v>
      </c>
      <c r="AD93" s="233" t="s">
        <v>2644</v>
      </c>
      <c r="AE93" s="233">
        <v>0</v>
      </c>
    </row>
    <row r="94" spans="1:207" s="72" customFormat="1" ht="45.75" customHeight="1">
      <c r="A94" s="73">
        <v>85</v>
      </c>
      <c r="B94" s="113" t="s">
        <v>1586</v>
      </c>
      <c r="C94" s="113" t="s">
        <v>1725</v>
      </c>
      <c r="D94" s="113" t="s">
        <v>197</v>
      </c>
      <c r="E94" s="113" t="s">
        <v>1794</v>
      </c>
      <c r="F94" s="113">
        <v>4</v>
      </c>
      <c r="G94" s="113" t="s">
        <v>262</v>
      </c>
      <c r="H94" s="113" t="s">
        <v>2257</v>
      </c>
      <c r="I94" s="113">
        <v>38</v>
      </c>
      <c r="J94" s="173">
        <v>6</v>
      </c>
      <c r="K94" s="173" t="s">
        <v>296</v>
      </c>
      <c r="L94" s="173" t="s">
        <v>1954</v>
      </c>
      <c r="M94" s="264" t="s">
        <v>326</v>
      </c>
      <c r="N94" s="173" t="s">
        <v>1953</v>
      </c>
      <c r="O94" s="240">
        <v>60</v>
      </c>
      <c r="P94" s="241">
        <f>VLOOKUP(E94,KQDKlan2!E:M,4,0)</f>
        <v>38</v>
      </c>
      <c r="Q94" s="287" t="s">
        <v>1026</v>
      </c>
      <c r="R94" s="113" t="s">
        <v>2796</v>
      </c>
      <c r="S94" s="289" t="s">
        <v>1028</v>
      </c>
      <c r="T94" s="112" t="s">
        <v>3033</v>
      </c>
      <c r="U94" s="146" t="s">
        <v>173</v>
      </c>
      <c r="V94" s="149" t="s">
        <v>2802</v>
      </c>
      <c r="W94" s="71" t="s">
        <v>2030</v>
      </c>
      <c r="X94" s="83"/>
      <c r="Y94" s="83" t="s">
        <v>1490</v>
      </c>
      <c r="Z94" s="83"/>
      <c r="AA94" s="144" t="s">
        <v>2859</v>
      </c>
      <c r="AB94" s="83" t="s">
        <v>2179</v>
      </c>
      <c r="AC94" s="83" t="s">
        <v>2179</v>
      </c>
      <c r="AD94" s="233" t="s">
        <v>2541</v>
      </c>
      <c r="AE94" s="233">
        <v>0</v>
      </c>
      <c r="AF94" s="234"/>
      <c r="AG94" s="234"/>
      <c r="AH94" s="234"/>
      <c r="AI94" s="234"/>
      <c r="AJ94" s="234"/>
      <c r="AK94" s="234"/>
      <c r="AL94" s="234"/>
      <c r="AM94" s="234"/>
      <c r="AN94" s="234"/>
      <c r="AO94" s="234"/>
      <c r="AP94" s="234"/>
      <c r="AQ94" s="234"/>
      <c r="AR94" s="234"/>
      <c r="AS94" s="234"/>
      <c r="AT94" s="234"/>
      <c r="AU94" s="234"/>
      <c r="AV94" s="234"/>
      <c r="AW94" s="234"/>
      <c r="AX94" s="234"/>
      <c r="AY94" s="234"/>
      <c r="AZ94" s="234"/>
      <c r="BA94" s="234"/>
      <c r="BB94" s="234"/>
      <c r="BC94" s="234"/>
      <c r="BD94" s="234"/>
      <c r="BE94" s="234"/>
      <c r="BF94" s="234"/>
      <c r="BG94" s="234"/>
      <c r="BH94" s="234"/>
      <c r="BI94" s="234"/>
      <c r="BJ94" s="234"/>
      <c r="BK94" s="234"/>
      <c r="BL94" s="234"/>
      <c r="BM94" s="234"/>
      <c r="BN94" s="234"/>
      <c r="BO94" s="234"/>
      <c r="BP94" s="234"/>
      <c r="BQ94" s="234"/>
      <c r="BR94" s="234"/>
      <c r="BS94" s="234"/>
      <c r="BT94" s="234"/>
      <c r="BU94" s="234"/>
      <c r="BV94" s="234"/>
      <c r="BW94" s="234"/>
      <c r="BX94" s="234"/>
      <c r="BY94" s="234"/>
      <c r="BZ94" s="234"/>
      <c r="CA94" s="234"/>
      <c r="CB94" s="234"/>
      <c r="CC94" s="234"/>
      <c r="CD94" s="234"/>
      <c r="CE94" s="234"/>
      <c r="CF94" s="234"/>
      <c r="CG94" s="234"/>
      <c r="CH94" s="234"/>
      <c r="CI94" s="234"/>
      <c r="CJ94" s="234"/>
      <c r="CK94" s="234"/>
      <c r="CL94" s="234"/>
      <c r="CM94" s="234"/>
      <c r="CN94" s="234"/>
      <c r="CO94" s="234"/>
      <c r="CP94" s="234"/>
      <c r="CQ94" s="234"/>
      <c r="CR94" s="234"/>
      <c r="CS94" s="234"/>
      <c r="CT94" s="234"/>
      <c r="CU94" s="234"/>
      <c r="CV94" s="234"/>
      <c r="CW94" s="234"/>
      <c r="CX94" s="234"/>
      <c r="CY94" s="234"/>
      <c r="CZ94" s="234"/>
      <c r="DA94" s="234"/>
      <c r="DB94" s="234"/>
      <c r="DC94" s="234"/>
      <c r="DD94" s="234"/>
      <c r="DE94" s="234"/>
      <c r="DF94" s="234"/>
      <c r="DG94" s="234"/>
      <c r="DH94" s="234"/>
      <c r="DI94" s="234"/>
      <c r="DJ94" s="234"/>
      <c r="DK94" s="234"/>
      <c r="DL94" s="234"/>
      <c r="DM94" s="234"/>
      <c r="DN94" s="234"/>
      <c r="DO94" s="234"/>
      <c r="DP94" s="234"/>
      <c r="DQ94" s="234"/>
      <c r="DR94" s="234"/>
      <c r="DS94" s="234"/>
      <c r="DT94" s="234"/>
      <c r="DU94" s="234"/>
      <c r="DV94" s="234"/>
      <c r="DW94" s="234"/>
      <c r="DX94" s="234"/>
      <c r="DY94" s="234"/>
      <c r="DZ94" s="234"/>
      <c r="EA94" s="234"/>
      <c r="EB94" s="234"/>
      <c r="EC94" s="234"/>
      <c r="ED94" s="234"/>
      <c r="EE94" s="234"/>
      <c r="EF94" s="234"/>
      <c r="EG94" s="234"/>
      <c r="EH94" s="234"/>
      <c r="EI94" s="234"/>
      <c r="EJ94" s="234"/>
      <c r="EK94" s="234"/>
      <c r="EL94" s="234"/>
      <c r="EM94" s="234"/>
      <c r="EN94" s="234"/>
      <c r="EO94" s="234"/>
      <c r="EP94" s="234"/>
      <c r="EQ94" s="234"/>
      <c r="ER94" s="234"/>
      <c r="ES94" s="234"/>
      <c r="ET94" s="234"/>
      <c r="EU94" s="234"/>
      <c r="EV94" s="234"/>
      <c r="EW94" s="234"/>
      <c r="EX94" s="234"/>
      <c r="EY94" s="234"/>
      <c r="EZ94" s="234"/>
      <c r="FA94" s="234"/>
      <c r="FB94" s="234"/>
      <c r="FC94" s="234"/>
      <c r="FD94" s="234"/>
      <c r="FE94" s="234"/>
      <c r="FF94" s="234"/>
      <c r="FG94" s="234"/>
      <c r="FH94" s="234"/>
      <c r="FI94" s="234"/>
      <c r="FJ94" s="234"/>
      <c r="FK94" s="234"/>
      <c r="FL94" s="234"/>
      <c r="FM94" s="234"/>
      <c r="FN94" s="234"/>
      <c r="FO94" s="234"/>
      <c r="FP94" s="234"/>
      <c r="FQ94" s="234"/>
      <c r="FR94" s="234"/>
      <c r="FS94" s="234"/>
      <c r="FT94" s="234"/>
      <c r="FU94" s="234"/>
      <c r="FV94" s="234"/>
      <c r="FW94" s="234"/>
      <c r="FX94" s="234"/>
      <c r="FY94" s="234"/>
      <c r="FZ94" s="234"/>
      <c r="GA94" s="234"/>
      <c r="GB94" s="234"/>
      <c r="GC94" s="234"/>
      <c r="GD94" s="234"/>
      <c r="GE94" s="234"/>
      <c r="GF94" s="234"/>
      <c r="GG94" s="234"/>
      <c r="GH94" s="234"/>
      <c r="GI94" s="234"/>
      <c r="GJ94" s="234"/>
      <c r="GK94" s="234"/>
      <c r="GL94" s="234"/>
      <c r="GM94" s="234"/>
      <c r="GN94" s="234"/>
      <c r="GO94" s="234"/>
      <c r="GP94" s="234"/>
      <c r="GQ94" s="234"/>
      <c r="GR94" s="234"/>
      <c r="GS94" s="234"/>
      <c r="GT94" s="234"/>
      <c r="GU94" s="234"/>
      <c r="GV94" s="234"/>
      <c r="GW94" s="234"/>
      <c r="GX94" s="234"/>
      <c r="GY94" s="234"/>
    </row>
    <row r="95" spans="1:207" s="72" customFormat="1" ht="45.75" customHeight="1">
      <c r="A95" s="74">
        <v>86</v>
      </c>
      <c r="B95" s="83" t="s">
        <v>1726</v>
      </c>
      <c r="C95" s="83" t="s">
        <v>1725</v>
      </c>
      <c r="D95" s="83" t="s">
        <v>197</v>
      </c>
      <c r="E95" s="83" t="s">
        <v>1771</v>
      </c>
      <c r="F95" s="83">
        <v>4</v>
      </c>
      <c r="G95" s="83" t="s">
        <v>262</v>
      </c>
      <c r="H95" s="83" t="s">
        <v>2259</v>
      </c>
      <c r="I95" s="83">
        <v>40</v>
      </c>
      <c r="J95" s="146">
        <v>4</v>
      </c>
      <c r="K95" s="146" t="s">
        <v>186</v>
      </c>
      <c r="L95" s="146" t="s">
        <v>1955</v>
      </c>
      <c r="M95" s="147" t="s">
        <v>303</v>
      </c>
      <c r="N95" s="146" t="s">
        <v>332</v>
      </c>
      <c r="O95" s="152">
        <v>60</v>
      </c>
      <c r="P95" s="168">
        <f>VLOOKUP(E95,KQDKlan2!E:M,4,0)</f>
        <v>27</v>
      </c>
      <c r="Q95" s="198" t="s">
        <v>2530</v>
      </c>
      <c r="R95" s="83" t="s">
        <v>933</v>
      </c>
      <c r="S95" s="146" t="s">
        <v>2201</v>
      </c>
      <c r="T95" s="146"/>
      <c r="U95" s="146" t="s">
        <v>173</v>
      </c>
      <c r="V95" s="149" t="s">
        <v>2802</v>
      </c>
      <c r="W95" s="71" t="s">
        <v>2030</v>
      </c>
      <c r="X95" s="83"/>
      <c r="Y95" s="83" t="s">
        <v>1490</v>
      </c>
      <c r="Z95" s="83"/>
      <c r="AA95" s="144" t="s">
        <v>2860</v>
      </c>
      <c r="AB95" s="83" t="s">
        <v>2320</v>
      </c>
      <c r="AC95" s="83" t="s">
        <v>2320</v>
      </c>
      <c r="AD95" s="233" t="s">
        <v>2645</v>
      </c>
      <c r="AE95" s="233">
        <v>13</v>
      </c>
    </row>
    <row r="96" spans="1:207" s="72" customFormat="1" ht="45.75" customHeight="1">
      <c r="A96" s="74">
        <v>87</v>
      </c>
      <c r="B96" s="83" t="s">
        <v>1726</v>
      </c>
      <c r="C96" s="83" t="s">
        <v>1725</v>
      </c>
      <c r="D96" s="83" t="s">
        <v>197</v>
      </c>
      <c r="E96" s="83" t="s">
        <v>1772</v>
      </c>
      <c r="F96" s="83">
        <v>4</v>
      </c>
      <c r="G96" s="83" t="s">
        <v>262</v>
      </c>
      <c r="H96" s="83" t="s">
        <v>2260</v>
      </c>
      <c r="I96" s="83">
        <v>40</v>
      </c>
      <c r="J96" s="146">
        <v>4</v>
      </c>
      <c r="K96" s="146" t="s">
        <v>296</v>
      </c>
      <c r="L96" s="146" t="s">
        <v>1917</v>
      </c>
      <c r="M96" s="147" t="s">
        <v>326</v>
      </c>
      <c r="N96" s="146" t="s">
        <v>312</v>
      </c>
      <c r="O96" s="152">
        <v>60</v>
      </c>
      <c r="P96" s="168">
        <f>VLOOKUP(E96,KQDKlan2!E:M,4,0)</f>
        <v>48</v>
      </c>
      <c r="Q96" s="198" t="s">
        <v>2202</v>
      </c>
      <c r="R96" s="83" t="s">
        <v>933</v>
      </c>
      <c r="S96" s="146" t="s">
        <v>2203</v>
      </c>
      <c r="T96" s="146"/>
      <c r="U96" s="146" t="s">
        <v>173</v>
      </c>
      <c r="V96" s="149" t="s">
        <v>2802</v>
      </c>
      <c r="W96" s="71" t="s">
        <v>2030</v>
      </c>
      <c r="X96" s="83"/>
      <c r="Y96" s="83" t="s">
        <v>1490</v>
      </c>
      <c r="Z96" s="83"/>
      <c r="AA96" s="144" t="s">
        <v>2861</v>
      </c>
      <c r="AB96" s="83" t="s">
        <v>2202</v>
      </c>
      <c r="AC96" s="83" t="s">
        <v>2202</v>
      </c>
      <c r="AD96" s="233" t="s">
        <v>2646</v>
      </c>
      <c r="AE96" s="233">
        <v>-8</v>
      </c>
    </row>
    <row r="97" spans="1:207" s="233" customFormat="1" ht="45.75" customHeight="1">
      <c r="A97" s="74">
        <v>88</v>
      </c>
      <c r="B97" s="83" t="s">
        <v>1726</v>
      </c>
      <c r="C97" s="83" t="s">
        <v>1725</v>
      </c>
      <c r="D97" s="83" t="s">
        <v>197</v>
      </c>
      <c r="E97" s="83" t="s">
        <v>1773</v>
      </c>
      <c r="F97" s="83">
        <v>4</v>
      </c>
      <c r="G97" s="83" t="s">
        <v>262</v>
      </c>
      <c r="H97" s="83" t="s">
        <v>2261</v>
      </c>
      <c r="I97" s="83">
        <v>40</v>
      </c>
      <c r="J97" s="146">
        <v>4</v>
      </c>
      <c r="K97" s="146" t="s">
        <v>296</v>
      </c>
      <c r="L97" s="146" t="s">
        <v>1917</v>
      </c>
      <c r="M97" s="147" t="s">
        <v>326</v>
      </c>
      <c r="N97" s="146" t="s">
        <v>313</v>
      </c>
      <c r="O97" s="152">
        <v>60</v>
      </c>
      <c r="P97" s="168">
        <f>VLOOKUP(E97,KQDKlan2!E:M,4,0)</f>
        <v>35</v>
      </c>
      <c r="Q97" s="196" t="s">
        <v>1026</v>
      </c>
      <c r="R97" s="83" t="s">
        <v>2185</v>
      </c>
      <c r="S97" s="181" t="s">
        <v>1028</v>
      </c>
      <c r="T97" s="146"/>
      <c r="U97" s="146" t="s">
        <v>173</v>
      </c>
      <c r="V97" s="149" t="s">
        <v>2802</v>
      </c>
      <c r="W97" s="71" t="s">
        <v>2030</v>
      </c>
      <c r="X97" s="83"/>
      <c r="Y97" s="83" t="s">
        <v>1490</v>
      </c>
      <c r="Z97" s="83"/>
      <c r="AA97" s="144" t="s">
        <v>2862</v>
      </c>
      <c r="AB97" s="83" t="s">
        <v>2197</v>
      </c>
      <c r="AC97" s="83" t="s">
        <v>2197</v>
      </c>
      <c r="AD97" s="233" t="s">
        <v>2637</v>
      </c>
      <c r="AE97" s="233">
        <v>5</v>
      </c>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c r="BK97" s="72"/>
      <c r="BL97" s="72"/>
      <c r="BM97" s="72"/>
      <c r="BN97" s="72"/>
      <c r="BO97" s="72"/>
      <c r="BP97" s="72"/>
      <c r="BQ97" s="72"/>
      <c r="BR97" s="72"/>
      <c r="BS97" s="72"/>
      <c r="BT97" s="72"/>
      <c r="BU97" s="72"/>
      <c r="BV97" s="72"/>
      <c r="BW97" s="72"/>
      <c r="BX97" s="72"/>
      <c r="BY97" s="72"/>
      <c r="BZ97" s="72"/>
      <c r="CA97" s="72"/>
      <c r="CB97" s="72"/>
      <c r="CC97" s="72"/>
      <c r="CD97" s="72"/>
      <c r="CE97" s="72"/>
      <c r="CF97" s="72"/>
      <c r="CG97" s="72"/>
      <c r="CH97" s="72"/>
      <c r="CI97" s="72"/>
      <c r="CJ97" s="72"/>
      <c r="CK97" s="72"/>
      <c r="CL97" s="72"/>
      <c r="CM97" s="72"/>
      <c r="CN97" s="72"/>
      <c r="CO97" s="72"/>
      <c r="CP97" s="72"/>
      <c r="CQ97" s="72"/>
      <c r="CR97" s="72"/>
      <c r="CS97" s="72"/>
      <c r="CT97" s="72"/>
      <c r="CU97" s="72"/>
      <c r="CV97" s="72"/>
      <c r="CW97" s="72"/>
      <c r="CX97" s="72"/>
      <c r="CY97" s="72"/>
      <c r="CZ97" s="72"/>
      <c r="DA97" s="72"/>
      <c r="DB97" s="72"/>
      <c r="DC97" s="72"/>
      <c r="DD97" s="72"/>
      <c r="DE97" s="72"/>
      <c r="DF97" s="72"/>
      <c r="DG97" s="72"/>
      <c r="DH97" s="72"/>
      <c r="DI97" s="72"/>
      <c r="DJ97" s="72"/>
      <c r="DK97" s="72"/>
      <c r="DL97" s="72"/>
      <c r="DM97" s="72"/>
      <c r="DN97" s="72"/>
      <c r="DO97" s="72"/>
      <c r="DP97" s="72"/>
      <c r="DQ97" s="72"/>
      <c r="DR97" s="72"/>
      <c r="DS97" s="72"/>
      <c r="DT97" s="72"/>
      <c r="DU97" s="72"/>
      <c r="DV97" s="72"/>
      <c r="DW97" s="72"/>
      <c r="DX97" s="72"/>
      <c r="DY97" s="72"/>
      <c r="DZ97" s="72"/>
      <c r="EA97" s="72"/>
      <c r="EB97" s="72"/>
      <c r="EC97" s="72"/>
      <c r="ED97" s="72"/>
      <c r="EE97" s="72"/>
      <c r="EF97" s="72"/>
      <c r="EG97" s="72"/>
      <c r="EH97" s="72"/>
      <c r="EI97" s="72"/>
      <c r="EJ97" s="72"/>
      <c r="EK97" s="72"/>
      <c r="EL97" s="72"/>
      <c r="EM97" s="72"/>
      <c r="EN97" s="72"/>
      <c r="EO97" s="72"/>
      <c r="EP97" s="72"/>
      <c r="EQ97" s="72"/>
      <c r="ER97" s="72"/>
      <c r="ES97" s="72"/>
      <c r="ET97" s="72"/>
      <c r="EU97" s="72"/>
      <c r="EV97" s="72"/>
      <c r="EW97" s="72"/>
      <c r="EX97" s="72"/>
      <c r="EY97" s="72"/>
      <c r="EZ97" s="72"/>
      <c r="FA97" s="72"/>
      <c r="FB97" s="72"/>
      <c r="FC97" s="72"/>
      <c r="FD97" s="72"/>
      <c r="FE97" s="72"/>
      <c r="FF97" s="72"/>
      <c r="FG97" s="72"/>
      <c r="FH97" s="72"/>
      <c r="FI97" s="72"/>
      <c r="FJ97" s="72"/>
      <c r="FK97" s="72"/>
      <c r="FL97" s="72"/>
      <c r="FM97" s="72"/>
      <c r="FN97" s="72"/>
      <c r="FO97" s="72"/>
      <c r="FP97" s="72"/>
      <c r="FQ97" s="72"/>
      <c r="FR97" s="72"/>
      <c r="FS97" s="72"/>
      <c r="FT97" s="72"/>
      <c r="FU97" s="72"/>
      <c r="FV97" s="72"/>
      <c r="FW97" s="72"/>
      <c r="FX97" s="72"/>
      <c r="FY97" s="72"/>
      <c r="FZ97" s="72"/>
      <c r="GA97" s="72"/>
      <c r="GB97" s="72"/>
      <c r="GC97" s="72"/>
      <c r="GD97" s="72"/>
      <c r="GE97" s="72"/>
      <c r="GF97" s="72"/>
      <c r="GG97" s="72"/>
      <c r="GH97" s="72"/>
      <c r="GI97" s="72"/>
      <c r="GJ97" s="72"/>
      <c r="GK97" s="72"/>
      <c r="GL97" s="72"/>
      <c r="GM97" s="72"/>
      <c r="GN97" s="72"/>
      <c r="GO97" s="72"/>
      <c r="GP97" s="72"/>
      <c r="GQ97" s="72"/>
      <c r="GR97" s="72"/>
      <c r="GS97" s="72"/>
      <c r="GT97" s="72"/>
      <c r="GU97" s="72"/>
      <c r="GV97" s="72"/>
      <c r="GW97" s="72"/>
      <c r="GX97" s="72"/>
      <c r="GY97" s="72"/>
    </row>
    <row r="98" spans="1:207" s="233" customFormat="1" ht="45.75" customHeight="1">
      <c r="A98" s="74">
        <v>89</v>
      </c>
      <c r="B98" s="83" t="s">
        <v>1586</v>
      </c>
      <c r="C98" s="83" t="s">
        <v>1725</v>
      </c>
      <c r="D98" s="83" t="s">
        <v>197</v>
      </c>
      <c r="E98" s="83" t="s">
        <v>1789</v>
      </c>
      <c r="F98" s="83">
        <v>4</v>
      </c>
      <c r="G98" s="83" t="s">
        <v>262</v>
      </c>
      <c r="H98" s="83" t="s">
        <v>2252</v>
      </c>
      <c r="I98" s="83">
        <v>38</v>
      </c>
      <c r="J98" s="146">
        <v>6</v>
      </c>
      <c r="K98" s="146" t="s">
        <v>186</v>
      </c>
      <c r="L98" s="146" t="s">
        <v>1954</v>
      </c>
      <c r="M98" s="147" t="s">
        <v>303</v>
      </c>
      <c r="N98" s="146" t="s">
        <v>310</v>
      </c>
      <c r="O98" s="152">
        <v>60</v>
      </c>
      <c r="P98" s="168">
        <f>VLOOKUP(E98,KQDKlan2!E:M,4,0)</f>
        <v>60</v>
      </c>
      <c r="Q98" s="196" t="s">
        <v>1026</v>
      </c>
      <c r="R98" s="83" t="s">
        <v>933</v>
      </c>
      <c r="S98" s="181" t="s">
        <v>1028</v>
      </c>
      <c r="T98" s="146"/>
      <c r="U98" s="146" t="s">
        <v>173</v>
      </c>
      <c r="V98" s="149" t="s">
        <v>2802</v>
      </c>
      <c r="W98" s="71" t="s">
        <v>2030</v>
      </c>
      <c r="X98" s="83"/>
      <c r="Y98" s="83" t="s">
        <v>1490</v>
      </c>
      <c r="Z98" s="83"/>
      <c r="AA98" s="144" t="s">
        <v>2863</v>
      </c>
      <c r="AB98" s="83" t="s">
        <v>1026</v>
      </c>
      <c r="AC98" s="83" t="s">
        <v>1026</v>
      </c>
      <c r="AD98" s="233" t="s">
        <v>2641</v>
      </c>
      <c r="AE98" s="233">
        <v>-22</v>
      </c>
      <c r="AF98" s="234"/>
      <c r="AG98" s="234"/>
      <c r="AH98" s="234"/>
      <c r="AI98" s="234"/>
      <c r="AJ98" s="234"/>
      <c r="AK98" s="234"/>
      <c r="AL98" s="234"/>
      <c r="AM98" s="234"/>
      <c r="AN98" s="234"/>
      <c r="AO98" s="234"/>
      <c r="AP98" s="234"/>
      <c r="AQ98" s="234"/>
      <c r="AR98" s="234"/>
      <c r="AS98" s="234"/>
      <c r="AT98" s="234"/>
      <c r="AU98" s="234"/>
      <c r="AV98" s="234"/>
      <c r="AW98" s="234"/>
      <c r="AX98" s="234"/>
      <c r="AY98" s="234"/>
      <c r="AZ98" s="234"/>
      <c r="BA98" s="234"/>
      <c r="BB98" s="234"/>
      <c r="BC98" s="234"/>
      <c r="BD98" s="234"/>
      <c r="BE98" s="234"/>
      <c r="BF98" s="234"/>
      <c r="BG98" s="234"/>
      <c r="BH98" s="234"/>
      <c r="BI98" s="234"/>
      <c r="BJ98" s="234"/>
      <c r="BK98" s="234"/>
      <c r="BL98" s="234"/>
      <c r="BM98" s="234"/>
      <c r="BN98" s="234"/>
      <c r="BO98" s="234"/>
      <c r="BP98" s="234"/>
      <c r="BQ98" s="234"/>
      <c r="BR98" s="234"/>
      <c r="BS98" s="234"/>
      <c r="BT98" s="234"/>
      <c r="BU98" s="234"/>
      <c r="BV98" s="234"/>
      <c r="BW98" s="234"/>
      <c r="BX98" s="234"/>
      <c r="BY98" s="234"/>
      <c r="BZ98" s="234"/>
      <c r="CA98" s="234"/>
      <c r="CB98" s="234"/>
      <c r="CC98" s="234"/>
      <c r="CD98" s="234"/>
      <c r="CE98" s="234"/>
      <c r="CF98" s="234"/>
      <c r="CG98" s="234"/>
      <c r="CH98" s="234"/>
      <c r="CI98" s="234"/>
      <c r="CJ98" s="234"/>
      <c r="CK98" s="234"/>
      <c r="CL98" s="234"/>
      <c r="CM98" s="234"/>
      <c r="CN98" s="234"/>
      <c r="CO98" s="234"/>
      <c r="CP98" s="234"/>
      <c r="CQ98" s="234"/>
      <c r="CR98" s="234"/>
      <c r="CS98" s="234"/>
      <c r="CT98" s="234"/>
      <c r="CU98" s="234"/>
      <c r="CV98" s="234"/>
      <c r="CW98" s="234"/>
      <c r="CX98" s="234"/>
      <c r="CY98" s="234"/>
      <c r="CZ98" s="234"/>
      <c r="DA98" s="234"/>
      <c r="DB98" s="234"/>
      <c r="DC98" s="234"/>
      <c r="DD98" s="234"/>
      <c r="DE98" s="234"/>
      <c r="DF98" s="234"/>
      <c r="DG98" s="234"/>
      <c r="DH98" s="234"/>
      <c r="DI98" s="234"/>
      <c r="DJ98" s="234"/>
      <c r="DK98" s="234"/>
      <c r="DL98" s="234"/>
      <c r="DM98" s="234"/>
      <c r="DN98" s="234"/>
      <c r="DO98" s="234"/>
      <c r="DP98" s="234"/>
      <c r="DQ98" s="234"/>
      <c r="DR98" s="234"/>
      <c r="DS98" s="234"/>
      <c r="DT98" s="234"/>
      <c r="DU98" s="234"/>
      <c r="DV98" s="234"/>
      <c r="DW98" s="234"/>
      <c r="DX98" s="234"/>
      <c r="DY98" s="234"/>
      <c r="DZ98" s="234"/>
      <c r="EA98" s="234"/>
      <c r="EB98" s="234"/>
      <c r="EC98" s="234"/>
      <c r="ED98" s="234"/>
      <c r="EE98" s="234"/>
      <c r="EF98" s="234"/>
      <c r="EG98" s="234"/>
      <c r="EH98" s="234"/>
      <c r="EI98" s="234"/>
      <c r="EJ98" s="234"/>
      <c r="EK98" s="234"/>
      <c r="EL98" s="234"/>
      <c r="EM98" s="234"/>
      <c r="EN98" s="234"/>
      <c r="EO98" s="234"/>
      <c r="EP98" s="234"/>
      <c r="EQ98" s="234"/>
      <c r="ER98" s="234"/>
      <c r="ES98" s="234"/>
      <c r="ET98" s="234"/>
      <c r="EU98" s="234"/>
      <c r="EV98" s="234"/>
      <c r="EW98" s="234"/>
      <c r="EX98" s="234"/>
      <c r="EY98" s="234"/>
      <c r="EZ98" s="234"/>
      <c r="FA98" s="234"/>
      <c r="FB98" s="234"/>
      <c r="FC98" s="234"/>
      <c r="FD98" s="234"/>
      <c r="FE98" s="234"/>
      <c r="FF98" s="234"/>
      <c r="FG98" s="234"/>
      <c r="FH98" s="234"/>
      <c r="FI98" s="234"/>
      <c r="FJ98" s="234"/>
      <c r="FK98" s="234"/>
      <c r="FL98" s="234"/>
      <c r="FM98" s="234"/>
      <c r="FN98" s="234"/>
      <c r="FO98" s="234"/>
      <c r="FP98" s="234"/>
      <c r="FQ98" s="234"/>
      <c r="FR98" s="234"/>
      <c r="FS98" s="234"/>
      <c r="FT98" s="234"/>
      <c r="FU98" s="234"/>
      <c r="FV98" s="234"/>
      <c r="FW98" s="234"/>
      <c r="FX98" s="234"/>
      <c r="FY98" s="234"/>
      <c r="FZ98" s="234"/>
      <c r="GA98" s="234"/>
      <c r="GB98" s="234"/>
      <c r="GC98" s="234"/>
      <c r="GD98" s="234"/>
      <c r="GE98" s="234"/>
      <c r="GF98" s="234"/>
      <c r="GG98" s="234"/>
      <c r="GH98" s="234"/>
      <c r="GI98" s="234"/>
      <c r="GJ98" s="234"/>
      <c r="GK98" s="234"/>
      <c r="GL98" s="234"/>
      <c r="GM98" s="234"/>
      <c r="GN98" s="234"/>
      <c r="GO98" s="234"/>
      <c r="GP98" s="234"/>
      <c r="GQ98" s="234"/>
      <c r="GR98" s="234"/>
      <c r="GS98" s="234"/>
      <c r="GT98" s="234"/>
      <c r="GU98" s="234"/>
      <c r="GV98" s="234"/>
      <c r="GW98" s="234"/>
      <c r="GX98" s="234"/>
      <c r="GY98" s="234"/>
    </row>
    <row r="99" spans="1:207" s="233" customFormat="1" ht="45.75" customHeight="1">
      <c r="A99" s="74">
        <v>90</v>
      </c>
      <c r="B99" s="83" t="s">
        <v>1586</v>
      </c>
      <c r="C99" s="83" t="s">
        <v>1725</v>
      </c>
      <c r="D99" s="83" t="s">
        <v>197</v>
      </c>
      <c r="E99" s="83" t="s">
        <v>1790</v>
      </c>
      <c r="F99" s="83">
        <v>4</v>
      </c>
      <c r="G99" s="83" t="s">
        <v>262</v>
      </c>
      <c r="H99" s="83" t="s">
        <v>2253</v>
      </c>
      <c r="I99" s="83">
        <v>38</v>
      </c>
      <c r="J99" s="146">
        <v>6</v>
      </c>
      <c r="K99" s="146" t="s">
        <v>186</v>
      </c>
      <c r="L99" s="146" t="s">
        <v>1954</v>
      </c>
      <c r="M99" s="147" t="s">
        <v>303</v>
      </c>
      <c r="N99" s="146" t="s">
        <v>311</v>
      </c>
      <c r="O99" s="152">
        <v>60</v>
      </c>
      <c r="P99" s="168">
        <f>VLOOKUP(E99,KQDKlan2!E:M,4,0)</f>
        <v>36</v>
      </c>
      <c r="Q99" s="198" t="s">
        <v>2202</v>
      </c>
      <c r="R99" s="83" t="s">
        <v>933</v>
      </c>
      <c r="S99" s="146" t="s">
        <v>2203</v>
      </c>
      <c r="T99" s="146"/>
      <c r="U99" s="146" t="s">
        <v>173</v>
      </c>
      <c r="V99" s="149" t="s">
        <v>2802</v>
      </c>
      <c r="W99" s="71" t="s">
        <v>2030</v>
      </c>
      <c r="X99" s="83"/>
      <c r="Y99" s="83" t="s">
        <v>1490</v>
      </c>
      <c r="Z99" s="83"/>
      <c r="AA99" s="144" t="s">
        <v>2864</v>
      </c>
      <c r="AB99" s="83" t="s">
        <v>2202</v>
      </c>
      <c r="AC99" s="83" t="s">
        <v>2202</v>
      </c>
      <c r="AD99" s="233" t="s">
        <v>2646</v>
      </c>
      <c r="AE99" s="233">
        <v>2</v>
      </c>
    </row>
    <row r="100" spans="1:207" s="233" customFormat="1" ht="45.75" customHeight="1">
      <c r="A100" s="74">
        <v>91</v>
      </c>
      <c r="B100" s="83" t="s">
        <v>1586</v>
      </c>
      <c r="C100" s="83" t="s">
        <v>1725</v>
      </c>
      <c r="D100" s="83" t="s">
        <v>197</v>
      </c>
      <c r="E100" s="83" t="s">
        <v>1791</v>
      </c>
      <c r="F100" s="83">
        <v>4</v>
      </c>
      <c r="G100" s="83" t="s">
        <v>262</v>
      </c>
      <c r="H100" s="83" t="s">
        <v>2254</v>
      </c>
      <c r="I100" s="83">
        <v>38</v>
      </c>
      <c r="J100" s="146">
        <v>6</v>
      </c>
      <c r="K100" s="146" t="s">
        <v>186</v>
      </c>
      <c r="L100" s="146" t="s">
        <v>1954</v>
      </c>
      <c r="M100" s="147" t="s">
        <v>303</v>
      </c>
      <c r="N100" s="146" t="s">
        <v>312</v>
      </c>
      <c r="O100" s="152">
        <v>60</v>
      </c>
      <c r="P100" s="168">
        <f>VLOOKUP(E100,KQDKlan2!E:M,4,0)</f>
        <v>36</v>
      </c>
      <c r="Q100" s="196" t="s">
        <v>2794</v>
      </c>
      <c r="R100" s="83" t="s">
        <v>998</v>
      </c>
      <c r="S100" s="181" t="s">
        <v>2205</v>
      </c>
      <c r="T100" s="146"/>
      <c r="U100" s="146" t="s">
        <v>173</v>
      </c>
      <c r="V100" s="149" t="s">
        <v>2802</v>
      </c>
      <c r="W100" s="71" t="s">
        <v>2030</v>
      </c>
      <c r="X100" s="83"/>
      <c r="Y100" s="83" t="s">
        <v>1490</v>
      </c>
      <c r="Z100" s="83"/>
      <c r="AA100" s="144" t="s">
        <v>2865</v>
      </c>
      <c r="AB100" s="83" t="s">
        <v>2204</v>
      </c>
      <c r="AC100" s="83" t="s">
        <v>2204</v>
      </c>
      <c r="AD100" s="233" t="s">
        <v>2647</v>
      </c>
      <c r="AE100" s="233">
        <v>1</v>
      </c>
    </row>
    <row r="101" spans="1:207" s="233" customFormat="1" ht="45.75" customHeight="1">
      <c r="A101" s="74">
        <v>92</v>
      </c>
      <c r="B101" s="83" t="s">
        <v>1586</v>
      </c>
      <c r="C101" s="83" t="s">
        <v>1725</v>
      </c>
      <c r="D101" s="83" t="s">
        <v>197</v>
      </c>
      <c r="E101" s="83" t="s">
        <v>1792</v>
      </c>
      <c r="F101" s="83">
        <v>4</v>
      </c>
      <c r="G101" s="83" t="s">
        <v>262</v>
      </c>
      <c r="H101" s="83" t="s">
        <v>2255</v>
      </c>
      <c r="I101" s="83">
        <v>38</v>
      </c>
      <c r="J101" s="146">
        <v>6</v>
      </c>
      <c r="K101" s="146" t="s">
        <v>186</v>
      </c>
      <c r="L101" s="146" t="s">
        <v>1954</v>
      </c>
      <c r="M101" s="147" t="s">
        <v>303</v>
      </c>
      <c r="N101" s="146" t="s">
        <v>313</v>
      </c>
      <c r="O101" s="152">
        <v>60</v>
      </c>
      <c r="P101" s="168">
        <f>VLOOKUP(E101,KQDKlan2!E:M,4,0)</f>
        <v>34</v>
      </c>
      <c r="Q101" s="196" t="s">
        <v>2192</v>
      </c>
      <c r="R101" s="83" t="s">
        <v>2793</v>
      </c>
      <c r="S101" s="181" t="s">
        <v>2194</v>
      </c>
      <c r="T101" s="146"/>
      <c r="U101" s="146" t="s">
        <v>173</v>
      </c>
      <c r="V101" s="149" t="s">
        <v>2802</v>
      </c>
      <c r="W101" s="71" t="s">
        <v>2030</v>
      </c>
      <c r="X101" s="83"/>
      <c r="Y101" s="83" t="s">
        <v>1490</v>
      </c>
      <c r="Z101" s="83"/>
      <c r="AA101" s="144" t="s">
        <v>2866</v>
      </c>
      <c r="AB101" s="83" t="s">
        <v>2199</v>
      </c>
      <c r="AC101" s="83" t="s">
        <v>2199</v>
      </c>
      <c r="AD101" s="233" t="s">
        <v>2644</v>
      </c>
      <c r="AE101" s="233">
        <v>4</v>
      </c>
    </row>
    <row r="102" spans="1:207" s="72" customFormat="1" ht="45.75" customHeight="1">
      <c r="A102" s="73">
        <v>93</v>
      </c>
      <c r="B102" s="113" t="s">
        <v>1586</v>
      </c>
      <c r="C102" s="113" t="s">
        <v>1725</v>
      </c>
      <c r="D102" s="113" t="s">
        <v>197</v>
      </c>
      <c r="E102" s="113" t="s">
        <v>1793</v>
      </c>
      <c r="F102" s="113">
        <v>4</v>
      </c>
      <c r="G102" s="113" t="s">
        <v>262</v>
      </c>
      <c r="H102" s="113" t="s">
        <v>2256</v>
      </c>
      <c r="I102" s="113">
        <v>38</v>
      </c>
      <c r="J102" s="173">
        <v>6</v>
      </c>
      <c r="K102" s="173" t="s">
        <v>186</v>
      </c>
      <c r="L102" s="173" t="s">
        <v>1917</v>
      </c>
      <c r="M102" s="264" t="s">
        <v>303</v>
      </c>
      <c r="N102" s="173" t="s">
        <v>314</v>
      </c>
      <c r="O102" s="240">
        <v>60</v>
      </c>
      <c r="P102" s="241">
        <f>VLOOKUP(E102,KQDKlan2!E:M,4,0)</f>
        <v>37</v>
      </c>
      <c r="Q102" s="287" t="s">
        <v>2473</v>
      </c>
      <c r="R102" s="113" t="s">
        <v>2185</v>
      </c>
      <c r="S102" s="288" t="s">
        <v>2198</v>
      </c>
      <c r="T102" s="173" t="s">
        <v>3032</v>
      </c>
      <c r="U102" s="146" t="s">
        <v>173</v>
      </c>
      <c r="V102" s="149" t="s">
        <v>2802</v>
      </c>
      <c r="W102" s="71" t="s">
        <v>2030</v>
      </c>
      <c r="X102" s="83"/>
      <c r="Y102" s="83" t="s">
        <v>1490</v>
      </c>
      <c r="Z102" s="83"/>
      <c r="AA102" s="144" t="s">
        <v>2867</v>
      </c>
      <c r="AB102" s="83" t="s">
        <v>2197</v>
      </c>
      <c r="AC102" s="83" t="s">
        <v>2197</v>
      </c>
      <c r="AD102" s="233" t="s">
        <v>2637</v>
      </c>
      <c r="AE102" s="233">
        <v>1</v>
      </c>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4"/>
      <c r="BA102" s="234"/>
      <c r="BB102" s="234"/>
      <c r="BC102" s="234"/>
      <c r="BD102" s="234"/>
      <c r="BE102" s="234"/>
      <c r="BF102" s="234"/>
      <c r="BG102" s="234"/>
      <c r="BH102" s="234"/>
      <c r="BI102" s="234"/>
      <c r="BJ102" s="234"/>
      <c r="BK102" s="234"/>
      <c r="BL102" s="234"/>
      <c r="BM102" s="234"/>
      <c r="BN102" s="234"/>
      <c r="BO102" s="234"/>
      <c r="BP102" s="234"/>
      <c r="BQ102" s="234"/>
      <c r="BR102" s="234"/>
      <c r="BS102" s="234"/>
      <c r="BT102" s="234"/>
      <c r="BU102" s="234"/>
      <c r="BV102" s="234"/>
      <c r="BW102" s="234"/>
      <c r="BX102" s="234"/>
      <c r="BY102" s="234"/>
      <c r="BZ102" s="234"/>
      <c r="CA102" s="234"/>
      <c r="CB102" s="234"/>
      <c r="CC102" s="234"/>
      <c r="CD102" s="234"/>
      <c r="CE102" s="234"/>
      <c r="CF102" s="234"/>
      <c r="CG102" s="234"/>
      <c r="CH102" s="234"/>
      <c r="CI102" s="234"/>
      <c r="CJ102" s="234"/>
      <c r="CK102" s="234"/>
      <c r="CL102" s="234"/>
      <c r="CM102" s="234"/>
      <c r="CN102" s="234"/>
      <c r="CO102" s="234"/>
      <c r="CP102" s="234"/>
      <c r="CQ102" s="234"/>
      <c r="CR102" s="234"/>
      <c r="CS102" s="234"/>
      <c r="CT102" s="234"/>
      <c r="CU102" s="234"/>
      <c r="CV102" s="234"/>
      <c r="CW102" s="234"/>
      <c r="CX102" s="234"/>
      <c r="CY102" s="234"/>
      <c r="CZ102" s="234"/>
      <c r="DA102" s="234"/>
      <c r="DB102" s="234"/>
      <c r="DC102" s="234"/>
      <c r="DD102" s="234"/>
      <c r="DE102" s="234"/>
      <c r="DF102" s="234"/>
      <c r="DG102" s="234"/>
      <c r="DH102" s="234"/>
      <c r="DI102" s="234"/>
      <c r="DJ102" s="234"/>
      <c r="DK102" s="234"/>
      <c r="DL102" s="234"/>
      <c r="DM102" s="234"/>
      <c r="DN102" s="234"/>
      <c r="DO102" s="234"/>
      <c r="DP102" s="234"/>
      <c r="DQ102" s="234"/>
      <c r="DR102" s="234"/>
      <c r="DS102" s="234"/>
      <c r="DT102" s="234"/>
      <c r="DU102" s="234"/>
      <c r="DV102" s="234"/>
      <c r="DW102" s="234"/>
      <c r="DX102" s="234"/>
      <c r="DY102" s="234"/>
      <c r="DZ102" s="234"/>
      <c r="EA102" s="234"/>
      <c r="EB102" s="234"/>
      <c r="EC102" s="234"/>
      <c r="ED102" s="234"/>
      <c r="EE102" s="234"/>
      <c r="EF102" s="234"/>
      <c r="EG102" s="234"/>
      <c r="EH102" s="234"/>
      <c r="EI102" s="234"/>
      <c r="EJ102" s="234"/>
      <c r="EK102" s="234"/>
      <c r="EL102" s="234"/>
      <c r="EM102" s="234"/>
      <c r="EN102" s="234"/>
      <c r="EO102" s="234"/>
      <c r="EP102" s="234"/>
      <c r="EQ102" s="234"/>
      <c r="ER102" s="234"/>
      <c r="ES102" s="234"/>
      <c r="ET102" s="234"/>
      <c r="EU102" s="234"/>
      <c r="EV102" s="234"/>
      <c r="EW102" s="234"/>
      <c r="EX102" s="234"/>
      <c r="EY102" s="234"/>
      <c r="EZ102" s="234"/>
      <c r="FA102" s="234"/>
      <c r="FB102" s="234"/>
      <c r="FC102" s="234"/>
      <c r="FD102" s="234"/>
      <c r="FE102" s="234"/>
      <c r="FF102" s="234"/>
      <c r="FG102" s="234"/>
      <c r="FH102" s="234"/>
      <c r="FI102" s="234"/>
      <c r="FJ102" s="234"/>
      <c r="FK102" s="234"/>
      <c r="FL102" s="234"/>
      <c r="FM102" s="234"/>
      <c r="FN102" s="234"/>
      <c r="FO102" s="234"/>
      <c r="FP102" s="234"/>
      <c r="FQ102" s="234"/>
      <c r="FR102" s="234"/>
      <c r="FS102" s="234"/>
      <c r="FT102" s="234"/>
      <c r="FU102" s="234"/>
      <c r="FV102" s="234"/>
      <c r="FW102" s="234"/>
      <c r="FX102" s="234"/>
      <c r="FY102" s="234"/>
      <c r="FZ102" s="234"/>
      <c r="GA102" s="234"/>
      <c r="GB102" s="234"/>
      <c r="GC102" s="234"/>
      <c r="GD102" s="234"/>
      <c r="GE102" s="234"/>
      <c r="GF102" s="234"/>
      <c r="GG102" s="234"/>
      <c r="GH102" s="234"/>
      <c r="GI102" s="234"/>
      <c r="GJ102" s="234"/>
      <c r="GK102" s="234"/>
      <c r="GL102" s="234"/>
      <c r="GM102" s="234"/>
      <c r="GN102" s="234"/>
      <c r="GO102" s="234"/>
      <c r="GP102" s="234"/>
      <c r="GQ102" s="234"/>
      <c r="GR102" s="234"/>
      <c r="GS102" s="234"/>
      <c r="GT102" s="234"/>
      <c r="GU102" s="234"/>
      <c r="GV102" s="234"/>
      <c r="GW102" s="234"/>
      <c r="GX102" s="234"/>
      <c r="GY102" s="234"/>
    </row>
    <row r="103" spans="1:207" s="72" customFormat="1" ht="32.25" customHeight="1">
      <c r="A103" s="74">
        <v>94</v>
      </c>
      <c r="B103" s="83" t="s">
        <v>190</v>
      </c>
      <c r="C103" s="83" t="s">
        <v>56</v>
      </c>
      <c r="D103" s="83" t="s">
        <v>43</v>
      </c>
      <c r="E103" s="83" t="s">
        <v>56</v>
      </c>
      <c r="F103" s="83">
        <v>3</v>
      </c>
      <c r="G103" s="83" t="s">
        <v>240</v>
      </c>
      <c r="H103" s="83" t="s">
        <v>57</v>
      </c>
      <c r="I103" s="83">
        <v>100</v>
      </c>
      <c r="J103" s="146">
        <v>1</v>
      </c>
      <c r="K103" s="146" t="s">
        <v>186</v>
      </c>
      <c r="L103" s="146" t="s">
        <v>1918</v>
      </c>
      <c r="M103" s="146" t="s">
        <v>336</v>
      </c>
      <c r="N103" s="146" t="s">
        <v>357</v>
      </c>
      <c r="O103" s="152">
        <v>100</v>
      </c>
      <c r="P103" s="168">
        <f>VLOOKUP(E103,KQDKlan2!E:M,4,0)</f>
        <v>66</v>
      </c>
      <c r="Q103" s="198" t="s">
        <v>2199</v>
      </c>
      <c r="R103" s="83" t="s">
        <v>933</v>
      </c>
      <c r="S103" s="146" t="s">
        <v>2800</v>
      </c>
      <c r="T103" s="146"/>
      <c r="U103" s="146" t="s">
        <v>173</v>
      </c>
      <c r="V103" s="151"/>
      <c r="W103" s="71" t="s">
        <v>2031</v>
      </c>
      <c r="X103" s="83"/>
      <c r="Y103" s="83" t="s">
        <v>1490</v>
      </c>
      <c r="Z103" s="83"/>
      <c r="AA103" s="144" t="s">
        <v>2849</v>
      </c>
      <c r="AB103" s="83" t="s">
        <v>2202</v>
      </c>
      <c r="AC103" s="83" t="s">
        <v>2202</v>
      </c>
      <c r="AD103" s="233" t="e">
        <v>#REF!</v>
      </c>
      <c r="AE103" s="233">
        <v>34</v>
      </c>
    </row>
    <row r="104" spans="1:207" s="72" customFormat="1" ht="32.25" customHeight="1">
      <c r="A104" s="74">
        <v>95</v>
      </c>
      <c r="B104" s="83" t="s">
        <v>1698</v>
      </c>
      <c r="C104" s="83" t="s">
        <v>853</v>
      </c>
      <c r="D104" s="83" t="s">
        <v>205</v>
      </c>
      <c r="E104" s="83" t="s">
        <v>857</v>
      </c>
      <c r="F104" s="83">
        <v>4</v>
      </c>
      <c r="G104" s="83" t="s">
        <v>240</v>
      </c>
      <c r="H104" s="83" t="s">
        <v>2252</v>
      </c>
      <c r="I104" s="83">
        <v>47</v>
      </c>
      <c r="J104" s="146">
        <v>2</v>
      </c>
      <c r="K104" s="146" t="s">
        <v>186</v>
      </c>
      <c r="L104" s="146" t="s">
        <v>1918</v>
      </c>
      <c r="M104" s="146" t="s">
        <v>303</v>
      </c>
      <c r="N104" s="146" t="s">
        <v>182</v>
      </c>
      <c r="O104" s="152">
        <v>50</v>
      </c>
      <c r="P104" s="168">
        <f>VLOOKUP(E104,KQDKlan2!E:M,4,0)</f>
        <v>40</v>
      </c>
      <c r="Q104" s="146" t="s">
        <v>2202</v>
      </c>
      <c r="R104" s="146" t="s">
        <v>173</v>
      </c>
      <c r="S104" s="147" t="s">
        <v>2203</v>
      </c>
      <c r="T104" s="144"/>
      <c r="U104" s="146" t="s">
        <v>173</v>
      </c>
      <c r="V104" s="151"/>
      <c r="W104" s="71" t="s">
        <v>2031</v>
      </c>
      <c r="X104" s="83"/>
      <c r="Y104" s="83" t="s">
        <v>1490</v>
      </c>
      <c r="Z104" s="83"/>
      <c r="AA104" s="144" t="s">
        <v>2868</v>
      </c>
      <c r="AB104" s="83" t="s">
        <v>173</v>
      </c>
      <c r="AC104" s="83" t="s">
        <v>173</v>
      </c>
      <c r="AD104" s="233" t="e">
        <v>#REF!</v>
      </c>
      <c r="AE104" s="233">
        <v>7</v>
      </c>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3"/>
      <c r="BA104" s="233"/>
      <c r="BB104" s="233"/>
      <c r="BC104" s="233"/>
      <c r="BD104" s="233"/>
      <c r="BE104" s="233"/>
      <c r="BF104" s="233"/>
      <c r="BG104" s="233"/>
      <c r="BH104" s="233"/>
      <c r="BI104" s="233"/>
      <c r="BJ104" s="233"/>
      <c r="BK104" s="233"/>
      <c r="BL104" s="233"/>
      <c r="BM104" s="233"/>
      <c r="BN104" s="233"/>
      <c r="BO104" s="233"/>
      <c r="BP104" s="233"/>
      <c r="BQ104" s="233"/>
      <c r="BR104" s="233"/>
      <c r="BS104" s="233"/>
      <c r="BT104" s="233"/>
      <c r="BU104" s="233"/>
      <c r="BV104" s="233"/>
      <c r="BW104" s="233"/>
      <c r="BX104" s="233"/>
      <c r="BY104" s="233"/>
      <c r="BZ104" s="233"/>
      <c r="CA104" s="233"/>
      <c r="CB104" s="233"/>
      <c r="CC104" s="233"/>
      <c r="CD104" s="233"/>
      <c r="CE104" s="233"/>
      <c r="CF104" s="233"/>
      <c r="CG104" s="233"/>
      <c r="CH104" s="233"/>
      <c r="CI104" s="233"/>
      <c r="CJ104" s="233"/>
      <c r="CK104" s="233"/>
      <c r="CL104" s="233"/>
      <c r="CM104" s="233"/>
      <c r="CN104" s="233"/>
      <c r="CO104" s="233"/>
      <c r="CP104" s="233"/>
      <c r="CQ104" s="233"/>
      <c r="CR104" s="233"/>
      <c r="CS104" s="233"/>
      <c r="CT104" s="233"/>
      <c r="CU104" s="233"/>
      <c r="CV104" s="233"/>
      <c r="CW104" s="233"/>
      <c r="CX104" s="233"/>
      <c r="CY104" s="233"/>
      <c r="CZ104" s="233"/>
      <c r="DA104" s="233"/>
      <c r="DB104" s="233"/>
      <c r="DC104" s="233"/>
      <c r="DD104" s="233"/>
      <c r="DE104" s="233"/>
      <c r="DF104" s="233"/>
      <c r="DG104" s="233"/>
      <c r="DH104" s="233"/>
      <c r="DI104" s="233"/>
      <c r="DJ104" s="233"/>
      <c r="DK104" s="233"/>
      <c r="DL104" s="233"/>
      <c r="DM104" s="233"/>
      <c r="DN104" s="233"/>
      <c r="DO104" s="233"/>
      <c r="DP104" s="233"/>
      <c r="DQ104" s="233"/>
      <c r="DR104" s="233"/>
      <c r="DS104" s="233"/>
      <c r="DT104" s="233"/>
      <c r="DU104" s="233"/>
      <c r="DV104" s="233"/>
      <c r="DW104" s="233"/>
      <c r="DX104" s="233"/>
      <c r="DY104" s="233"/>
      <c r="DZ104" s="233"/>
      <c r="EA104" s="233"/>
      <c r="EB104" s="233"/>
      <c r="EC104" s="233"/>
      <c r="ED104" s="233"/>
      <c r="EE104" s="233"/>
      <c r="EF104" s="233"/>
      <c r="EG104" s="233"/>
      <c r="EH104" s="233"/>
      <c r="EI104" s="233"/>
      <c r="EJ104" s="233"/>
      <c r="EK104" s="233"/>
      <c r="EL104" s="233"/>
      <c r="EM104" s="233"/>
      <c r="EN104" s="233"/>
      <c r="EO104" s="233"/>
      <c r="EP104" s="233"/>
      <c r="EQ104" s="233"/>
      <c r="ER104" s="233"/>
      <c r="ES104" s="233"/>
      <c r="ET104" s="233"/>
      <c r="EU104" s="233"/>
      <c r="EV104" s="233"/>
      <c r="EW104" s="233"/>
      <c r="EX104" s="233"/>
      <c r="EY104" s="233"/>
      <c r="EZ104" s="233"/>
      <c r="FA104" s="233"/>
      <c r="FB104" s="233"/>
      <c r="FC104" s="233"/>
      <c r="FD104" s="233"/>
      <c r="FE104" s="233"/>
      <c r="FF104" s="233"/>
      <c r="FG104" s="233"/>
      <c r="FH104" s="233"/>
      <c r="FI104" s="233"/>
      <c r="FJ104" s="233"/>
      <c r="FK104" s="233"/>
      <c r="FL104" s="233"/>
      <c r="FM104" s="233"/>
      <c r="FN104" s="233"/>
      <c r="FO104" s="233"/>
      <c r="FP104" s="233"/>
      <c r="FQ104" s="233"/>
      <c r="FR104" s="233"/>
      <c r="FS104" s="233"/>
      <c r="FT104" s="233"/>
      <c r="FU104" s="233"/>
      <c r="FV104" s="233"/>
      <c r="FW104" s="233"/>
      <c r="FX104" s="233"/>
      <c r="FY104" s="233"/>
      <c r="FZ104" s="233"/>
      <c r="GA104" s="233"/>
      <c r="GB104" s="233"/>
      <c r="GC104" s="233"/>
      <c r="GD104" s="233"/>
      <c r="GE104" s="233"/>
      <c r="GF104" s="233"/>
      <c r="GG104" s="233"/>
      <c r="GH104" s="233"/>
      <c r="GI104" s="233"/>
      <c r="GJ104" s="233"/>
      <c r="GK104" s="233"/>
      <c r="GL104" s="233"/>
      <c r="GM104" s="233"/>
      <c r="GN104" s="233"/>
      <c r="GO104" s="233"/>
      <c r="GP104" s="233"/>
      <c r="GQ104" s="233"/>
      <c r="GR104" s="233"/>
      <c r="GS104" s="233"/>
      <c r="GT104" s="233"/>
      <c r="GU104" s="233"/>
      <c r="GV104" s="233"/>
      <c r="GW104" s="233"/>
      <c r="GX104" s="233"/>
      <c r="GY104" s="233"/>
    </row>
    <row r="105" spans="1:207" s="233" customFormat="1" ht="32.25" customHeight="1">
      <c r="A105" s="74">
        <v>96</v>
      </c>
      <c r="B105" s="83" t="s">
        <v>1698</v>
      </c>
      <c r="C105" s="83" t="s">
        <v>853</v>
      </c>
      <c r="D105" s="83" t="s">
        <v>205</v>
      </c>
      <c r="E105" s="83" t="s">
        <v>874</v>
      </c>
      <c r="F105" s="83">
        <v>4</v>
      </c>
      <c r="G105" s="83" t="s">
        <v>240</v>
      </c>
      <c r="H105" s="83" t="s">
        <v>2253</v>
      </c>
      <c r="I105" s="83">
        <v>47</v>
      </c>
      <c r="J105" s="146">
        <v>2</v>
      </c>
      <c r="K105" s="146" t="s">
        <v>186</v>
      </c>
      <c r="L105" s="146" t="s">
        <v>1918</v>
      </c>
      <c r="M105" s="146" t="s">
        <v>303</v>
      </c>
      <c r="N105" s="146" t="s">
        <v>184</v>
      </c>
      <c r="O105" s="152">
        <v>50</v>
      </c>
      <c r="P105" s="168">
        <f>VLOOKUP(E105,KQDKlan2!E:M,4,0)</f>
        <v>43</v>
      </c>
      <c r="Q105" s="146" t="s">
        <v>2195</v>
      </c>
      <c r="R105" s="146" t="s">
        <v>173</v>
      </c>
      <c r="S105" s="146" t="s">
        <v>2196</v>
      </c>
      <c r="T105" s="146"/>
      <c r="U105" s="146" t="s">
        <v>173</v>
      </c>
      <c r="V105" s="151"/>
      <c r="W105" s="71" t="s">
        <v>2031</v>
      </c>
      <c r="X105" s="83"/>
      <c r="Y105" s="83" t="s">
        <v>1490</v>
      </c>
      <c r="Z105" s="83"/>
      <c r="AA105" s="144" t="s">
        <v>2869</v>
      </c>
      <c r="AB105" s="83" t="s">
        <v>173</v>
      </c>
      <c r="AC105" s="83" t="s">
        <v>173</v>
      </c>
      <c r="AD105" s="233" t="e">
        <v>#REF!</v>
      </c>
      <c r="AE105" s="233">
        <v>4</v>
      </c>
      <c r="AF105" s="234"/>
      <c r="AG105" s="234"/>
      <c r="AH105" s="234"/>
      <c r="AI105" s="234"/>
      <c r="AJ105" s="234"/>
      <c r="AK105" s="234"/>
      <c r="AL105" s="234"/>
      <c r="AM105" s="234"/>
      <c r="AN105" s="234"/>
      <c r="AO105" s="234"/>
      <c r="AP105" s="234"/>
      <c r="AQ105" s="234"/>
      <c r="AR105" s="234"/>
      <c r="AS105" s="234"/>
      <c r="AT105" s="234"/>
      <c r="AU105" s="234"/>
      <c r="AV105" s="234"/>
      <c r="AW105" s="234"/>
      <c r="AX105" s="234"/>
      <c r="AY105" s="234"/>
      <c r="AZ105" s="234"/>
      <c r="BA105" s="234"/>
      <c r="BB105" s="234"/>
      <c r="BC105" s="234"/>
      <c r="BD105" s="234"/>
      <c r="BE105" s="234"/>
      <c r="BF105" s="234"/>
      <c r="BG105" s="234"/>
      <c r="BH105" s="234"/>
      <c r="BI105" s="234"/>
      <c r="BJ105" s="234"/>
      <c r="BK105" s="234"/>
      <c r="BL105" s="234"/>
      <c r="BM105" s="234"/>
      <c r="BN105" s="234"/>
      <c r="BO105" s="234"/>
      <c r="BP105" s="234"/>
      <c r="BQ105" s="234"/>
      <c r="BR105" s="234"/>
      <c r="BS105" s="234"/>
      <c r="BT105" s="234"/>
      <c r="BU105" s="234"/>
      <c r="BV105" s="234"/>
      <c r="BW105" s="234"/>
      <c r="BX105" s="234"/>
      <c r="BY105" s="234"/>
      <c r="BZ105" s="234"/>
      <c r="CA105" s="234"/>
      <c r="CB105" s="234"/>
      <c r="CC105" s="234"/>
      <c r="CD105" s="234"/>
      <c r="CE105" s="234"/>
      <c r="CF105" s="234"/>
      <c r="CG105" s="234"/>
      <c r="CH105" s="234"/>
      <c r="CI105" s="234"/>
      <c r="CJ105" s="234"/>
      <c r="CK105" s="234"/>
      <c r="CL105" s="234"/>
      <c r="CM105" s="234"/>
      <c r="CN105" s="234"/>
      <c r="CO105" s="234"/>
      <c r="CP105" s="234"/>
      <c r="CQ105" s="234"/>
      <c r="CR105" s="234"/>
      <c r="CS105" s="234"/>
      <c r="CT105" s="234"/>
      <c r="CU105" s="234"/>
      <c r="CV105" s="234"/>
      <c r="CW105" s="234"/>
      <c r="CX105" s="234"/>
      <c r="CY105" s="234"/>
      <c r="CZ105" s="234"/>
      <c r="DA105" s="234"/>
      <c r="DB105" s="234"/>
      <c r="DC105" s="234"/>
      <c r="DD105" s="234"/>
      <c r="DE105" s="234"/>
      <c r="DF105" s="234"/>
      <c r="DG105" s="234"/>
      <c r="DH105" s="234"/>
      <c r="DI105" s="234"/>
      <c r="DJ105" s="234"/>
      <c r="DK105" s="234"/>
      <c r="DL105" s="234"/>
      <c r="DM105" s="234"/>
      <c r="DN105" s="234"/>
      <c r="DO105" s="234"/>
      <c r="DP105" s="234"/>
      <c r="DQ105" s="234"/>
      <c r="DR105" s="234"/>
      <c r="DS105" s="234"/>
      <c r="DT105" s="234"/>
      <c r="DU105" s="234"/>
      <c r="DV105" s="234"/>
      <c r="DW105" s="234"/>
      <c r="DX105" s="234"/>
      <c r="DY105" s="234"/>
      <c r="DZ105" s="234"/>
      <c r="EA105" s="234"/>
      <c r="EB105" s="234"/>
      <c r="EC105" s="234"/>
      <c r="ED105" s="234"/>
      <c r="EE105" s="234"/>
      <c r="EF105" s="234"/>
      <c r="EG105" s="234"/>
      <c r="EH105" s="234"/>
      <c r="EI105" s="234"/>
      <c r="EJ105" s="234"/>
      <c r="EK105" s="234"/>
      <c r="EL105" s="234"/>
      <c r="EM105" s="234"/>
      <c r="EN105" s="234"/>
      <c r="EO105" s="234"/>
      <c r="EP105" s="234"/>
      <c r="EQ105" s="234"/>
      <c r="ER105" s="234"/>
      <c r="ES105" s="234"/>
      <c r="ET105" s="234"/>
      <c r="EU105" s="234"/>
      <c r="EV105" s="234"/>
      <c r="EW105" s="234"/>
      <c r="EX105" s="234"/>
      <c r="EY105" s="234"/>
      <c r="EZ105" s="234"/>
      <c r="FA105" s="234"/>
      <c r="FB105" s="234"/>
      <c r="FC105" s="234"/>
      <c r="FD105" s="234"/>
      <c r="FE105" s="234"/>
      <c r="FF105" s="234"/>
      <c r="FG105" s="234"/>
      <c r="FH105" s="234"/>
      <c r="FI105" s="234"/>
      <c r="FJ105" s="234"/>
      <c r="FK105" s="234"/>
      <c r="FL105" s="234"/>
      <c r="FM105" s="234"/>
      <c r="FN105" s="234"/>
      <c r="FO105" s="234"/>
      <c r="FP105" s="234"/>
      <c r="FQ105" s="234"/>
      <c r="FR105" s="234"/>
      <c r="FS105" s="234"/>
      <c r="FT105" s="234"/>
      <c r="FU105" s="234"/>
      <c r="FV105" s="234"/>
      <c r="FW105" s="234"/>
      <c r="FX105" s="234"/>
      <c r="FY105" s="234"/>
      <c r="FZ105" s="234"/>
      <c r="GA105" s="234"/>
      <c r="GB105" s="234"/>
      <c r="GC105" s="234"/>
      <c r="GD105" s="234"/>
      <c r="GE105" s="234"/>
      <c r="GF105" s="234"/>
      <c r="GG105" s="234"/>
      <c r="GH105" s="234"/>
      <c r="GI105" s="234"/>
      <c r="GJ105" s="234"/>
      <c r="GK105" s="234"/>
      <c r="GL105" s="234"/>
      <c r="GM105" s="234"/>
      <c r="GN105" s="234"/>
      <c r="GO105" s="234"/>
      <c r="GP105" s="234"/>
      <c r="GQ105" s="234"/>
      <c r="GR105" s="234"/>
      <c r="GS105" s="234"/>
      <c r="GT105" s="234"/>
      <c r="GU105" s="234"/>
      <c r="GV105" s="234"/>
      <c r="GW105" s="234"/>
      <c r="GX105" s="234"/>
      <c r="GY105" s="234"/>
    </row>
    <row r="106" spans="1:207" s="233" customFormat="1" ht="45.75" customHeight="1">
      <c r="A106" s="74">
        <v>97</v>
      </c>
      <c r="B106" s="83" t="s">
        <v>1549</v>
      </c>
      <c r="C106" s="83" t="s">
        <v>1550</v>
      </c>
      <c r="D106" s="83" t="s">
        <v>29</v>
      </c>
      <c r="E106" s="83" t="s">
        <v>1783</v>
      </c>
      <c r="F106" s="83">
        <v>3</v>
      </c>
      <c r="G106" s="83" t="s">
        <v>262</v>
      </c>
      <c r="H106" s="83" t="s">
        <v>344</v>
      </c>
      <c r="I106" s="83">
        <v>93</v>
      </c>
      <c r="J106" s="146">
        <v>2</v>
      </c>
      <c r="K106" s="146" t="s">
        <v>186</v>
      </c>
      <c r="L106" s="146" t="s">
        <v>1917</v>
      </c>
      <c r="M106" s="146" t="s">
        <v>336</v>
      </c>
      <c r="N106" s="146" t="s">
        <v>342</v>
      </c>
      <c r="O106" s="152">
        <v>100</v>
      </c>
      <c r="P106" s="168">
        <f>VLOOKUP(E106,KQDKlan2!E:M,4,0)</f>
        <v>100</v>
      </c>
      <c r="Q106" s="181" t="s">
        <v>2531</v>
      </c>
      <c r="R106" s="83" t="s">
        <v>933</v>
      </c>
      <c r="S106" s="181" t="s">
        <v>2186</v>
      </c>
      <c r="T106" s="146"/>
      <c r="U106" s="146" t="s">
        <v>173</v>
      </c>
      <c r="V106" s="149" t="s">
        <v>2802</v>
      </c>
      <c r="W106" s="71" t="s">
        <v>2030</v>
      </c>
      <c r="X106" s="83"/>
      <c r="Y106" s="83" t="s">
        <v>1490</v>
      </c>
      <c r="Z106" s="83"/>
      <c r="AA106" s="144" t="s">
        <v>2854</v>
      </c>
      <c r="AB106" s="83" t="s">
        <v>2192</v>
      </c>
      <c r="AC106" s="83" t="s">
        <v>2192</v>
      </c>
      <c r="AD106" s="233" t="s">
        <v>2542</v>
      </c>
      <c r="AE106" s="233">
        <v>-7</v>
      </c>
    </row>
    <row r="107" spans="1:207" s="233" customFormat="1" ht="45.75" customHeight="1">
      <c r="A107" s="74">
        <v>98</v>
      </c>
      <c r="B107" s="83" t="s">
        <v>1549</v>
      </c>
      <c r="C107" s="83" t="s">
        <v>1550</v>
      </c>
      <c r="D107" s="83" t="s">
        <v>29</v>
      </c>
      <c r="E107" s="83" t="s">
        <v>1784</v>
      </c>
      <c r="F107" s="83">
        <v>3</v>
      </c>
      <c r="G107" s="83" t="s">
        <v>262</v>
      </c>
      <c r="H107" s="83" t="s">
        <v>345</v>
      </c>
      <c r="I107" s="83">
        <v>93</v>
      </c>
      <c r="J107" s="146">
        <v>2</v>
      </c>
      <c r="K107" s="146" t="s">
        <v>186</v>
      </c>
      <c r="L107" s="146" t="s">
        <v>1917</v>
      </c>
      <c r="M107" s="146" t="s">
        <v>336</v>
      </c>
      <c r="N107" s="146" t="s">
        <v>343</v>
      </c>
      <c r="O107" s="152">
        <v>100</v>
      </c>
      <c r="P107" s="168">
        <f>VLOOKUP(E107,KQDKlan2!E:M,4,0)</f>
        <v>100</v>
      </c>
      <c r="Q107" s="196" t="s">
        <v>2195</v>
      </c>
      <c r="R107" s="83" t="s">
        <v>933</v>
      </c>
      <c r="S107" s="181" t="s">
        <v>2196</v>
      </c>
      <c r="T107" s="146"/>
      <c r="U107" s="146" t="s">
        <v>173</v>
      </c>
      <c r="V107" s="149" t="s">
        <v>2802</v>
      </c>
      <c r="W107" s="71" t="s">
        <v>2030</v>
      </c>
      <c r="X107" s="83"/>
      <c r="Y107" s="83" t="s">
        <v>1490</v>
      </c>
      <c r="Z107" s="83"/>
      <c r="AA107" s="144" t="s">
        <v>2855</v>
      </c>
      <c r="AB107" s="83" t="s">
        <v>2195</v>
      </c>
      <c r="AC107" s="83" t="s">
        <v>2195</v>
      </c>
      <c r="AD107" s="233" t="s">
        <v>2636</v>
      </c>
      <c r="AE107" s="233">
        <v>-7</v>
      </c>
    </row>
    <row r="108" spans="1:207" s="233" customFormat="1" ht="45.75" customHeight="1">
      <c r="A108" s="74">
        <v>99</v>
      </c>
      <c r="B108" s="83" t="s">
        <v>1549</v>
      </c>
      <c r="C108" s="83" t="s">
        <v>1550</v>
      </c>
      <c r="D108" s="83" t="s">
        <v>29</v>
      </c>
      <c r="E108" s="83" t="s">
        <v>1785</v>
      </c>
      <c r="F108" s="83">
        <v>3</v>
      </c>
      <c r="G108" s="83" t="s">
        <v>262</v>
      </c>
      <c r="H108" s="83" t="s">
        <v>2265</v>
      </c>
      <c r="I108" s="83">
        <v>89</v>
      </c>
      <c r="J108" s="146">
        <v>2</v>
      </c>
      <c r="K108" s="146" t="s">
        <v>296</v>
      </c>
      <c r="L108" s="146" t="s">
        <v>1917</v>
      </c>
      <c r="M108" s="147" t="s">
        <v>298</v>
      </c>
      <c r="N108" s="146" t="s">
        <v>342</v>
      </c>
      <c r="O108" s="152">
        <v>100</v>
      </c>
      <c r="P108" s="168">
        <f>VLOOKUP(E108,KQDKlan2!E:M,4,0)</f>
        <v>99</v>
      </c>
      <c r="Q108" s="198" t="s">
        <v>2799</v>
      </c>
      <c r="R108" s="83" t="s">
        <v>933</v>
      </c>
      <c r="S108" s="146" t="s">
        <v>2194</v>
      </c>
      <c r="T108" s="146"/>
      <c r="U108" s="146" t="s">
        <v>173</v>
      </c>
      <c r="V108" s="149" t="s">
        <v>2802</v>
      </c>
      <c r="W108" s="71" t="s">
        <v>2030</v>
      </c>
      <c r="X108" s="83"/>
      <c r="Y108" s="83" t="s">
        <v>1490</v>
      </c>
      <c r="Z108" s="83"/>
      <c r="AA108" s="144" t="s">
        <v>2856</v>
      </c>
      <c r="AB108" s="83" t="s">
        <v>2320</v>
      </c>
      <c r="AC108" s="83" t="s">
        <v>2320</v>
      </c>
      <c r="AD108" s="233" t="s">
        <v>2645</v>
      </c>
      <c r="AE108" s="233">
        <v>-10</v>
      </c>
      <c r="AF108" s="72"/>
      <c r="AG108" s="72"/>
      <c r="AH108" s="72"/>
      <c r="AI108" s="72"/>
      <c r="AJ108" s="72"/>
      <c r="AK108" s="72"/>
      <c r="AL108" s="72"/>
      <c r="AM108" s="72"/>
      <c r="AN108" s="72"/>
      <c r="AO108" s="72"/>
      <c r="AP108" s="72"/>
      <c r="AQ108" s="72"/>
      <c r="AR108" s="72"/>
      <c r="AS108" s="72"/>
      <c r="AT108" s="72"/>
      <c r="AU108" s="72"/>
      <c r="AV108" s="72"/>
      <c r="AW108" s="72"/>
      <c r="AX108" s="72"/>
      <c r="AY108" s="72"/>
      <c r="AZ108" s="72"/>
      <c r="BA108" s="72"/>
      <c r="BB108" s="72"/>
      <c r="BC108" s="72"/>
      <c r="BD108" s="72"/>
      <c r="BE108" s="72"/>
      <c r="BF108" s="72"/>
      <c r="BG108" s="72"/>
      <c r="BH108" s="72"/>
      <c r="BI108" s="72"/>
      <c r="BJ108" s="72"/>
      <c r="BK108" s="72"/>
      <c r="BL108" s="72"/>
      <c r="BM108" s="72"/>
      <c r="BN108" s="72"/>
      <c r="BO108" s="72"/>
      <c r="BP108" s="72"/>
      <c r="BQ108" s="72"/>
      <c r="BR108" s="72"/>
      <c r="BS108" s="72"/>
      <c r="BT108" s="72"/>
      <c r="BU108" s="72"/>
      <c r="BV108" s="72"/>
      <c r="BW108" s="72"/>
      <c r="BX108" s="72"/>
      <c r="BY108" s="72"/>
      <c r="BZ108" s="72"/>
      <c r="CA108" s="72"/>
      <c r="CB108" s="72"/>
      <c r="CC108" s="72"/>
      <c r="CD108" s="72"/>
      <c r="CE108" s="72"/>
      <c r="CF108" s="72"/>
      <c r="CG108" s="72"/>
      <c r="CH108" s="72"/>
      <c r="CI108" s="72"/>
      <c r="CJ108" s="72"/>
      <c r="CK108" s="72"/>
      <c r="CL108" s="72"/>
      <c r="CM108" s="72"/>
      <c r="CN108" s="72"/>
      <c r="CO108" s="72"/>
      <c r="CP108" s="72"/>
      <c r="CQ108" s="72"/>
      <c r="CR108" s="72"/>
      <c r="CS108" s="72"/>
      <c r="CT108" s="72"/>
      <c r="CU108" s="72"/>
      <c r="CV108" s="72"/>
      <c r="CW108" s="72"/>
      <c r="CX108" s="72"/>
      <c r="CY108" s="72"/>
      <c r="CZ108" s="72"/>
      <c r="DA108" s="72"/>
      <c r="DB108" s="72"/>
      <c r="DC108" s="72"/>
      <c r="DD108" s="72"/>
      <c r="DE108" s="72"/>
      <c r="DF108" s="72"/>
      <c r="DG108" s="72"/>
      <c r="DH108" s="72"/>
      <c r="DI108" s="72"/>
      <c r="DJ108" s="72"/>
      <c r="DK108" s="72"/>
      <c r="DL108" s="72"/>
      <c r="DM108" s="72"/>
      <c r="DN108" s="72"/>
      <c r="DO108" s="72"/>
      <c r="DP108" s="72"/>
      <c r="DQ108" s="72"/>
      <c r="DR108" s="72"/>
      <c r="DS108" s="72"/>
      <c r="DT108" s="72"/>
      <c r="DU108" s="72"/>
      <c r="DV108" s="72"/>
      <c r="DW108" s="72"/>
      <c r="DX108" s="72"/>
      <c r="DY108" s="72"/>
      <c r="DZ108" s="72"/>
      <c r="EA108" s="72"/>
      <c r="EB108" s="72"/>
      <c r="EC108" s="72"/>
      <c r="ED108" s="72"/>
      <c r="EE108" s="72"/>
      <c r="EF108" s="72"/>
      <c r="EG108" s="72"/>
      <c r="EH108" s="72"/>
      <c r="EI108" s="72"/>
      <c r="EJ108" s="72"/>
      <c r="EK108" s="72"/>
      <c r="EL108" s="72"/>
      <c r="EM108" s="72"/>
      <c r="EN108" s="72"/>
      <c r="EO108" s="72"/>
      <c r="EP108" s="72"/>
      <c r="EQ108" s="72"/>
      <c r="ER108" s="72"/>
      <c r="ES108" s="72"/>
      <c r="ET108" s="72"/>
      <c r="EU108" s="72"/>
      <c r="EV108" s="72"/>
      <c r="EW108" s="72"/>
      <c r="EX108" s="72"/>
      <c r="EY108" s="72"/>
      <c r="EZ108" s="72"/>
      <c r="FA108" s="72"/>
      <c r="FB108" s="72"/>
      <c r="FC108" s="72"/>
      <c r="FD108" s="72"/>
      <c r="FE108" s="72"/>
      <c r="FF108" s="72"/>
      <c r="FG108" s="72"/>
      <c r="FH108" s="72"/>
      <c r="FI108" s="72"/>
      <c r="FJ108" s="72"/>
      <c r="FK108" s="72"/>
      <c r="FL108" s="72"/>
      <c r="FM108" s="72"/>
      <c r="FN108" s="72"/>
      <c r="FO108" s="72"/>
      <c r="FP108" s="72"/>
      <c r="FQ108" s="72"/>
      <c r="FR108" s="72"/>
      <c r="FS108" s="72"/>
      <c r="FT108" s="72"/>
      <c r="FU108" s="72"/>
      <c r="FV108" s="72"/>
      <c r="FW108" s="72"/>
      <c r="FX108" s="72"/>
      <c r="FY108" s="72"/>
      <c r="FZ108" s="72"/>
      <c r="GA108" s="72"/>
      <c r="GB108" s="72"/>
      <c r="GC108" s="72"/>
      <c r="GD108" s="72"/>
      <c r="GE108" s="72"/>
      <c r="GF108" s="72"/>
      <c r="GG108" s="72"/>
      <c r="GH108" s="72"/>
      <c r="GI108" s="72"/>
      <c r="GJ108" s="72"/>
      <c r="GK108" s="72"/>
      <c r="GL108" s="72"/>
      <c r="GM108" s="72"/>
      <c r="GN108" s="72"/>
      <c r="GO108" s="72"/>
      <c r="GP108" s="72"/>
      <c r="GQ108" s="72"/>
      <c r="GR108" s="72"/>
      <c r="GS108" s="72"/>
      <c r="GT108" s="72"/>
      <c r="GU108" s="72"/>
      <c r="GV108" s="72"/>
      <c r="GW108" s="72"/>
      <c r="GX108" s="72"/>
      <c r="GY108" s="72"/>
    </row>
    <row r="109" spans="1:207" s="233" customFormat="1" ht="45.75" customHeight="1">
      <c r="A109" s="74">
        <v>100</v>
      </c>
      <c r="B109" s="83" t="s">
        <v>1549</v>
      </c>
      <c r="C109" s="83" t="s">
        <v>1550</v>
      </c>
      <c r="D109" s="83" t="s">
        <v>29</v>
      </c>
      <c r="E109" s="83" t="s">
        <v>1786</v>
      </c>
      <c r="F109" s="83">
        <v>3</v>
      </c>
      <c r="G109" s="83" t="s">
        <v>262</v>
      </c>
      <c r="H109" s="83" t="s">
        <v>2266</v>
      </c>
      <c r="I109" s="83">
        <v>89</v>
      </c>
      <c r="J109" s="146">
        <v>2</v>
      </c>
      <c r="K109" s="146" t="s">
        <v>296</v>
      </c>
      <c r="L109" s="146" t="s">
        <v>1917</v>
      </c>
      <c r="M109" s="147" t="s">
        <v>298</v>
      </c>
      <c r="N109" s="146" t="s">
        <v>343</v>
      </c>
      <c r="O109" s="152">
        <v>100</v>
      </c>
      <c r="P109" s="168">
        <f>VLOOKUP(E109,KQDKlan2!E:M,4,0)</f>
        <v>100</v>
      </c>
      <c r="Q109" s="196" t="s">
        <v>2195</v>
      </c>
      <c r="R109" s="83" t="s">
        <v>933</v>
      </c>
      <c r="S109" s="181" t="s">
        <v>2196</v>
      </c>
      <c r="T109" s="146"/>
      <c r="U109" s="146" t="s">
        <v>173</v>
      </c>
      <c r="V109" s="149" t="s">
        <v>2802</v>
      </c>
      <c r="W109" s="71" t="s">
        <v>2030</v>
      </c>
      <c r="X109" s="83"/>
      <c r="Y109" s="83" t="s">
        <v>1490</v>
      </c>
      <c r="Z109" s="83"/>
      <c r="AA109" s="144" t="s">
        <v>2857</v>
      </c>
      <c r="AB109" s="83" t="s">
        <v>2195</v>
      </c>
      <c r="AC109" s="83" t="s">
        <v>2195</v>
      </c>
      <c r="AD109" s="233" t="s">
        <v>2636</v>
      </c>
      <c r="AE109" s="233">
        <v>-11</v>
      </c>
      <c r="AF109" s="72"/>
      <c r="AG109" s="72"/>
      <c r="AH109" s="72"/>
      <c r="AI109" s="72"/>
      <c r="AJ109" s="72"/>
      <c r="AK109" s="72"/>
      <c r="AL109" s="72"/>
      <c r="AM109" s="72"/>
      <c r="AN109" s="72"/>
      <c r="AO109" s="72"/>
      <c r="AP109" s="72"/>
      <c r="AQ109" s="72"/>
      <c r="AR109" s="72"/>
      <c r="AS109" s="72"/>
      <c r="AT109" s="72"/>
      <c r="AU109" s="72"/>
      <c r="AV109" s="72"/>
      <c r="AW109" s="72"/>
      <c r="AX109" s="72"/>
      <c r="AY109" s="72"/>
      <c r="AZ109" s="72"/>
      <c r="BA109" s="72"/>
      <c r="BB109" s="72"/>
      <c r="BC109" s="72"/>
      <c r="BD109" s="72"/>
      <c r="BE109" s="72"/>
      <c r="BF109" s="72"/>
      <c r="BG109" s="72"/>
      <c r="BH109" s="72"/>
      <c r="BI109" s="72"/>
      <c r="BJ109" s="72"/>
      <c r="BK109" s="72"/>
      <c r="BL109" s="72"/>
      <c r="BM109" s="72"/>
      <c r="BN109" s="72"/>
      <c r="BO109" s="72"/>
      <c r="BP109" s="72"/>
      <c r="BQ109" s="72"/>
      <c r="BR109" s="72"/>
      <c r="BS109" s="72"/>
      <c r="BT109" s="72"/>
      <c r="BU109" s="72"/>
      <c r="BV109" s="72"/>
      <c r="BW109" s="72"/>
      <c r="BX109" s="72"/>
      <c r="BY109" s="72"/>
      <c r="BZ109" s="72"/>
      <c r="CA109" s="72"/>
      <c r="CB109" s="72"/>
      <c r="CC109" s="72"/>
      <c r="CD109" s="72"/>
      <c r="CE109" s="72"/>
      <c r="CF109" s="72"/>
      <c r="CG109" s="72"/>
      <c r="CH109" s="72"/>
      <c r="CI109" s="72"/>
      <c r="CJ109" s="72"/>
      <c r="CK109" s="72"/>
      <c r="CL109" s="72"/>
      <c r="CM109" s="72"/>
      <c r="CN109" s="72"/>
      <c r="CO109" s="72"/>
      <c r="CP109" s="72"/>
      <c r="CQ109" s="72"/>
      <c r="CR109" s="72"/>
      <c r="CS109" s="72"/>
      <c r="CT109" s="72"/>
      <c r="CU109" s="72"/>
      <c r="CV109" s="72"/>
      <c r="CW109" s="72"/>
      <c r="CX109" s="72"/>
      <c r="CY109" s="72"/>
      <c r="CZ109" s="72"/>
      <c r="DA109" s="72"/>
      <c r="DB109" s="72"/>
      <c r="DC109" s="72"/>
      <c r="DD109" s="72"/>
      <c r="DE109" s="72"/>
      <c r="DF109" s="72"/>
      <c r="DG109" s="72"/>
      <c r="DH109" s="72"/>
      <c r="DI109" s="72"/>
      <c r="DJ109" s="72"/>
      <c r="DK109" s="72"/>
      <c r="DL109" s="72"/>
      <c r="DM109" s="72"/>
      <c r="DN109" s="72"/>
      <c r="DO109" s="72"/>
      <c r="DP109" s="72"/>
      <c r="DQ109" s="72"/>
      <c r="DR109" s="72"/>
      <c r="DS109" s="72"/>
      <c r="DT109" s="72"/>
      <c r="DU109" s="72"/>
      <c r="DV109" s="72"/>
      <c r="DW109" s="72"/>
      <c r="DX109" s="72"/>
      <c r="DY109" s="72"/>
      <c r="DZ109" s="72"/>
      <c r="EA109" s="72"/>
      <c r="EB109" s="72"/>
      <c r="EC109" s="72"/>
      <c r="ED109" s="72"/>
      <c r="EE109" s="72"/>
      <c r="EF109" s="72"/>
      <c r="EG109" s="72"/>
      <c r="EH109" s="72"/>
      <c r="EI109" s="72"/>
      <c r="EJ109" s="72"/>
      <c r="EK109" s="72"/>
      <c r="EL109" s="72"/>
      <c r="EM109" s="72"/>
      <c r="EN109" s="72"/>
      <c r="EO109" s="72"/>
      <c r="EP109" s="72"/>
      <c r="EQ109" s="72"/>
      <c r="ER109" s="72"/>
      <c r="ES109" s="72"/>
      <c r="ET109" s="72"/>
      <c r="EU109" s="72"/>
      <c r="EV109" s="72"/>
      <c r="EW109" s="72"/>
      <c r="EX109" s="72"/>
      <c r="EY109" s="72"/>
      <c r="EZ109" s="72"/>
      <c r="FA109" s="72"/>
      <c r="FB109" s="72"/>
      <c r="FC109" s="72"/>
      <c r="FD109" s="72"/>
      <c r="FE109" s="72"/>
      <c r="FF109" s="72"/>
      <c r="FG109" s="72"/>
      <c r="FH109" s="72"/>
      <c r="FI109" s="72"/>
      <c r="FJ109" s="72"/>
      <c r="FK109" s="72"/>
      <c r="FL109" s="72"/>
      <c r="FM109" s="72"/>
      <c r="FN109" s="72"/>
      <c r="FO109" s="72"/>
      <c r="FP109" s="72"/>
      <c r="FQ109" s="72"/>
      <c r="FR109" s="72"/>
      <c r="FS109" s="72"/>
      <c r="FT109" s="72"/>
      <c r="FU109" s="72"/>
      <c r="FV109" s="72"/>
      <c r="FW109" s="72"/>
      <c r="FX109" s="72"/>
      <c r="FY109" s="72"/>
      <c r="FZ109" s="72"/>
      <c r="GA109" s="72"/>
      <c r="GB109" s="72"/>
      <c r="GC109" s="72"/>
      <c r="GD109" s="72"/>
      <c r="GE109" s="72"/>
      <c r="GF109" s="72"/>
      <c r="GG109" s="72"/>
      <c r="GH109" s="72"/>
      <c r="GI109" s="72"/>
      <c r="GJ109" s="72"/>
      <c r="GK109" s="72"/>
      <c r="GL109" s="72"/>
      <c r="GM109" s="72"/>
      <c r="GN109" s="72"/>
      <c r="GO109" s="72"/>
      <c r="GP109" s="72"/>
      <c r="GQ109" s="72"/>
      <c r="GR109" s="72"/>
      <c r="GS109" s="72"/>
      <c r="GT109" s="72"/>
      <c r="GU109" s="72"/>
      <c r="GV109" s="72"/>
      <c r="GW109" s="72"/>
      <c r="GX109" s="72"/>
      <c r="GY109" s="72"/>
    </row>
    <row r="110" spans="1:207" s="233" customFormat="1" ht="32.25" customHeight="1">
      <c r="A110" s="74">
        <v>101</v>
      </c>
      <c r="B110" s="83" t="s">
        <v>1549</v>
      </c>
      <c r="C110" s="83" t="s">
        <v>1550</v>
      </c>
      <c r="D110" s="83" t="s">
        <v>29</v>
      </c>
      <c r="E110" s="83" t="s">
        <v>1787</v>
      </c>
      <c r="F110" s="83">
        <v>3</v>
      </c>
      <c r="G110" s="83" t="s">
        <v>262</v>
      </c>
      <c r="H110" s="83" t="s">
        <v>1691</v>
      </c>
      <c r="I110" s="83" t="s">
        <v>1692</v>
      </c>
      <c r="J110" s="146">
        <v>1</v>
      </c>
      <c r="K110" s="144" t="s">
        <v>296</v>
      </c>
      <c r="L110" s="144" t="s">
        <v>1954</v>
      </c>
      <c r="M110" s="144" t="s">
        <v>298</v>
      </c>
      <c r="N110" s="146" t="s">
        <v>2303</v>
      </c>
      <c r="O110" s="152">
        <v>80</v>
      </c>
      <c r="P110" s="168">
        <f>VLOOKUP(E110,KQDKlan2!E:M,4,0)</f>
        <v>43</v>
      </c>
      <c r="Q110" s="196" t="s">
        <v>2319</v>
      </c>
      <c r="R110" s="83" t="s">
        <v>2185</v>
      </c>
      <c r="S110" s="181" t="s">
        <v>2186</v>
      </c>
      <c r="T110" s="146"/>
      <c r="U110" s="146" t="s">
        <v>173</v>
      </c>
      <c r="V110" s="149"/>
      <c r="W110" s="71" t="s">
        <v>2030</v>
      </c>
      <c r="X110" s="83"/>
      <c r="Y110" s="83" t="s">
        <v>1490</v>
      </c>
      <c r="Z110" s="83"/>
      <c r="AA110" s="144" t="s">
        <v>2853</v>
      </c>
      <c r="AB110" s="83" t="s">
        <v>2319</v>
      </c>
      <c r="AC110" s="83" t="s">
        <v>2319</v>
      </c>
      <c r="AD110" s="233" t="s">
        <v>2640</v>
      </c>
      <c r="AE110" s="233" t="e">
        <v>#VALUE!</v>
      </c>
      <c r="AF110" s="234"/>
      <c r="AG110" s="234"/>
      <c r="AH110" s="234"/>
      <c r="AI110" s="234"/>
      <c r="AJ110" s="234"/>
      <c r="AK110" s="234"/>
      <c r="AL110" s="234"/>
      <c r="AM110" s="234"/>
      <c r="AN110" s="234"/>
      <c r="AO110" s="234"/>
      <c r="AP110" s="234"/>
      <c r="AQ110" s="234"/>
      <c r="AR110" s="234"/>
      <c r="AS110" s="234"/>
      <c r="AT110" s="234"/>
      <c r="AU110" s="234"/>
      <c r="AV110" s="234"/>
      <c r="AW110" s="234"/>
      <c r="AX110" s="234"/>
      <c r="AY110" s="234"/>
      <c r="AZ110" s="234"/>
      <c r="BA110" s="234"/>
      <c r="BB110" s="234"/>
      <c r="BC110" s="234"/>
      <c r="BD110" s="234"/>
      <c r="BE110" s="234"/>
      <c r="BF110" s="234"/>
      <c r="BG110" s="234"/>
      <c r="BH110" s="234"/>
      <c r="BI110" s="234"/>
      <c r="BJ110" s="234"/>
      <c r="BK110" s="234"/>
      <c r="BL110" s="234"/>
      <c r="BM110" s="234"/>
      <c r="BN110" s="234"/>
      <c r="BO110" s="234"/>
      <c r="BP110" s="234"/>
      <c r="BQ110" s="234"/>
      <c r="BR110" s="234"/>
      <c r="BS110" s="234"/>
      <c r="BT110" s="234"/>
      <c r="BU110" s="234"/>
      <c r="BV110" s="234"/>
      <c r="BW110" s="234"/>
      <c r="BX110" s="234"/>
      <c r="BY110" s="234"/>
      <c r="BZ110" s="234"/>
      <c r="CA110" s="234"/>
      <c r="CB110" s="234"/>
      <c r="CC110" s="234"/>
      <c r="CD110" s="234"/>
      <c r="CE110" s="234"/>
      <c r="CF110" s="234"/>
      <c r="CG110" s="234"/>
      <c r="CH110" s="234"/>
      <c r="CI110" s="234"/>
      <c r="CJ110" s="234"/>
      <c r="CK110" s="234"/>
      <c r="CL110" s="234"/>
      <c r="CM110" s="234"/>
      <c r="CN110" s="234"/>
      <c r="CO110" s="234"/>
      <c r="CP110" s="234"/>
      <c r="CQ110" s="234"/>
      <c r="CR110" s="234"/>
      <c r="CS110" s="234"/>
      <c r="CT110" s="234"/>
      <c r="CU110" s="234"/>
      <c r="CV110" s="234"/>
      <c r="CW110" s="234"/>
      <c r="CX110" s="234"/>
      <c r="CY110" s="234"/>
      <c r="CZ110" s="234"/>
      <c r="DA110" s="234"/>
      <c r="DB110" s="234"/>
      <c r="DC110" s="234"/>
      <c r="DD110" s="234"/>
      <c r="DE110" s="234"/>
      <c r="DF110" s="234"/>
      <c r="DG110" s="234"/>
      <c r="DH110" s="234"/>
      <c r="DI110" s="234"/>
      <c r="DJ110" s="234"/>
      <c r="DK110" s="234"/>
      <c r="DL110" s="234"/>
      <c r="DM110" s="234"/>
      <c r="DN110" s="234"/>
      <c r="DO110" s="234"/>
      <c r="DP110" s="234"/>
      <c r="DQ110" s="234"/>
      <c r="DR110" s="234"/>
      <c r="DS110" s="234"/>
      <c r="DT110" s="234"/>
      <c r="DU110" s="234"/>
      <c r="DV110" s="234"/>
      <c r="DW110" s="234"/>
      <c r="DX110" s="234"/>
      <c r="DY110" s="234"/>
      <c r="DZ110" s="234"/>
      <c r="EA110" s="234"/>
      <c r="EB110" s="234"/>
      <c r="EC110" s="234"/>
      <c r="ED110" s="234"/>
      <c r="EE110" s="234"/>
      <c r="EF110" s="234"/>
      <c r="EG110" s="234"/>
      <c r="EH110" s="234"/>
      <c r="EI110" s="234"/>
      <c r="EJ110" s="234"/>
      <c r="EK110" s="234"/>
      <c r="EL110" s="234"/>
      <c r="EM110" s="234"/>
      <c r="EN110" s="234"/>
      <c r="EO110" s="234"/>
      <c r="EP110" s="234"/>
      <c r="EQ110" s="234"/>
      <c r="ER110" s="234"/>
      <c r="ES110" s="234"/>
      <c r="ET110" s="234"/>
      <c r="EU110" s="234"/>
      <c r="EV110" s="234"/>
      <c r="EW110" s="234"/>
      <c r="EX110" s="234"/>
      <c r="EY110" s="234"/>
      <c r="EZ110" s="234"/>
      <c r="FA110" s="234"/>
      <c r="FB110" s="234"/>
      <c r="FC110" s="234"/>
      <c r="FD110" s="234"/>
      <c r="FE110" s="234"/>
      <c r="FF110" s="234"/>
      <c r="FG110" s="234"/>
      <c r="FH110" s="234"/>
      <c r="FI110" s="234"/>
      <c r="FJ110" s="234"/>
      <c r="FK110" s="234"/>
      <c r="FL110" s="234"/>
      <c r="FM110" s="234"/>
      <c r="FN110" s="234"/>
      <c r="FO110" s="234"/>
      <c r="FP110" s="234"/>
      <c r="FQ110" s="234"/>
      <c r="FR110" s="234"/>
      <c r="FS110" s="234"/>
      <c r="FT110" s="234"/>
      <c r="FU110" s="234"/>
      <c r="FV110" s="234"/>
      <c r="FW110" s="234"/>
      <c r="FX110" s="234"/>
      <c r="FY110" s="234"/>
      <c r="FZ110" s="234"/>
      <c r="GA110" s="234"/>
      <c r="GB110" s="234"/>
      <c r="GC110" s="234"/>
      <c r="GD110" s="234"/>
      <c r="GE110" s="234"/>
      <c r="GF110" s="234"/>
      <c r="GG110" s="234"/>
      <c r="GH110" s="234"/>
      <c r="GI110" s="234"/>
      <c r="GJ110" s="234"/>
      <c r="GK110" s="234"/>
      <c r="GL110" s="234"/>
      <c r="GM110" s="234"/>
      <c r="GN110" s="234"/>
      <c r="GO110" s="234"/>
      <c r="GP110" s="234"/>
      <c r="GQ110" s="234"/>
      <c r="GR110" s="234"/>
      <c r="GS110" s="234"/>
      <c r="GT110" s="234"/>
      <c r="GU110" s="234"/>
      <c r="GV110" s="234"/>
      <c r="GW110" s="234"/>
      <c r="GX110" s="234"/>
      <c r="GY110" s="234"/>
    </row>
    <row r="111" spans="1:207" s="233" customFormat="1" ht="32.25" customHeight="1">
      <c r="A111" s="74">
        <v>102</v>
      </c>
      <c r="B111" s="71" t="s">
        <v>86</v>
      </c>
      <c r="C111" s="71" t="s">
        <v>85</v>
      </c>
      <c r="D111" s="71"/>
      <c r="E111" s="71" t="s">
        <v>85</v>
      </c>
      <c r="F111" s="71">
        <v>3</v>
      </c>
      <c r="G111" s="71" t="s">
        <v>240</v>
      </c>
      <c r="H111" s="71" t="s">
        <v>1658</v>
      </c>
      <c r="I111" s="71">
        <v>50</v>
      </c>
      <c r="J111" s="144">
        <v>1</v>
      </c>
      <c r="K111" s="144" t="s">
        <v>186</v>
      </c>
      <c r="L111" s="146" t="s">
        <v>1918</v>
      </c>
      <c r="M111" s="146" t="s">
        <v>336</v>
      </c>
      <c r="N111" s="144" t="s">
        <v>335</v>
      </c>
      <c r="O111" s="152">
        <v>70</v>
      </c>
      <c r="P111" s="168">
        <f>VLOOKUP(E111,KQDKlan2!E:M,4,0)</f>
        <v>70</v>
      </c>
      <c r="Q111" s="146" t="s">
        <v>661</v>
      </c>
      <c r="R111" s="146" t="s">
        <v>170</v>
      </c>
      <c r="S111" s="153" t="s">
        <v>1128</v>
      </c>
      <c r="T111" s="153" t="s">
        <v>1129</v>
      </c>
      <c r="U111" s="146" t="s">
        <v>170</v>
      </c>
      <c r="V111" s="151"/>
      <c r="W111" s="71" t="s">
        <v>2031</v>
      </c>
      <c r="X111" s="71" t="s">
        <v>1705</v>
      </c>
      <c r="Y111" s="83" t="s">
        <v>1490</v>
      </c>
      <c r="Z111" s="71"/>
      <c r="AA111" s="144" t="s">
        <v>2840</v>
      </c>
      <c r="AB111" s="71" t="s">
        <v>661</v>
      </c>
      <c r="AC111" s="71" t="s">
        <v>661</v>
      </c>
      <c r="AD111" s="233" t="s">
        <v>2648</v>
      </c>
      <c r="AE111" s="233">
        <v>-20</v>
      </c>
    </row>
    <row r="112" spans="1:207" s="233" customFormat="1" ht="32.25" customHeight="1">
      <c r="A112" s="74">
        <v>103</v>
      </c>
      <c r="B112" s="83" t="s">
        <v>1542</v>
      </c>
      <c r="C112" s="83" t="s">
        <v>1543</v>
      </c>
      <c r="D112" s="83"/>
      <c r="E112" s="83" t="s">
        <v>1543</v>
      </c>
      <c r="F112" s="83">
        <v>3</v>
      </c>
      <c r="G112" s="83" t="s">
        <v>240</v>
      </c>
      <c r="H112" s="83" t="s">
        <v>57</v>
      </c>
      <c r="I112" s="83">
        <v>100</v>
      </c>
      <c r="J112" s="146">
        <v>1</v>
      </c>
      <c r="K112" s="146" t="s">
        <v>186</v>
      </c>
      <c r="L112" s="146" t="s">
        <v>1954</v>
      </c>
      <c r="M112" s="147" t="s">
        <v>301</v>
      </c>
      <c r="N112" s="146" t="s">
        <v>357</v>
      </c>
      <c r="O112" s="152">
        <v>100</v>
      </c>
      <c r="P112" s="168">
        <f>VLOOKUP(E112,KQDKlan2!E:M,4,0)</f>
        <v>85</v>
      </c>
      <c r="Q112" s="146" t="s">
        <v>2213</v>
      </c>
      <c r="R112" s="146" t="s">
        <v>170</v>
      </c>
      <c r="S112" s="232" t="s">
        <v>1126</v>
      </c>
      <c r="T112" s="262" t="s">
        <v>1127</v>
      </c>
      <c r="U112" s="146" t="s">
        <v>170</v>
      </c>
      <c r="V112" s="151"/>
      <c r="W112" s="71" t="s">
        <v>2031</v>
      </c>
      <c r="X112" s="83"/>
      <c r="Y112" s="83" t="s">
        <v>1490</v>
      </c>
      <c r="Z112" s="83"/>
      <c r="AA112" s="144" t="s">
        <v>2870</v>
      </c>
      <c r="AB112" s="83" t="s">
        <v>2213</v>
      </c>
      <c r="AC112" s="83" t="s">
        <v>2213</v>
      </c>
      <c r="AD112" s="233" t="s">
        <v>2649</v>
      </c>
      <c r="AE112" s="233">
        <v>15</v>
      </c>
    </row>
    <row r="113" spans="1:207" s="233" customFormat="1" ht="32.25" customHeight="1">
      <c r="A113" s="74">
        <v>104</v>
      </c>
      <c r="B113" s="71" t="s">
        <v>230</v>
      </c>
      <c r="C113" s="71" t="s">
        <v>231</v>
      </c>
      <c r="D113" s="71" t="s">
        <v>205</v>
      </c>
      <c r="E113" s="71" t="s">
        <v>1799</v>
      </c>
      <c r="F113" s="71">
        <v>3</v>
      </c>
      <c r="G113" s="71" t="s">
        <v>192</v>
      </c>
      <c r="H113" s="71" t="s">
        <v>2253</v>
      </c>
      <c r="I113" s="71">
        <v>38</v>
      </c>
      <c r="J113" s="144">
        <v>2</v>
      </c>
      <c r="K113" s="144" t="s">
        <v>186</v>
      </c>
      <c r="L113" s="144" t="s">
        <v>1919</v>
      </c>
      <c r="M113" s="144" t="s">
        <v>336</v>
      </c>
      <c r="N113" s="144" t="s">
        <v>1957</v>
      </c>
      <c r="O113" s="152">
        <v>40</v>
      </c>
      <c r="P113" s="168">
        <f>VLOOKUP(E113,KQDKlan2!E:M,4,0)</f>
        <v>22</v>
      </c>
      <c r="Q113" s="146" t="s">
        <v>2321</v>
      </c>
      <c r="R113" s="146" t="s">
        <v>2043</v>
      </c>
      <c r="S113" s="147" t="s">
        <v>1139</v>
      </c>
      <c r="T113" s="144" t="s">
        <v>1140</v>
      </c>
      <c r="U113" s="144" t="s">
        <v>174</v>
      </c>
      <c r="V113" s="151"/>
      <c r="W113" s="71" t="s">
        <v>2031</v>
      </c>
      <c r="X113" s="71"/>
      <c r="Y113" s="71" t="s">
        <v>1676</v>
      </c>
      <c r="Z113" s="71"/>
      <c r="AA113" s="144" t="s">
        <v>2822</v>
      </c>
      <c r="AB113" s="71" t="s">
        <v>2321</v>
      </c>
      <c r="AC113" s="71" t="s">
        <v>2321</v>
      </c>
      <c r="AD113" s="233" t="s">
        <v>2651</v>
      </c>
      <c r="AE113" s="233">
        <v>16</v>
      </c>
      <c r="AF113" s="72"/>
      <c r="AG113" s="72"/>
      <c r="AH113" s="72"/>
      <c r="AI113" s="72"/>
      <c r="AJ113" s="72"/>
      <c r="AK113" s="72"/>
      <c r="AL113" s="72"/>
      <c r="AM113" s="72"/>
      <c r="AN113" s="72"/>
      <c r="AO113" s="72"/>
      <c r="AP113" s="72"/>
      <c r="AQ113" s="72"/>
      <c r="AR113" s="72"/>
      <c r="AS113" s="72"/>
      <c r="AT113" s="72"/>
      <c r="AU113" s="72"/>
      <c r="AV113" s="72"/>
      <c r="AW113" s="72"/>
      <c r="AX113" s="72"/>
      <c r="AY113" s="72"/>
      <c r="AZ113" s="72"/>
      <c r="BA113" s="72"/>
      <c r="BB113" s="72"/>
      <c r="BC113" s="72"/>
      <c r="BD113" s="72"/>
      <c r="BE113" s="72"/>
      <c r="BF113" s="72"/>
      <c r="BG113" s="72"/>
      <c r="BH113" s="72"/>
      <c r="BI113" s="72"/>
      <c r="BJ113" s="72"/>
      <c r="BK113" s="72"/>
      <c r="BL113" s="72"/>
      <c r="BM113" s="72"/>
      <c r="BN113" s="72"/>
      <c r="BO113" s="72"/>
      <c r="BP113" s="72"/>
      <c r="BQ113" s="72"/>
      <c r="BR113" s="72"/>
      <c r="BS113" s="72"/>
      <c r="BT113" s="72"/>
      <c r="BU113" s="72"/>
      <c r="BV113" s="72"/>
      <c r="BW113" s="72"/>
      <c r="BX113" s="72"/>
      <c r="BY113" s="72"/>
      <c r="BZ113" s="72"/>
      <c r="CA113" s="72"/>
      <c r="CB113" s="72"/>
      <c r="CC113" s="72"/>
      <c r="CD113" s="72"/>
      <c r="CE113" s="72"/>
      <c r="CF113" s="72"/>
      <c r="CG113" s="72"/>
      <c r="CH113" s="72"/>
      <c r="CI113" s="72"/>
      <c r="CJ113" s="72"/>
      <c r="CK113" s="72"/>
      <c r="CL113" s="72"/>
      <c r="CM113" s="72"/>
      <c r="CN113" s="72"/>
      <c r="CO113" s="72"/>
      <c r="CP113" s="72"/>
      <c r="CQ113" s="72"/>
      <c r="CR113" s="72"/>
      <c r="CS113" s="72"/>
      <c r="CT113" s="72"/>
      <c r="CU113" s="72"/>
      <c r="CV113" s="72"/>
      <c r="CW113" s="72"/>
      <c r="CX113" s="72"/>
      <c r="CY113" s="72"/>
      <c r="CZ113" s="72"/>
      <c r="DA113" s="72"/>
      <c r="DB113" s="72"/>
      <c r="DC113" s="72"/>
      <c r="DD113" s="72"/>
      <c r="DE113" s="72"/>
      <c r="DF113" s="72"/>
      <c r="DG113" s="72"/>
      <c r="DH113" s="72"/>
      <c r="DI113" s="72"/>
      <c r="DJ113" s="72"/>
      <c r="DK113" s="72"/>
      <c r="DL113" s="72"/>
      <c r="DM113" s="72"/>
      <c r="DN113" s="72"/>
      <c r="DO113" s="72"/>
      <c r="DP113" s="72"/>
      <c r="DQ113" s="72"/>
      <c r="DR113" s="72"/>
      <c r="DS113" s="72"/>
      <c r="DT113" s="72"/>
      <c r="DU113" s="72"/>
      <c r="DV113" s="72"/>
      <c r="DW113" s="72"/>
      <c r="DX113" s="72"/>
      <c r="DY113" s="72"/>
      <c r="DZ113" s="72"/>
      <c r="EA113" s="72"/>
      <c r="EB113" s="72"/>
      <c r="EC113" s="72"/>
      <c r="ED113" s="72"/>
      <c r="EE113" s="72"/>
      <c r="EF113" s="72"/>
      <c r="EG113" s="72"/>
      <c r="EH113" s="72"/>
      <c r="EI113" s="72"/>
      <c r="EJ113" s="72"/>
      <c r="EK113" s="72"/>
      <c r="EL113" s="72"/>
      <c r="EM113" s="72"/>
      <c r="EN113" s="72"/>
      <c r="EO113" s="72"/>
      <c r="EP113" s="72"/>
      <c r="EQ113" s="72"/>
      <c r="ER113" s="72"/>
      <c r="ES113" s="72"/>
      <c r="ET113" s="72"/>
      <c r="EU113" s="72"/>
      <c r="EV113" s="72"/>
      <c r="EW113" s="72"/>
      <c r="EX113" s="72"/>
      <c r="EY113" s="72"/>
      <c r="EZ113" s="72"/>
      <c r="FA113" s="72"/>
      <c r="FB113" s="72"/>
      <c r="FC113" s="72"/>
      <c r="FD113" s="72"/>
      <c r="FE113" s="72"/>
      <c r="FF113" s="72"/>
      <c r="FG113" s="72"/>
      <c r="FH113" s="72"/>
      <c r="FI113" s="72"/>
      <c r="FJ113" s="72"/>
      <c r="FK113" s="72"/>
      <c r="FL113" s="72"/>
      <c r="FM113" s="72"/>
      <c r="FN113" s="72"/>
      <c r="FO113" s="72"/>
      <c r="FP113" s="72"/>
      <c r="FQ113" s="72"/>
      <c r="FR113" s="72"/>
      <c r="FS113" s="72"/>
      <c r="FT113" s="72"/>
      <c r="FU113" s="72"/>
      <c r="FV113" s="72"/>
      <c r="FW113" s="72"/>
      <c r="FX113" s="72"/>
      <c r="FY113" s="72"/>
      <c r="FZ113" s="72"/>
      <c r="GA113" s="72"/>
      <c r="GB113" s="72"/>
      <c r="GC113" s="72"/>
      <c r="GD113" s="72"/>
      <c r="GE113" s="72"/>
      <c r="GF113" s="72"/>
      <c r="GG113" s="72"/>
      <c r="GH113" s="72"/>
      <c r="GI113" s="72"/>
      <c r="GJ113" s="72"/>
      <c r="GK113" s="72"/>
      <c r="GL113" s="72"/>
      <c r="GM113" s="72"/>
      <c r="GN113" s="72"/>
      <c r="GO113" s="72"/>
      <c r="GP113" s="72"/>
      <c r="GQ113" s="72"/>
      <c r="GR113" s="72"/>
      <c r="GS113" s="72"/>
      <c r="GT113" s="72"/>
      <c r="GU113" s="72"/>
      <c r="GV113" s="72"/>
      <c r="GW113" s="72"/>
      <c r="GX113" s="72"/>
      <c r="GY113" s="72"/>
    </row>
    <row r="114" spans="1:207" s="72" customFormat="1" ht="32.25" customHeight="1">
      <c r="A114" s="74">
        <v>105</v>
      </c>
      <c r="B114" s="83" t="s">
        <v>280</v>
      </c>
      <c r="C114" s="83" t="s">
        <v>279</v>
      </c>
      <c r="D114" s="83"/>
      <c r="E114" s="83" t="s">
        <v>279</v>
      </c>
      <c r="F114" s="83">
        <v>3</v>
      </c>
      <c r="G114" s="83" t="s">
        <v>240</v>
      </c>
      <c r="H114" s="83" t="s">
        <v>1610</v>
      </c>
      <c r="I114" s="83">
        <v>54</v>
      </c>
      <c r="J114" s="146">
        <v>1</v>
      </c>
      <c r="K114" s="146" t="s">
        <v>296</v>
      </c>
      <c r="L114" s="146" t="s">
        <v>1917</v>
      </c>
      <c r="M114" s="146" t="s">
        <v>298</v>
      </c>
      <c r="N114" s="146" t="s">
        <v>184</v>
      </c>
      <c r="O114" s="152">
        <v>50</v>
      </c>
      <c r="P114" s="168">
        <f>VLOOKUP(E114,KQDKlan2!E:M,4,0)</f>
        <v>48</v>
      </c>
      <c r="Q114" s="152" t="s">
        <v>2652</v>
      </c>
      <c r="R114" s="146" t="s">
        <v>145</v>
      </c>
      <c r="S114" s="146"/>
      <c r="T114" s="146"/>
      <c r="U114" s="144" t="s">
        <v>145</v>
      </c>
      <c r="V114" s="151"/>
      <c r="W114" s="71" t="s">
        <v>2031</v>
      </c>
      <c r="X114" s="83"/>
      <c r="Y114" s="83"/>
      <c r="Z114" s="83"/>
      <c r="AA114" s="144" t="s">
        <v>2842</v>
      </c>
      <c r="AB114" s="83" t="s">
        <v>145</v>
      </c>
      <c r="AC114" s="83" t="s">
        <v>145</v>
      </c>
      <c r="AD114" s="233" t="e">
        <v>#REF!</v>
      </c>
      <c r="AE114" s="233">
        <v>6</v>
      </c>
      <c r="AF114" s="234"/>
      <c r="AG114" s="234"/>
      <c r="AH114" s="234"/>
      <c r="AI114" s="234"/>
      <c r="AJ114" s="234"/>
      <c r="AK114" s="234"/>
      <c r="AL114" s="234"/>
      <c r="AM114" s="234"/>
      <c r="AN114" s="234"/>
      <c r="AO114" s="234"/>
      <c r="AP114" s="234"/>
      <c r="AQ114" s="234"/>
      <c r="AR114" s="234"/>
      <c r="AS114" s="234"/>
      <c r="AT114" s="234"/>
      <c r="AU114" s="234"/>
      <c r="AV114" s="234"/>
      <c r="AW114" s="234"/>
      <c r="AX114" s="234"/>
      <c r="AY114" s="234"/>
      <c r="AZ114" s="234"/>
      <c r="BA114" s="234"/>
      <c r="BB114" s="234"/>
      <c r="BC114" s="234"/>
      <c r="BD114" s="234"/>
      <c r="BE114" s="234"/>
      <c r="BF114" s="234"/>
      <c r="BG114" s="234"/>
      <c r="BH114" s="234"/>
      <c r="BI114" s="234"/>
      <c r="BJ114" s="234"/>
      <c r="BK114" s="234"/>
      <c r="BL114" s="234"/>
      <c r="BM114" s="234"/>
      <c r="BN114" s="234"/>
      <c r="BO114" s="234"/>
      <c r="BP114" s="234"/>
      <c r="BQ114" s="234"/>
      <c r="BR114" s="234"/>
      <c r="BS114" s="234"/>
      <c r="BT114" s="234"/>
      <c r="BU114" s="234"/>
      <c r="BV114" s="234"/>
      <c r="BW114" s="234"/>
      <c r="BX114" s="234"/>
      <c r="BY114" s="234"/>
      <c r="BZ114" s="234"/>
      <c r="CA114" s="234"/>
      <c r="CB114" s="234"/>
      <c r="CC114" s="234"/>
      <c r="CD114" s="234"/>
      <c r="CE114" s="234"/>
      <c r="CF114" s="234"/>
      <c r="CG114" s="234"/>
      <c r="CH114" s="234"/>
      <c r="CI114" s="234"/>
      <c r="CJ114" s="234"/>
      <c r="CK114" s="234"/>
      <c r="CL114" s="234"/>
      <c r="CM114" s="234"/>
      <c r="CN114" s="234"/>
      <c r="CO114" s="234"/>
      <c r="CP114" s="234"/>
      <c r="CQ114" s="234"/>
      <c r="CR114" s="234"/>
      <c r="CS114" s="234"/>
      <c r="CT114" s="234"/>
      <c r="CU114" s="234"/>
      <c r="CV114" s="234"/>
      <c r="CW114" s="234"/>
      <c r="CX114" s="234"/>
      <c r="CY114" s="234"/>
      <c r="CZ114" s="234"/>
      <c r="DA114" s="234"/>
      <c r="DB114" s="234"/>
      <c r="DC114" s="234"/>
      <c r="DD114" s="234"/>
      <c r="DE114" s="234"/>
      <c r="DF114" s="234"/>
      <c r="DG114" s="234"/>
      <c r="DH114" s="234"/>
      <c r="DI114" s="234"/>
      <c r="DJ114" s="234"/>
      <c r="DK114" s="234"/>
      <c r="DL114" s="234"/>
      <c r="DM114" s="234"/>
      <c r="DN114" s="234"/>
      <c r="DO114" s="234"/>
      <c r="DP114" s="234"/>
      <c r="DQ114" s="234"/>
      <c r="DR114" s="234"/>
      <c r="DS114" s="234"/>
      <c r="DT114" s="234"/>
      <c r="DU114" s="234"/>
      <c r="DV114" s="234"/>
      <c r="DW114" s="234"/>
      <c r="DX114" s="234"/>
      <c r="DY114" s="234"/>
      <c r="DZ114" s="234"/>
      <c r="EA114" s="234"/>
      <c r="EB114" s="234"/>
      <c r="EC114" s="234"/>
      <c r="ED114" s="234"/>
      <c r="EE114" s="234"/>
      <c r="EF114" s="234"/>
      <c r="EG114" s="234"/>
      <c r="EH114" s="234"/>
      <c r="EI114" s="234"/>
      <c r="EJ114" s="234"/>
      <c r="EK114" s="234"/>
      <c r="EL114" s="234"/>
      <c r="EM114" s="234"/>
      <c r="EN114" s="234"/>
      <c r="EO114" s="234"/>
      <c r="EP114" s="234"/>
      <c r="EQ114" s="234"/>
      <c r="ER114" s="234"/>
      <c r="ES114" s="234"/>
      <c r="ET114" s="234"/>
      <c r="EU114" s="234"/>
      <c r="EV114" s="234"/>
      <c r="EW114" s="234"/>
      <c r="EX114" s="234"/>
      <c r="EY114" s="234"/>
      <c r="EZ114" s="234"/>
      <c r="FA114" s="234"/>
      <c r="FB114" s="234"/>
      <c r="FC114" s="234"/>
      <c r="FD114" s="234"/>
      <c r="FE114" s="234"/>
      <c r="FF114" s="234"/>
      <c r="FG114" s="234"/>
      <c r="FH114" s="234"/>
      <c r="FI114" s="234"/>
      <c r="FJ114" s="234"/>
      <c r="FK114" s="234"/>
      <c r="FL114" s="234"/>
      <c r="FM114" s="234"/>
      <c r="FN114" s="234"/>
      <c r="FO114" s="234"/>
      <c r="FP114" s="234"/>
      <c r="FQ114" s="234"/>
      <c r="FR114" s="234"/>
      <c r="FS114" s="234"/>
      <c r="FT114" s="234"/>
      <c r="FU114" s="234"/>
      <c r="FV114" s="234"/>
      <c r="FW114" s="234"/>
      <c r="FX114" s="234"/>
      <c r="FY114" s="234"/>
      <c r="FZ114" s="234"/>
      <c r="GA114" s="234"/>
      <c r="GB114" s="234"/>
      <c r="GC114" s="234"/>
      <c r="GD114" s="234"/>
      <c r="GE114" s="234"/>
      <c r="GF114" s="234"/>
      <c r="GG114" s="234"/>
      <c r="GH114" s="234"/>
      <c r="GI114" s="234"/>
      <c r="GJ114" s="234"/>
      <c r="GK114" s="234"/>
      <c r="GL114" s="234"/>
      <c r="GM114" s="234"/>
      <c r="GN114" s="234"/>
      <c r="GO114" s="234"/>
      <c r="GP114" s="234"/>
      <c r="GQ114" s="234"/>
      <c r="GR114" s="234"/>
      <c r="GS114" s="234"/>
      <c r="GT114" s="234"/>
      <c r="GU114" s="234"/>
      <c r="GV114" s="234"/>
      <c r="GW114" s="234"/>
      <c r="GX114" s="234"/>
      <c r="GY114" s="234"/>
    </row>
    <row r="115" spans="1:207" s="233" customFormat="1" ht="32.25" customHeight="1">
      <c r="A115" s="74">
        <v>106</v>
      </c>
      <c r="B115" s="83" t="s">
        <v>58</v>
      </c>
      <c r="C115" s="83" t="s">
        <v>59</v>
      </c>
      <c r="D115" s="83" t="s">
        <v>60</v>
      </c>
      <c r="E115" s="83" t="s">
        <v>439</v>
      </c>
      <c r="F115" s="83">
        <v>2</v>
      </c>
      <c r="G115" s="83" t="s">
        <v>262</v>
      </c>
      <c r="H115" s="83" t="s">
        <v>1658</v>
      </c>
      <c r="I115" s="83">
        <v>58</v>
      </c>
      <c r="J115" s="146">
        <v>1</v>
      </c>
      <c r="K115" s="144" t="s">
        <v>186</v>
      </c>
      <c r="L115" s="144" t="s">
        <v>1954</v>
      </c>
      <c r="M115" s="144" t="s">
        <v>1987</v>
      </c>
      <c r="N115" s="146" t="s">
        <v>2300</v>
      </c>
      <c r="O115" s="152">
        <v>80</v>
      </c>
      <c r="P115" s="168">
        <f>VLOOKUP(E115,KQDKlan2!E:M,4,0)</f>
        <v>45</v>
      </c>
      <c r="Q115" s="152" t="s">
        <v>2652</v>
      </c>
      <c r="R115" s="146" t="s">
        <v>145</v>
      </c>
      <c r="S115" s="146"/>
      <c r="T115" s="146"/>
      <c r="U115" s="149" t="s">
        <v>145</v>
      </c>
      <c r="V115" s="149"/>
      <c r="W115" s="71" t="s">
        <v>2030</v>
      </c>
      <c r="X115" s="83"/>
      <c r="Y115" s="83" t="s">
        <v>1490</v>
      </c>
      <c r="Z115" s="83"/>
      <c r="AA115" s="144" t="s">
        <v>2756</v>
      </c>
      <c r="AB115" s="83" t="s">
        <v>145</v>
      </c>
      <c r="AC115" s="83" t="s">
        <v>145</v>
      </c>
      <c r="AD115" s="233" t="e">
        <v>#REF!</v>
      </c>
      <c r="AE115" s="233">
        <v>13</v>
      </c>
      <c r="AF115" s="234"/>
      <c r="AG115" s="234"/>
      <c r="AH115" s="234"/>
      <c r="AI115" s="234"/>
      <c r="AJ115" s="234"/>
      <c r="AK115" s="234"/>
      <c r="AL115" s="234"/>
      <c r="AM115" s="234"/>
      <c r="AN115" s="234"/>
      <c r="AO115" s="234"/>
      <c r="AP115" s="234"/>
      <c r="AQ115" s="234"/>
      <c r="AR115" s="234"/>
      <c r="AS115" s="234"/>
      <c r="AT115" s="234"/>
      <c r="AU115" s="234"/>
      <c r="AV115" s="234"/>
      <c r="AW115" s="234"/>
      <c r="AX115" s="234"/>
      <c r="AY115" s="234"/>
      <c r="AZ115" s="234"/>
      <c r="BA115" s="234"/>
      <c r="BB115" s="234"/>
      <c r="BC115" s="234"/>
      <c r="BD115" s="234"/>
      <c r="BE115" s="234"/>
      <c r="BF115" s="234"/>
      <c r="BG115" s="234"/>
      <c r="BH115" s="234"/>
      <c r="BI115" s="234"/>
      <c r="BJ115" s="234"/>
      <c r="BK115" s="234"/>
      <c r="BL115" s="234"/>
      <c r="BM115" s="234"/>
      <c r="BN115" s="234"/>
      <c r="BO115" s="234"/>
      <c r="BP115" s="234"/>
      <c r="BQ115" s="234"/>
      <c r="BR115" s="234"/>
      <c r="BS115" s="234"/>
      <c r="BT115" s="234"/>
      <c r="BU115" s="234"/>
      <c r="BV115" s="234"/>
      <c r="BW115" s="234"/>
      <c r="BX115" s="234"/>
      <c r="BY115" s="234"/>
      <c r="BZ115" s="234"/>
      <c r="CA115" s="234"/>
      <c r="CB115" s="234"/>
      <c r="CC115" s="234"/>
      <c r="CD115" s="234"/>
      <c r="CE115" s="234"/>
      <c r="CF115" s="234"/>
      <c r="CG115" s="234"/>
      <c r="CH115" s="234"/>
      <c r="CI115" s="234"/>
      <c r="CJ115" s="234"/>
      <c r="CK115" s="234"/>
      <c r="CL115" s="234"/>
      <c r="CM115" s="234"/>
      <c r="CN115" s="234"/>
      <c r="CO115" s="234"/>
      <c r="CP115" s="234"/>
      <c r="CQ115" s="234"/>
      <c r="CR115" s="234"/>
      <c r="CS115" s="234"/>
      <c r="CT115" s="234"/>
      <c r="CU115" s="234"/>
      <c r="CV115" s="234"/>
      <c r="CW115" s="234"/>
      <c r="CX115" s="234"/>
      <c r="CY115" s="234"/>
      <c r="CZ115" s="234"/>
      <c r="DA115" s="234"/>
      <c r="DB115" s="234"/>
      <c r="DC115" s="234"/>
      <c r="DD115" s="234"/>
      <c r="DE115" s="234"/>
      <c r="DF115" s="234"/>
      <c r="DG115" s="234"/>
      <c r="DH115" s="234"/>
      <c r="DI115" s="234"/>
      <c r="DJ115" s="234"/>
      <c r="DK115" s="234"/>
      <c r="DL115" s="234"/>
      <c r="DM115" s="234"/>
      <c r="DN115" s="234"/>
      <c r="DO115" s="234"/>
      <c r="DP115" s="234"/>
      <c r="DQ115" s="234"/>
      <c r="DR115" s="234"/>
      <c r="DS115" s="234"/>
      <c r="DT115" s="234"/>
      <c r="DU115" s="234"/>
      <c r="DV115" s="234"/>
      <c r="DW115" s="234"/>
      <c r="DX115" s="234"/>
      <c r="DY115" s="234"/>
      <c r="DZ115" s="234"/>
      <c r="EA115" s="234"/>
      <c r="EB115" s="234"/>
      <c r="EC115" s="234"/>
      <c r="ED115" s="234"/>
      <c r="EE115" s="234"/>
      <c r="EF115" s="234"/>
      <c r="EG115" s="234"/>
      <c r="EH115" s="234"/>
      <c r="EI115" s="234"/>
      <c r="EJ115" s="234"/>
      <c r="EK115" s="234"/>
      <c r="EL115" s="234"/>
      <c r="EM115" s="234"/>
      <c r="EN115" s="234"/>
      <c r="EO115" s="234"/>
      <c r="EP115" s="234"/>
      <c r="EQ115" s="234"/>
      <c r="ER115" s="234"/>
      <c r="ES115" s="234"/>
      <c r="ET115" s="234"/>
      <c r="EU115" s="234"/>
      <c r="EV115" s="234"/>
      <c r="EW115" s="234"/>
      <c r="EX115" s="234"/>
      <c r="EY115" s="234"/>
      <c r="EZ115" s="234"/>
      <c r="FA115" s="234"/>
      <c r="FB115" s="234"/>
      <c r="FC115" s="234"/>
      <c r="FD115" s="234"/>
      <c r="FE115" s="234"/>
      <c r="FF115" s="234"/>
      <c r="FG115" s="234"/>
      <c r="FH115" s="234"/>
      <c r="FI115" s="234"/>
      <c r="FJ115" s="234"/>
      <c r="FK115" s="234"/>
      <c r="FL115" s="234"/>
      <c r="FM115" s="234"/>
      <c r="FN115" s="234"/>
      <c r="FO115" s="234"/>
      <c r="FP115" s="234"/>
      <c r="FQ115" s="234"/>
      <c r="FR115" s="234"/>
      <c r="FS115" s="234"/>
      <c r="FT115" s="234"/>
      <c r="FU115" s="234"/>
      <c r="FV115" s="234"/>
      <c r="FW115" s="234"/>
      <c r="FX115" s="234"/>
      <c r="FY115" s="234"/>
      <c r="FZ115" s="234"/>
      <c r="GA115" s="234"/>
      <c r="GB115" s="234"/>
      <c r="GC115" s="234"/>
      <c r="GD115" s="234"/>
      <c r="GE115" s="234"/>
      <c r="GF115" s="234"/>
      <c r="GG115" s="234"/>
      <c r="GH115" s="234"/>
      <c r="GI115" s="234"/>
      <c r="GJ115" s="234"/>
      <c r="GK115" s="234"/>
      <c r="GL115" s="234"/>
      <c r="GM115" s="234"/>
      <c r="GN115" s="234"/>
      <c r="GO115" s="234"/>
      <c r="GP115" s="234"/>
      <c r="GQ115" s="234"/>
      <c r="GR115" s="234"/>
      <c r="GS115" s="234"/>
      <c r="GT115" s="234"/>
      <c r="GU115" s="234"/>
      <c r="GV115" s="234"/>
      <c r="GW115" s="234"/>
      <c r="GX115" s="234"/>
      <c r="GY115" s="234"/>
    </row>
    <row r="116" spans="1:207" s="233" customFormat="1" ht="32.25" customHeight="1">
      <c r="A116" s="74">
        <v>107</v>
      </c>
      <c r="B116" s="83" t="s">
        <v>58</v>
      </c>
      <c r="C116" s="83" t="s">
        <v>59</v>
      </c>
      <c r="D116" s="83" t="s">
        <v>60</v>
      </c>
      <c r="E116" s="83" t="s">
        <v>440</v>
      </c>
      <c r="F116" s="83">
        <v>2</v>
      </c>
      <c r="G116" s="83" t="s">
        <v>262</v>
      </c>
      <c r="H116" s="83" t="s">
        <v>1660</v>
      </c>
      <c r="I116" s="83">
        <v>14</v>
      </c>
      <c r="J116" s="146">
        <v>1</v>
      </c>
      <c r="K116" s="144" t="s">
        <v>186</v>
      </c>
      <c r="L116" s="144" t="s">
        <v>1954</v>
      </c>
      <c r="M116" s="144" t="s">
        <v>302</v>
      </c>
      <c r="N116" s="146" t="s">
        <v>2302</v>
      </c>
      <c r="O116" s="152">
        <v>60</v>
      </c>
      <c r="P116" s="168">
        <f>VLOOKUP(E116,KQDKlan2!E:M,4,0)</f>
        <v>56</v>
      </c>
      <c r="Q116" s="152" t="s">
        <v>760</v>
      </c>
      <c r="R116" s="146" t="s">
        <v>145</v>
      </c>
      <c r="S116" s="146"/>
      <c r="T116" s="146"/>
      <c r="U116" s="149" t="s">
        <v>145</v>
      </c>
      <c r="V116" s="149"/>
      <c r="W116" s="71" t="s">
        <v>2030</v>
      </c>
      <c r="X116" s="83"/>
      <c r="Y116" s="83" t="s">
        <v>1490</v>
      </c>
      <c r="Z116" s="83"/>
      <c r="AA116" s="144" t="s">
        <v>2871</v>
      </c>
      <c r="AB116" s="83" t="s">
        <v>145</v>
      </c>
      <c r="AC116" s="83" t="s">
        <v>145</v>
      </c>
      <c r="AD116" s="233" t="e">
        <v>#REF!</v>
      </c>
      <c r="AE116" s="233">
        <v>-42</v>
      </c>
    </row>
    <row r="117" spans="1:207" s="72" customFormat="1" ht="32.25" customHeight="1">
      <c r="A117" s="74">
        <v>108</v>
      </c>
      <c r="B117" s="71" t="s">
        <v>1528</v>
      </c>
      <c r="C117" s="71" t="s">
        <v>1529</v>
      </c>
      <c r="D117" s="71"/>
      <c r="E117" s="71" t="s">
        <v>1529</v>
      </c>
      <c r="F117" s="71">
        <v>3</v>
      </c>
      <c r="G117" s="71" t="s">
        <v>192</v>
      </c>
      <c r="H117" s="71" t="s">
        <v>57</v>
      </c>
      <c r="I117" s="71">
        <v>91</v>
      </c>
      <c r="J117" s="144">
        <v>1</v>
      </c>
      <c r="K117" s="146" t="s">
        <v>186</v>
      </c>
      <c r="L117" s="146" t="s">
        <v>1919</v>
      </c>
      <c r="M117" s="146" t="s">
        <v>301</v>
      </c>
      <c r="N117" s="146" t="s">
        <v>2303</v>
      </c>
      <c r="O117" s="152">
        <v>80</v>
      </c>
      <c r="P117" s="168">
        <f>VLOOKUP(E117,KQDKlan2!E:M,4,0)</f>
        <v>81</v>
      </c>
      <c r="Q117" s="146" t="s">
        <v>2214</v>
      </c>
      <c r="R117" s="146" t="s">
        <v>170</v>
      </c>
      <c r="S117" s="145" t="s">
        <v>1141</v>
      </c>
      <c r="T117" s="153" t="s">
        <v>1142</v>
      </c>
      <c r="U117" s="144" t="s">
        <v>170</v>
      </c>
      <c r="V117" s="151"/>
      <c r="W117" s="71" t="s">
        <v>2031</v>
      </c>
      <c r="X117" s="71"/>
      <c r="Y117" s="71" t="s">
        <v>1552</v>
      </c>
      <c r="Z117" s="71"/>
      <c r="AA117" s="144" t="s">
        <v>2872</v>
      </c>
      <c r="AB117" s="71" t="s">
        <v>2214</v>
      </c>
      <c r="AC117" s="71" t="s">
        <v>2214</v>
      </c>
      <c r="AD117" s="233" t="s">
        <v>2653</v>
      </c>
      <c r="AE117" s="233">
        <v>11</v>
      </c>
      <c r="AF117" s="233"/>
      <c r="AG117" s="233"/>
      <c r="AH117" s="233"/>
      <c r="AI117" s="233"/>
      <c r="AJ117" s="233"/>
      <c r="AK117" s="233"/>
      <c r="AL117" s="233"/>
      <c r="AM117" s="233"/>
      <c r="AN117" s="233"/>
      <c r="AO117" s="233"/>
      <c r="AP117" s="233"/>
      <c r="AQ117" s="233"/>
      <c r="AR117" s="233"/>
      <c r="AS117" s="233"/>
      <c r="AT117" s="233"/>
      <c r="AU117" s="233"/>
      <c r="AV117" s="233"/>
      <c r="AW117" s="233"/>
      <c r="AX117" s="233"/>
      <c r="AY117" s="233"/>
      <c r="AZ117" s="233"/>
      <c r="BA117" s="233"/>
      <c r="BB117" s="233"/>
      <c r="BC117" s="233"/>
      <c r="BD117" s="233"/>
      <c r="BE117" s="233"/>
      <c r="BF117" s="233"/>
      <c r="BG117" s="233"/>
      <c r="BH117" s="233"/>
      <c r="BI117" s="233"/>
      <c r="BJ117" s="233"/>
      <c r="BK117" s="233"/>
      <c r="BL117" s="233"/>
      <c r="BM117" s="233"/>
      <c r="BN117" s="233"/>
      <c r="BO117" s="233"/>
      <c r="BP117" s="233"/>
      <c r="BQ117" s="233"/>
      <c r="BR117" s="233"/>
      <c r="BS117" s="233"/>
      <c r="BT117" s="233"/>
      <c r="BU117" s="233"/>
      <c r="BV117" s="233"/>
      <c r="BW117" s="233"/>
      <c r="BX117" s="233"/>
      <c r="BY117" s="233"/>
      <c r="BZ117" s="233"/>
      <c r="CA117" s="233"/>
      <c r="CB117" s="233"/>
      <c r="CC117" s="233"/>
      <c r="CD117" s="233"/>
      <c r="CE117" s="233"/>
      <c r="CF117" s="233"/>
      <c r="CG117" s="233"/>
      <c r="CH117" s="233"/>
      <c r="CI117" s="233"/>
      <c r="CJ117" s="233"/>
      <c r="CK117" s="233"/>
      <c r="CL117" s="233"/>
      <c r="CM117" s="233"/>
      <c r="CN117" s="233"/>
      <c r="CO117" s="233"/>
      <c r="CP117" s="233"/>
      <c r="CQ117" s="233"/>
      <c r="CR117" s="233"/>
      <c r="CS117" s="233"/>
      <c r="CT117" s="233"/>
      <c r="CU117" s="233"/>
      <c r="CV117" s="233"/>
      <c r="CW117" s="233"/>
      <c r="CX117" s="233"/>
      <c r="CY117" s="233"/>
      <c r="CZ117" s="233"/>
      <c r="DA117" s="233"/>
      <c r="DB117" s="233"/>
      <c r="DC117" s="233"/>
      <c r="DD117" s="233"/>
      <c r="DE117" s="233"/>
      <c r="DF117" s="233"/>
      <c r="DG117" s="233"/>
      <c r="DH117" s="233"/>
      <c r="DI117" s="233"/>
      <c r="DJ117" s="233"/>
      <c r="DK117" s="233"/>
      <c r="DL117" s="233"/>
      <c r="DM117" s="233"/>
      <c r="DN117" s="233"/>
      <c r="DO117" s="233"/>
      <c r="DP117" s="233"/>
      <c r="DQ117" s="233"/>
      <c r="DR117" s="233"/>
      <c r="DS117" s="233"/>
      <c r="DT117" s="233"/>
      <c r="DU117" s="233"/>
      <c r="DV117" s="233"/>
      <c r="DW117" s="233"/>
      <c r="DX117" s="233"/>
      <c r="DY117" s="233"/>
      <c r="DZ117" s="233"/>
      <c r="EA117" s="233"/>
      <c r="EB117" s="233"/>
      <c r="EC117" s="233"/>
      <c r="ED117" s="233"/>
      <c r="EE117" s="233"/>
      <c r="EF117" s="233"/>
      <c r="EG117" s="233"/>
      <c r="EH117" s="233"/>
      <c r="EI117" s="233"/>
      <c r="EJ117" s="233"/>
      <c r="EK117" s="233"/>
      <c r="EL117" s="233"/>
      <c r="EM117" s="233"/>
      <c r="EN117" s="233"/>
      <c r="EO117" s="233"/>
      <c r="EP117" s="233"/>
      <c r="EQ117" s="233"/>
      <c r="ER117" s="233"/>
      <c r="ES117" s="233"/>
      <c r="ET117" s="233"/>
      <c r="EU117" s="233"/>
      <c r="EV117" s="233"/>
      <c r="EW117" s="233"/>
      <c r="EX117" s="233"/>
      <c r="EY117" s="233"/>
      <c r="EZ117" s="233"/>
      <c r="FA117" s="233"/>
      <c r="FB117" s="233"/>
      <c r="FC117" s="233"/>
      <c r="FD117" s="233"/>
      <c r="FE117" s="233"/>
      <c r="FF117" s="233"/>
      <c r="FG117" s="233"/>
      <c r="FH117" s="233"/>
      <c r="FI117" s="233"/>
      <c r="FJ117" s="233"/>
      <c r="FK117" s="233"/>
      <c r="FL117" s="233"/>
      <c r="FM117" s="233"/>
      <c r="FN117" s="233"/>
      <c r="FO117" s="233"/>
      <c r="FP117" s="233"/>
      <c r="FQ117" s="233"/>
      <c r="FR117" s="233"/>
      <c r="FS117" s="233"/>
      <c r="FT117" s="233"/>
      <c r="FU117" s="233"/>
      <c r="FV117" s="233"/>
      <c r="FW117" s="233"/>
      <c r="FX117" s="233"/>
      <c r="FY117" s="233"/>
      <c r="FZ117" s="233"/>
      <c r="GA117" s="233"/>
      <c r="GB117" s="233"/>
      <c r="GC117" s="233"/>
      <c r="GD117" s="233"/>
      <c r="GE117" s="233"/>
      <c r="GF117" s="233"/>
      <c r="GG117" s="233"/>
      <c r="GH117" s="233"/>
      <c r="GI117" s="233"/>
      <c r="GJ117" s="233"/>
      <c r="GK117" s="233"/>
      <c r="GL117" s="233"/>
      <c r="GM117" s="233"/>
      <c r="GN117" s="233"/>
      <c r="GO117" s="233"/>
      <c r="GP117" s="233"/>
      <c r="GQ117" s="233"/>
      <c r="GR117" s="233"/>
      <c r="GS117" s="233"/>
      <c r="GT117" s="233"/>
      <c r="GU117" s="233"/>
      <c r="GV117" s="233"/>
      <c r="GW117" s="233"/>
      <c r="GX117" s="233"/>
      <c r="GY117" s="233"/>
    </row>
    <row r="118" spans="1:207" s="72" customFormat="1" ht="32.25" customHeight="1">
      <c r="A118" s="74">
        <v>109</v>
      </c>
      <c r="B118" s="71" t="s">
        <v>1521</v>
      </c>
      <c r="C118" s="71" t="s">
        <v>1522</v>
      </c>
      <c r="D118" s="71"/>
      <c r="E118" s="71" t="s">
        <v>1522</v>
      </c>
      <c r="F118" s="71">
        <v>3</v>
      </c>
      <c r="G118" s="71" t="s">
        <v>192</v>
      </c>
      <c r="H118" s="71" t="s">
        <v>57</v>
      </c>
      <c r="I118" s="71">
        <v>91</v>
      </c>
      <c r="J118" s="144">
        <v>1</v>
      </c>
      <c r="K118" s="146" t="s">
        <v>186</v>
      </c>
      <c r="L118" s="146" t="s">
        <v>1919</v>
      </c>
      <c r="M118" s="146" t="s">
        <v>336</v>
      </c>
      <c r="N118" s="146" t="s">
        <v>2303</v>
      </c>
      <c r="O118" s="152">
        <v>80</v>
      </c>
      <c r="P118" s="168">
        <f>VLOOKUP(E118,KQDKlan2!E:M,4,0)</f>
        <v>80</v>
      </c>
      <c r="Q118" s="146" t="s">
        <v>2215</v>
      </c>
      <c r="R118" s="146" t="s">
        <v>170</v>
      </c>
      <c r="S118" s="145" t="s">
        <v>2216</v>
      </c>
      <c r="T118" s="263" t="s">
        <v>2217</v>
      </c>
      <c r="U118" s="144" t="s">
        <v>170</v>
      </c>
      <c r="V118" s="151"/>
      <c r="W118" s="71" t="s">
        <v>2031</v>
      </c>
      <c r="X118" s="71"/>
      <c r="Y118" s="71" t="s">
        <v>1552</v>
      </c>
      <c r="Z118" s="71"/>
      <c r="AA118" s="144" t="s">
        <v>2872</v>
      </c>
      <c r="AB118" s="71" t="s">
        <v>2215</v>
      </c>
      <c r="AC118" s="71" t="s">
        <v>2215</v>
      </c>
      <c r="AD118" s="233" t="s">
        <v>2654</v>
      </c>
      <c r="AE118" s="233">
        <v>11</v>
      </c>
      <c r="AF118" s="234"/>
      <c r="AG118" s="234"/>
      <c r="AH118" s="234"/>
      <c r="AI118" s="234"/>
      <c r="AJ118" s="234"/>
      <c r="AK118" s="234"/>
      <c r="AL118" s="234"/>
      <c r="AM118" s="234"/>
      <c r="AN118" s="234"/>
      <c r="AO118" s="234"/>
      <c r="AP118" s="234"/>
      <c r="AQ118" s="234"/>
      <c r="AR118" s="234"/>
      <c r="AS118" s="234"/>
      <c r="AT118" s="234"/>
      <c r="AU118" s="234"/>
      <c r="AV118" s="234"/>
      <c r="AW118" s="234"/>
      <c r="AX118" s="234"/>
      <c r="AY118" s="234"/>
      <c r="AZ118" s="234"/>
      <c r="BA118" s="234"/>
      <c r="BB118" s="234"/>
      <c r="BC118" s="234"/>
      <c r="BD118" s="234"/>
      <c r="BE118" s="234"/>
      <c r="BF118" s="234"/>
      <c r="BG118" s="234"/>
      <c r="BH118" s="234"/>
      <c r="BI118" s="234"/>
      <c r="BJ118" s="234"/>
      <c r="BK118" s="234"/>
      <c r="BL118" s="234"/>
      <c r="BM118" s="234"/>
      <c r="BN118" s="234"/>
      <c r="BO118" s="234"/>
      <c r="BP118" s="234"/>
      <c r="BQ118" s="234"/>
      <c r="BR118" s="234"/>
      <c r="BS118" s="234"/>
      <c r="BT118" s="234"/>
      <c r="BU118" s="234"/>
      <c r="BV118" s="234"/>
      <c r="BW118" s="234"/>
      <c r="BX118" s="234"/>
      <c r="BY118" s="234"/>
      <c r="BZ118" s="234"/>
      <c r="CA118" s="234"/>
      <c r="CB118" s="234"/>
      <c r="CC118" s="234"/>
      <c r="CD118" s="234"/>
      <c r="CE118" s="234"/>
      <c r="CF118" s="234"/>
      <c r="CG118" s="234"/>
      <c r="CH118" s="234"/>
      <c r="CI118" s="234"/>
      <c r="CJ118" s="234"/>
      <c r="CK118" s="234"/>
      <c r="CL118" s="234"/>
      <c r="CM118" s="234"/>
      <c r="CN118" s="234"/>
      <c r="CO118" s="234"/>
      <c r="CP118" s="234"/>
      <c r="CQ118" s="234"/>
      <c r="CR118" s="234"/>
      <c r="CS118" s="234"/>
      <c r="CT118" s="234"/>
      <c r="CU118" s="234"/>
      <c r="CV118" s="234"/>
      <c r="CW118" s="234"/>
      <c r="CX118" s="234"/>
      <c r="CY118" s="234"/>
      <c r="CZ118" s="234"/>
      <c r="DA118" s="234"/>
      <c r="DB118" s="234"/>
      <c r="DC118" s="234"/>
      <c r="DD118" s="234"/>
      <c r="DE118" s="234"/>
      <c r="DF118" s="234"/>
      <c r="DG118" s="234"/>
      <c r="DH118" s="234"/>
      <c r="DI118" s="234"/>
      <c r="DJ118" s="234"/>
      <c r="DK118" s="234"/>
      <c r="DL118" s="234"/>
      <c r="DM118" s="234"/>
      <c r="DN118" s="234"/>
      <c r="DO118" s="234"/>
      <c r="DP118" s="234"/>
      <c r="DQ118" s="234"/>
      <c r="DR118" s="234"/>
      <c r="DS118" s="234"/>
      <c r="DT118" s="234"/>
      <c r="DU118" s="234"/>
      <c r="DV118" s="234"/>
      <c r="DW118" s="234"/>
      <c r="DX118" s="234"/>
      <c r="DY118" s="234"/>
      <c r="DZ118" s="234"/>
      <c r="EA118" s="234"/>
      <c r="EB118" s="234"/>
      <c r="EC118" s="234"/>
      <c r="ED118" s="234"/>
      <c r="EE118" s="234"/>
      <c r="EF118" s="234"/>
      <c r="EG118" s="234"/>
      <c r="EH118" s="234"/>
      <c r="EI118" s="234"/>
      <c r="EJ118" s="234"/>
      <c r="EK118" s="234"/>
      <c r="EL118" s="234"/>
      <c r="EM118" s="234"/>
      <c r="EN118" s="234"/>
      <c r="EO118" s="234"/>
      <c r="EP118" s="234"/>
      <c r="EQ118" s="234"/>
      <c r="ER118" s="234"/>
      <c r="ES118" s="234"/>
      <c r="ET118" s="234"/>
      <c r="EU118" s="234"/>
      <c r="EV118" s="234"/>
      <c r="EW118" s="234"/>
      <c r="EX118" s="234"/>
      <c r="EY118" s="234"/>
      <c r="EZ118" s="234"/>
      <c r="FA118" s="234"/>
      <c r="FB118" s="234"/>
      <c r="FC118" s="234"/>
      <c r="FD118" s="234"/>
      <c r="FE118" s="234"/>
      <c r="FF118" s="234"/>
      <c r="FG118" s="234"/>
      <c r="FH118" s="234"/>
      <c r="FI118" s="234"/>
      <c r="FJ118" s="234"/>
      <c r="FK118" s="234"/>
      <c r="FL118" s="234"/>
      <c r="FM118" s="234"/>
      <c r="FN118" s="234"/>
      <c r="FO118" s="234"/>
      <c r="FP118" s="234"/>
      <c r="FQ118" s="234"/>
      <c r="FR118" s="234"/>
      <c r="FS118" s="234"/>
      <c r="FT118" s="234"/>
      <c r="FU118" s="234"/>
      <c r="FV118" s="234"/>
      <c r="FW118" s="234"/>
      <c r="FX118" s="234"/>
      <c r="FY118" s="234"/>
      <c r="FZ118" s="234"/>
      <c r="GA118" s="234"/>
      <c r="GB118" s="234"/>
      <c r="GC118" s="234"/>
      <c r="GD118" s="234"/>
      <c r="GE118" s="234"/>
      <c r="GF118" s="234"/>
      <c r="GG118" s="234"/>
      <c r="GH118" s="234"/>
      <c r="GI118" s="234"/>
      <c r="GJ118" s="234"/>
      <c r="GK118" s="234"/>
      <c r="GL118" s="234"/>
      <c r="GM118" s="234"/>
      <c r="GN118" s="234"/>
      <c r="GO118" s="234"/>
      <c r="GP118" s="234"/>
      <c r="GQ118" s="234"/>
      <c r="GR118" s="234"/>
      <c r="GS118" s="234"/>
      <c r="GT118" s="234"/>
      <c r="GU118" s="234"/>
      <c r="GV118" s="234"/>
      <c r="GW118" s="234"/>
      <c r="GX118" s="234"/>
      <c r="GY118" s="234"/>
    </row>
    <row r="119" spans="1:207" s="72" customFormat="1" ht="32.25" customHeight="1">
      <c r="A119" s="74">
        <v>110</v>
      </c>
      <c r="B119" s="71" t="s">
        <v>1630</v>
      </c>
      <c r="C119" s="71" t="s">
        <v>1631</v>
      </c>
      <c r="D119" s="71" t="s">
        <v>53</v>
      </c>
      <c r="E119" s="71" t="s">
        <v>1800</v>
      </c>
      <c r="F119" s="71">
        <v>3</v>
      </c>
      <c r="G119" s="71" t="s">
        <v>192</v>
      </c>
      <c r="H119" s="71" t="s">
        <v>1644</v>
      </c>
      <c r="I119" s="71">
        <v>92</v>
      </c>
      <c r="J119" s="144">
        <v>1</v>
      </c>
      <c r="K119" s="144" t="s">
        <v>296</v>
      </c>
      <c r="L119" s="144" t="s">
        <v>1918</v>
      </c>
      <c r="M119" s="146" t="s">
        <v>297</v>
      </c>
      <c r="N119" s="144" t="s">
        <v>2301</v>
      </c>
      <c r="O119" s="152">
        <v>80</v>
      </c>
      <c r="P119" s="168">
        <f>VLOOKUP(E119,KQDKlan2!E:M,4,0)</f>
        <v>66</v>
      </c>
      <c r="Q119" s="146" t="s">
        <v>2156</v>
      </c>
      <c r="R119" s="144" t="s">
        <v>216</v>
      </c>
      <c r="S119" s="144" t="s">
        <v>1163</v>
      </c>
      <c r="T119" s="144" t="s">
        <v>1165</v>
      </c>
      <c r="U119" s="144" t="s">
        <v>216</v>
      </c>
      <c r="V119" s="151"/>
      <c r="W119" s="71" t="s">
        <v>2031</v>
      </c>
      <c r="X119" s="71"/>
      <c r="Y119" s="71" t="s">
        <v>1640</v>
      </c>
      <c r="Z119" s="71"/>
      <c r="AA119" s="144" t="s">
        <v>2873</v>
      </c>
      <c r="AB119" s="71" t="s">
        <v>2156</v>
      </c>
      <c r="AC119" s="71" t="s">
        <v>2156</v>
      </c>
      <c r="AD119" s="233" t="s">
        <v>2655</v>
      </c>
      <c r="AE119" s="233">
        <v>26</v>
      </c>
    </row>
    <row r="120" spans="1:207" s="72" customFormat="1" ht="32.25" customHeight="1">
      <c r="A120" s="74">
        <v>111</v>
      </c>
      <c r="B120" s="71" t="s">
        <v>1630</v>
      </c>
      <c r="C120" s="71" t="s">
        <v>1631</v>
      </c>
      <c r="D120" s="71" t="s">
        <v>53</v>
      </c>
      <c r="E120" s="71" t="s">
        <v>1801</v>
      </c>
      <c r="F120" s="71">
        <v>3</v>
      </c>
      <c r="G120" s="71" t="s">
        <v>1720</v>
      </c>
      <c r="H120" s="71" t="s">
        <v>1685</v>
      </c>
      <c r="I120" s="71" t="s">
        <v>1683</v>
      </c>
      <c r="J120" s="144">
        <v>1</v>
      </c>
      <c r="K120" s="146" t="s">
        <v>186</v>
      </c>
      <c r="L120" s="144" t="s">
        <v>1917</v>
      </c>
      <c r="M120" s="144" t="s">
        <v>336</v>
      </c>
      <c r="N120" s="144" t="s">
        <v>333</v>
      </c>
      <c r="O120" s="152">
        <v>60</v>
      </c>
      <c r="P120" s="168">
        <f>VLOOKUP(E120,KQDKlan2!E:M,4,0)</f>
        <v>22</v>
      </c>
      <c r="Q120" s="146" t="s">
        <v>2270</v>
      </c>
      <c r="R120" s="144" t="s">
        <v>216</v>
      </c>
      <c r="S120" s="144" t="s">
        <v>1163</v>
      </c>
      <c r="T120" s="144" t="s">
        <v>1165</v>
      </c>
      <c r="U120" s="144" t="s">
        <v>216</v>
      </c>
      <c r="V120" s="149"/>
      <c r="W120" s="71" t="s">
        <v>2031</v>
      </c>
      <c r="X120" s="71"/>
      <c r="Y120" s="71" t="s">
        <v>1682</v>
      </c>
      <c r="Z120" s="71"/>
      <c r="AA120" s="144" t="s">
        <v>2831</v>
      </c>
      <c r="AB120" s="71" t="s">
        <v>2270</v>
      </c>
      <c r="AC120" s="71" t="s">
        <v>2270</v>
      </c>
      <c r="AD120" s="233" t="s">
        <v>2656</v>
      </c>
      <c r="AE120" s="233" t="e">
        <v>#VALUE!</v>
      </c>
    </row>
    <row r="121" spans="1:207" s="72" customFormat="1" ht="32.25" customHeight="1">
      <c r="A121" s="74">
        <v>112</v>
      </c>
      <c r="B121" s="71" t="s">
        <v>109</v>
      </c>
      <c r="C121" s="71" t="s">
        <v>111</v>
      </c>
      <c r="D121" s="71" t="s">
        <v>53</v>
      </c>
      <c r="E121" s="71" t="s">
        <v>111</v>
      </c>
      <c r="F121" s="71">
        <v>3</v>
      </c>
      <c r="G121" s="71" t="s">
        <v>168</v>
      </c>
      <c r="H121" s="83" t="s">
        <v>1658</v>
      </c>
      <c r="I121" s="71">
        <v>20</v>
      </c>
      <c r="J121" s="144">
        <v>1</v>
      </c>
      <c r="K121" s="146" t="s">
        <v>296</v>
      </c>
      <c r="L121" s="144" t="s">
        <v>1954</v>
      </c>
      <c r="M121" s="146" t="s">
        <v>297</v>
      </c>
      <c r="N121" s="146" t="s">
        <v>698</v>
      </c>
      <c r="O121" s="152">
        <v>60</v>
      </c>
      <c r="P121" s="168">
        <f>VLOOKUP(E121,KQDKlan2!E:M,4,0)</f>
        <v>60</v>
      </c>
      <c r="Q121" s="146" t="s">
        <v>2271</v>
      </c>
      <c r="R121" s="144" t="s">
        <v>2157</v>
      </c>
      <c r="S121" s="144" t="s">
        <v>2158</v>
      </c>
      <c r="T121" s="144" t="s">
        <v>2159</v>
      </c>
      <c r="U121" s="144" t="s">
        <v>216</v>
      </c>
      <c r="V121" s="151"/>
      <c r="W121" s="71" t="s">
        <v>2031</v>
      </c>
      <c r="X121" s="71"/>
      <c r="Y121" s="71" t="s">
        <v>1706</v>
      </c>
      <c r="Z121" s="71"/>
      <c r="AA121" s="144" t="s">
        <v>2775</v>
      </c>
      <c r="AB121" s="71" t="s">
        <v>2271</v>
      </c>
      <c r="AC121" s="71" t="s">
        <v>2271</v>
      </c>
      <c r="AD121" s="233" t="s">
        <v>2657</v>
      </c>
      <c r="AE121" s="233">
        <v>-40</v>
      </c>
      <c r="AF121" s="234"/>
      <c r="AG121" s="234"/>
      <c r="AH121" s="234"/>
      <c r="AI121" s="234"/>
      <c r="AJ121" s="234"/>
      <c r="AK121" s="234"/>
      <c r="AL121" s="234"/>
      <c r="AM121" s="234"/>
      <c r="AN121" s="234"/>
      <c r="AO121" s="234"/>
      <c r="AP121" s="234"/>
      <c r="AQ121" s="234"/>
      <c r="AR121" s="234"/>
      <c r="AS121" s="234"/>
      <c r="AT121" s="234"/>
      <c r="AU121" s="234"/>
      <c r="AV121" s="234"/>
      <c r="AW121" s="234"/>
      <c r="AX121" s="234"/>
      <c r="AY121" s="234"/>
      <c r="AZ121" s="234"/>
      <c r="BA121" s="234"/>
      <c r="BB121" s="234"/>
      <c r="BC121" s="234"/>
      <c r="BD121" s="234"/>
      <c r="BE121" s="234"/>
      <c r="BF121" s="234"/>
      <c r="BG121" s="234"/>
      <c r="BH121" s="234"/>
      <c r="BI121" s="234"/>
      <c r="BJ121" s="234"/>
      <c r="BK121" s="234"/>
      <c r="BL121" s="234"/>
      <c r="BM121" s="234"/>
      <c r="BN121" s="234"/>
      <c r="BO121" s="234"/>
      <c r="BP121" s="234"/>
      <c r="BQ121" s="234"/>
      <c r="BR121" s="234"/>
      <c r="BS121" s="234"/>
      <c r="BT121" s="234"/>
      <c r="BU121" s="234"/>
      <c r="BV121" s="234"/>
      <c r="BW121" s="234"/>
      <c r="BX121" s="234"/>
      <c r="BY121" s="234"/>
      <c r="BZ121" s="234"/>
      <c r="CA121" s="234"/>
      <c r="CB121" s="234"/>
      <c r="CC121" s="234"/>
      <c r="CD121" s="234"/>
      <c r="CE121" s="234"/>
      <c r="CF121" s="234"/>
      <c r="CG121" s="234"/>
      <c r="CH121" s="234"/>
      <c r="CI121" s="234"/>
      <c r="CJ121" s="234"/>
      <c r="CK121" s="234"/>
      <c r="CL121" s="234"/>
      <c r="CM121" s="234"/>
      <c r="CN121" s="234"/>
      <c r="CO121" s="234"/>
      <c r="CP121" s="234"/>
      <c r="CQ121" s="234"/>
      <c r="CR121" s="234"/>
      <c r="CS121" s="234"/>
      <c r="CT121" s="234"/>
      <c r="CU121" s="234"/>
      <c r="CV121" s="234"/>
      <c r="CW121" s="234"/>
      <c r="CX121" s="234"/>
      <c r="CY121" s="234"/>
      <c r="CZ121" s="234"/>
      <c r="DA121" s="234"/>
      <c r="DB121" s="234"/>
      <c r="DC121" s="234"/>
      <c r="DD121" s="234"/>
      <c r="DE121" s="234"/>
      <c r="DF121" s="234"/>
      <c r="DG121" s="234"/>
      <c r="DH121" s="234"/>
      <c r="DI121" s="234"/>
      <c r="DJ121" s="234"/>
      <c r="DK121" s="234"/>
      <c r="DL121" s="234"/>
      <c r="DM121" s="234"/>
      <c r="DN121" s="234"/>
      <c r="DO121" s="234"/>
      <c r="DP121" s="234"/>
      <c r="DQ121" s="234"/>
      <c r="DR121" s="234"/>
      <c r="DS121" s="234"/>
      <c r="DT121" s="234"/>
      <c r="DU121" s="234"/>
      <c r="DV121" s="234"/>
      <c r="DW121" s="234"/>
      <c r="DX121" s="234"/>
      <c r="DY121" s="234"/>
      <c r="DZ121" s="234"/>
      <c r="EA121" s="234"/>
      <c r="EB121" s="234"/>
      <c r="EC121" s="234"/>
      <c r="ED121" s="234"/>
      <c r="EE121" s="234"/>
      <c r="EF121" s="234"/>
      <c r="EG121" s="234"/>
      <c r="EH121" s="234"/>
      <c r="EI121" s="234"/>
      <c r="EJ121" s="234"/>
      <c r="EK121" s="234"/>
      <c r="EL121" s="234"/>
      <c r="EM121" s="234"/>
      <c r="EN121" s="234"/>
      <c r="EO121" s="234"/>
      <c r="EP121" s="234"/>
      <c r="EQ121" s="234"/>
      <c r="ER121" s="234"/>
      <c r="ES121" s="234"/>
      <c r="ET121" s="234"/>
      <c r="EU121" s="234"/>
      <c r="EV121" s="234"/>
      <c r="EW121" s="234"/>
      <c r="EX121" s="234"/>
      <c r="EY121" s="234"/>
      <c r="EZ121" s="234"/>
      <c r="FA121" s="234"/>
      <c r="FB121" s="234"/>
      <c r="FC121" s="234"/>
      <c r="FD121" s="234"/>
      <c r="FE121" s="234"/>
      <c r="FF121" s="234"/>
      <c r="FG121" s="234"/>
      <c r="FH121" s="234"/>
      <c r="FI121" s="234"/>
      <c r="FJ121" s="234"/>
      <c r="FK121" s="234"/>
      <c r="FL121" s="234"/>
      <c r="FM121" s="234"/>
      <c r="FN121" s="234"/>
      <c r="FO121" s="234"/>
      <c r="FP121" s="234"/>
      <c r="FQ121" s="234"/>
      <c r="FR121" s="234"/>
      <c r="FS121" s="234"/>
      <c r="FT121" s="234"/>
      <c r="FU121" s="234"/>
      <c r="FV121" s="234"/>
      <c r="FW121" s="234"/>
      <c r="FX121" s="234"/>
      <c r="FY121" s="234"/>
      <c r="FZ121" s="234"/>
      <c r="GA121" s="234"/>
      <c r="GB121" s="234"/>
      <c r="GC121" s="234"/>
      <c r="GD121" s="234"/>
      <c r="GE121" s="234"/>
      <c r="GF121" s="234"/>
      <c r="GG121" s="234"/>
      <c r="GH121" s="234"/>
      <c r="GI121" s="234"/>
      <c r="GJ121" s="234"/>
      <c r="GK121" s="234"/>
      <c r="GL121" s="234"/>
      <c r="GM121" s="234"/>
      <c r="GN121" s="234"/>
      <c r="GO121" s="234"/>
      <c r="GP121" s="234"/>
      <c r="GQ121" s="234"/>
      <c r="GR121" s="234"/>
      <c r="GS121" s="234"/>
      <c r="GT121" s="234"/>
      <c r="GU121" s="234"/>
      <c r="GV121" s="234"/>
      <c r="GW121" s="234"/>
      <c r="GX121" s="234"/>
      <c r="GY121" s="234"/>
    </row>
    <row r="122" spans="1:207" s="72" customFormat="1" ht="32.25" customHeight="1">
      <c r="A122" s="74">
        <v>113</v>
      </c>
      <c r="B122" s="71" t="s">
        <v>1523</v>
      </c>
      <c r="C122" s="71" t="s">
        <v>1524</v>
      </c>
      <c r="D122" s="71"/>
      <c r="E122" s="71" t="s">
        <v>1524</v>
      </c>
      <c r="F122" s="71">
        <v>3</v>
      </c>
      <c r="G122" s="71" t="s">
        <v>192</v>
      </c>
      <c r="H122" s="71" t="s">
        <v>57</v>
      </c>
      <c r="I122" s="71">
        <v>91</v>
      </c>
      <c r="J122" s="144">
        <v>1</v>
      </c>
      <c r="K122" s="146" t="s">
        <v>186</v>
      </c>
      <c r="L122" s="146" t="s">
        <v>1955</v>
      </c>
      <c r="M122" s="146" t="s">
        <v>301</v>
      </c>
      <c r="N122" s="146" t="s">
        <v>2303</v>
      </c>
      <c r="O122" s="152">
        <v>80</v>
      </c>
      <c r="P122" s="168">
        <f>VLOOKUP(E122,KQDKlan2!E:M,4,0)</f>
        <v>81</v>
      </c>
      <c r="Q122" s="146" t="s">
        <v>2213</v>
      </c>
      <c r="R122" s="146" t="s">
        <v>170</v>
      </c>
      <c r="S122" s="232" t="s">
        <v>1126</v>
      </c>
      <c r="T122" s="262" t="s">
        <v>1127</v>
      </c>
      <c r="U122" s="144" t="s">
        <v>170</v>
      </c>
      <c r="V122" s="149"/>
      <c r="W122" s="71" t="s">
        <v>2031</v>
      </c>
      <c r="X122" s="71"/>
      <c r="Y122" s="71" t="s">
        <v>1552</v>
      </c>
      <c r="Z122" s="71"/>
      <c r="AA122" s="144" t="s">
        <v>2837</v>
      </c>
      <c r="AB122" s="71" t="s">
        <v>2213</v>
      </c>
      <c r="AC122" s="71" t="s">
        <v>2213</v>
      </c>
      <c r="AD122" s="233" t="s">
        <v>2649</v>
      </c>
      <c r="AE122" s="233">
        <v>11</v>
      </c>
      <c r="AF122" s="234"/>
      <c r="AG122" s="234"/>
      <c r="AH122" s="234"/>
      <c r="AI122" s="234"/>
      <c r="AJ122" s="234"/>
      <c r="AK122" s="234"/>
      <c r="AL122" s="234"/>
      <c r="AM122" s="234"/>
      <c r="AN122" s="234"/>
      <c r="AO122" s="234"/>
      <c r="AP122" s="234"/>
      <c r="AQ122" s="234"/>
      <c r="AR122" s="234"/>
      <c r="AS122" s="234"/>
      <c r="AT122" s="234"/>
      <c r="AU122" s="234"/>
      <c r="AV122" s="234"/>
      <c r="AW122" s="234"/>
      <c r="AX122" s="234"/>
      <c r="AY122" s="234"/>
      <c r="AZ122" s="234"/>
      <c r="BA122" s="234"/>
      <c r="BB122" s="234"/>
      <c r="BC122" s="234"/>
      <c r="BD122" s="234"/>
      <c r="BE122" s="234"/>
      <c r="BF122" s="234"/>
      <c r="BG122" s="234"/>
      <c r="BH122" s="234"/>
      <c r="BI122" s="234"/>
      <c r="BJ122" s="234"/>
      <c r="BK122" s="234"/>
      <c r="BL122" s="234"/>
      <c r="BM122" s="234"/>
      <c r="BN122" s="234"/>
      <c r="BO122" s="234"/>
      <c r="BP122" s="234"/>
      <c r="BQ122" s="234"/>
      <c r="BR122" s="234"/>
      <c r="BS122" s="234"/>
      <c r="BT122" s="234"/>
      <c r="BU122" s="234"/>
      <c r="BV122" s="234"/>
      <c r="BW122" s="234"/>
      <c r="BX122" s="234"/>
      <c r="BY122" s="234"/>
      <c r="BZ122" s="234"/>
      <c r="CA122" s="234"/>
      <c r="CB122" s="234"/>
      <c r="CC122" s="234"/>
      <c r="CD122" s="234"/>
      <c r="CE122" s="234"/>
      <c r="CF122" s="234"/>
      <c r="CG122" s="234"/>
      <c r="CH122" s="234"/>
      <c r="CI122" s="234"/>
      <c r="CJ122" s="234"/>
      <c r="CK122" s="234"/>
      <c r="CL122" s="234"/>
      <c r="CM122" s="234"/>
      <c r="CN122" s="234"/>
      <c r="CO122" s="234"/>
      <c r="CP122" s="234"/>
      <c r="CQ122" s="234"/>
      <c r="CR122" s="234"/>
      <c r="CS122" s="234"/>
      <c r="CT122" s="234"/>
      <c r="CU122" s="234"/>
      <c r="CV122" s="234"/>
      <c r="CW122" s="234"/>
      <c r="CX122" s="234"/>
      <c r="CY122" s="234"/>
      <c r="CZ122" s="234"/>
      <c r="DA122" s="234"/>
      <c r="DB122" s="234"/>
      <c r="DC122" s="234"/>
      <c r="DD122" s="234"/>
      <c r="DE122" s="234"/>
      <c r="DF122" s="234"/>
      <c r="DG122" s="234"/>
      <c r="DH122" s="234"/>
      <c r="DI122" s="234"/>
      <c r="DJ122" s="234"/>
      <c r="DK122" s="234"/>
      <c r="DL122" s="234"/>
      <c r="DM122" s="234"/>
      <c r="DN122" s="234"/>
      <c r="DO122" s="234"/>
      <c r="DP122" s="234"/>
      <c r="DQ122" s="234"/>
      <c r="DR122" s="234"/>
      <c r="DS122" s="234"/>
      <c r="DT122" s="234"/>
      <c r="DU122" s="234"/>
      <c r="DV122" s="234"/>
      <c r="DW122" s="234"/>
      <c r="DX122" s="234"/>
      <c r="DY122" s="234"/>
      <c r="DZ122" s="234"/>
      <c r="EA122" s="234"/>
      <c r="EB122" s="234"/>
      <c r="EC122" s="234"/>
      <c r="ED122" s="234"/>
      <c r="EE122" s="234"/>
      <c r="EF122" s="234"/>
      <c r="EG122" s="234"/>
      <c r="EH122" s="234"/>
      <c r="EI122" s="234"/>
      <c r="EJ122" s="234"/>
      <c r="EK122" s="234"/>
      <c r="EL122" s="234"/>
      <c r="EM122" s="234"/>
      <c r="EN122" s="234"/>
      <c r="EO122" s="234"/>
      <c r="EP122" s="234"/>
      <c r="EQ122" s="234"/>
      <c r="ER122" s="234"/>
      <c r="ES122" s="234"/>
      <c r="ET122" s="234"/>
      <c r="EU122" s="234"/>
      <c r="EV122" s="234"/>
      <c r="EW122" s="234"/>
      <c r="EX122" s="234"/>
      <c r="EY122" s="234"/>
      <c r="EZ122" s="234"/>
      <c r="FA122" s="234"/>
      <c r="FB122" s="234"/>
      <c r="FC122" s="234"/>
      <c r="FD122" s="234"/>
      <c r="FE122" s="234"/>
      <c r="FF122" s="234"/>
      <c r="FG122" s="234"/>
      <c r="FH122" s="234"/>
      <c r="FI122" s="234"/>
      <c r="FJ122" s="234"/>
      <c r="FK122" s="234"/>
      <c r="FL122" s="234"/>
      <c r="FM122" s="234"/>
      <c r="FN122" s="234"/>
      <c r="FO122" s="234"/>
      <c r="FP122" s="234"/>
      <c r="FQ122" s="234"/>
      <c r="FR122" s="234"/>
      <c r="FS122" s="234"/>
      <c r="FT122" s="234"/>
      <c r="FU122" s="234"/>
      <c r="FV122" s="234"/>
      <c r="FW122" s="234"/>
      <c r="FX122" s="234"/>
      <c r="FY122" s="234"/>
      <c r="FZ122" s="234"/>
      <c r="GA122" s="234"/>
      <c r="GB122" s="234"/>
      <c r="GC122" s="234"/>
      <c r="GD122" s="234"/>
      <c r="GE122" s="234"/>
      <c r="GF122" s="234"/>
      <c r="GG122" s="234"/>
      <c r="GH122" s="234"/>
      <c r="GI122" s="234"/>
      <c r="GJ122" s="234"/>
      <c r="GK122" s="234"/>
      <c r="GL122" s="234"/>
      <c r="GM122" s="234"/>
      <c r="GN122" s="234"/>
      <c r="GO122" s="234"/>
      <c r="GP122" s="234"/>
      <c r="GQ122" s="234"/>
      <c r="GR122" s="234"/>
      <c r="GS122" s="234"/>
      <c r="GT122" s="234"/>
      <c r="GU122" s="234"/>
      <c r="GV122" s="234"/>
      <c r="GW122" s="234"/>
      <c r="GX122" s="234"/>
      <c r="GY122" s="234"/>
    </row>
    <row r="123" spans="1:207" s="72" customFormat="1" ht="32.25" customHeight="1">
      <c r="A123" s="74">
        <v>114</v>
      </c>
      <c r="B123" s="71" t="s">
        <v>276</v>
      </c>
      <c r="C123" s="71" t="s">
        <v>125</v>
      </c>
      <c r="D123" s="71" t="s">
        <v>33</v>
      </c>
      <c r="E123" s="71" t="s">
        <v>125</v>
      </c>
      <c r="F123" s="71">
        <v>3</v>
      </c>
      <c r="G123" s="71" t="s">
        <v>168</v>
      </c>
      <c r="H123" s="71" t="s">
        <v>1679</v>
      </c>
      <c r="I123" s="71" t="s">
        <v>1680</v>
      </c>
      <c r="J123" s="144">
        <v>1</v>
      </c>
      <c r="K123" s="144" t="s">
        <v>296</v>
      </c>
      <c r="L123" s="144" t="s">
        <v>317</v>
      </c>
      <c r="M123" s="144" t="s">
        <v>297</v>
      </c>
      <c r="N123" s="144" t="s">
        <v>1953</v>
      </c>
      <c r="O123" s="168">
        <v>60</v>
      </c>
      <c r="P123" s="168">
        <f>VLOOKUP(E123,KQDKlan2!E:M,4,0)</f>
        <v>32</v>
      </c>
      <c r="Q123" s="146" t="s">
        <v>803</v>
      </c>
      <c r="R123" s="144" t="s">
        <v>2105</v>
      </c>
      <c r="S123" s="284" t="s">
        <v>1278</v>
      </c>
      <c r="T123" s="144" t="s">
        <v>2120</v>
      </c>
      <c r="U123" s="144" t="s">
        <v>175</v>
      </c>
      <c r="V123" s="151"/>
      <c r="W123" s="71" t="s">
        <v>2032</v>
      </c>
      <c r="X123" s="71"/>
      <c r="Y123" s="71" t="s">
        <v>1677</v>
      </c>
      <c r="Z123" s="71"/>
      <c r="AA123" s="144" t="s">
        <v>2787</v>
      </c>
      <c r="AB123" s="71" t="s">
        <v>806</v>
      </c>
      <c r="AC123" s="71" t="s">
        <v>806</v>
      </c>
      <c r="AD123" s="233" t="s">
        <v>2658</v>
      </c>
      <c r="AE123" s="233" t="e">
        <v>#VALUE!</v>
      </c>
    </row>
    <row r="124" spans="1:207" s="72" customFormat="1" ht="32.25" customHeight="1">
      <c r="A124" s="74">
        <v>115</v>
      </c>
      <c r="B124" s="83" t="s">
        <v>1686</v>
      </c>
      <c r="C124" s="83" t="s">
        <v>2295</v>
      </c>
      <c r="D124" s="83"/>
      <c r="E124" s="83" t="s">
        <v>2295</v>
      </c>
      <c r="F124" s="83">
        <v>3</v>
      </c>
      <c r="G124" s="83" t="s">
        <v>240</v>
      </c>
      <c r="H124" s="83" t="s">
        <v>1643</v>
      </c>
      <c r="I124" s="83">
        <v>26</v>
      </c>
      <c r="J124" s="146">
        <v>1</v>
      </c>
      <c r="K124" s="146" t="s">
        <v>296</v>
      </c>
      <c r="L124" s="146" t="s">
        <v>1918</v>
      </c>
      <c r="M124" s="146" t="s">
        <v>298</v>
      </c>
      <c r="N124" s="146" t="s">
        <v>1957</v>
      </c>
      <c r="O124" s="152">
        <v>40</v>
      </c>
      <c r="P124" s="168">
        <f>VLOOKUP(E124,KQDKlan2!E:M,4,0)</f>
        <v>26</v>
      </c>
      <c r="Q124" s="83" t="s">
        <v>2234</v>
      </c>
      <c r="R124" s="146" t="s">
        <v>260</v>
      </c>
      <c r="S124" s="145" t="s">
        <v>2235</v>
      </c>
      <c r="T124" s="147" t="s">
        <v>2236</v>
      </c>
      <c r="U124" s="144" t="s">
        <v>260</v>
      </c>
      <c r="V124" s="151"/>
      <c r="W124" s="71" t="s">
        <v>2031</v>
      </c>
      <c r="X124" s="83"/>
      <c r="Y124" s="83" t="s">
        <v>1490</v>
      </c>
      <c r="Z124" s="83"/>
      <c r="AA124" s="144" t="s">
        <v>2874</v>
      </c>
      <c r="AB124" s="83" t="s">
        <v>2234</v>
      </c>
      <c r="AC124" s="83" t="s">
        <v>2234</v>
      </c>
      <c r="AD124" s="233" t="s">
        <v>2659</v>
      </c>
      <c r="AE124" s="233">
        <v>0</v>
      </c>
    </row>
    <row r="125" spans="1:207" s="72" customFormat="1" ht="32.25" customHeight="1">
      <c r="A125" s="74">
        <v>116</v>
      </c>
      <c r="B125" s="83" t="s">
        <v>1909</v>
      </c>
      <c r="C125" s="83" t="s">
        <v>1910</v>
      </c>
      <c r="D125" s="83"/>
      <c r="E125" s="83" t="s">
        <v>1910</v>
      </c>
      <c r="F125" s="83">
        <v>3</v>
      </c>
      <c r="G125" s="83" t="s">
        <v>240</v>
      </c>
      <c r="H125" s="83" t="s">
        <v>1610</v>
      </c>
      <c r="I125" s="83">
        <v>54</v>
      </c>
      <c r="J125" s="146">
        <v>1</v>
      </c>
      <c r="K125" s="146" t="s">
        <v>296</v>
      </c>
      <c r="L125" s="146" t="s">
        <v>1918</v>
      </c>
      <c r="M125" s="146" t="s">
        <v>297</v>
      </c>
      <c r="N125" s="146" t="s">
        <v>184</v>
      </c>
      <c r="O125" s="152">
        <v>50</v>
      </c>
      <c r="P125" s="168">
        <f>VLOOKUP(E125,KQDKlan2!E:M,4,0)</f>
        <v>50</v>
      </c>
      <c r="Q125" s="146" t="s">
        <v>744</v>
      </c>
      <c r="R125" s="146" t="s">
        <v>216</v>
      </c>
      <c r="S125" s="146" t="s">
        <v>1316</v>
      </c>
      <c r="T125" s="146" t="s">
        <v>1317</v>
      </c>
      <c r="U125" s="144" t="s">
        <v>216</v>
      </c>
      <c r="V125" s="151"/>
      <c r="W125" s="71" t="s">
        <v>2031</v>
      </c>
      <c r="X125" s="83"/>
      <c r="Y125" s="83"/>
      <c r="Z125" s="83"/>
      <c r="AA125" s="144" t="s">
        <v>2875</v>
      </c>
      <c r="AB125" s="83" t="s">
        <v>744</v>
      </c>
      <c r="AC125" s="83" t="s">
        <v>744</v>
      </c>
      <c r="AD125" s="233" t="s">
        <v>2660</v>
      </c>
      <c r="AE125" s="233">
        <v>4</v>
      </c>
      <c r="AF125" s="234"/>
      <c r="AG125" s="234"/>
      <c r="AH125" s="234"/>
      <c r="AI125" s="234"/>
      <c r="AJ125" s="234"/>
      <c r="AK125" s="234"/>
      <c r="AL125" s="234"/>
      <c r="AM125" s="234"/>
      <c r="AN125" s="234"/>
      <c r="AO125" s="234"/>
      <c r="AP125" s="234"/>
      <c r="AQ125" s="234"/>
      <c r="AR125" s="234"/>
      <c r="AS125" s="234"/>
      <c r="AT125" s="234"/>
      <c r="AU125" s="234"/>
      <c r="AV125" s="234"/>
      <c r="AW125" s="234"/>
      <c r="AX125" s="234"/>
      <c r="AY125" s="234"/>
      <c r="AZ125" s="234"/>
      <c r="BA125" s="234"/>
      <c r="BB125" s="234"/>
      <c r="BC125" s="234"/>
      <c r="BD125" s="234"/>
      <c r="BE125" s="234"/>
      <c r="BF125" s="234"/>
      <c r="BG125" s="234"/>
      <c r="BH125" s="234"/>
      <c r="BI125" s="234"/>
      <c r="BJ125" s="234"/>
      <c r="BK125" s="234"/>
      <c r="BL125" s="234"/>
      <c r="BM125" s="234"/>
      <c r="BN125" s="234"/>
      <c r="BO125" s="234"/>
      <c r="BP125" s="234"/>
      <c r="BQ125" s="234"/>
      <c r="BR125" s="234"/>
      <c r="BS125" s="234"/>
      <c r="BT125" s="234"/>
      <c r="BU125" s="234"/>
      <c r="BV125" s="234"/>
      <c r="BW125" s="234"/>
      <c r="BX125" s="234"/>
      <c r="BY125" s="234"/>
      <c r="BZ125" s="234"/>
      <c r="CA125" s="234"/>
      <c r="CB125" s="234"/>
      <c r="CC125" s="234"/>
      <c r="CD125" s="234"/>
      <c r="CE125" s="234"/>
      <c r="CF125" s="234"/>
      <c r="CG125" s="234"/>
      <c r="CH125" s="234"/>
      <c r="CI125" s="234"/>
      <c r="CJ125" s="234"/>
      <c r="CK125" s="234"/>
      <c r="CL125" s="234"/>
      <c r="CM125" s="234"/>
      <c r="CN125" s="234"/>
      <c r="CO125" s="234"/>
      <c r="CP125" s="234"/>
      <c r="CQ125" s="234"/>
      <c r="CR125" s="234"/>
      <c r="CS125" s="234"/>
      <c r="CT125" s="234"/>
      <c r="CU125" s="234"/>
      <c r="CV125" s="234"/>
      <c r="CW125" s="234"/>
      <c r="CX125" s="234"/>
      <c r="CY125" s="234"/>
      <c r="CZ125" s="234"/>
      <c r="DA125" s="234"/>
      <c r="DB125" s="234"/>
      <c r="DC125" s="234"/>
      <c r="DD125" s="234"/>
      <c r="DE125" s="234"/>
      <c r="DF125" s="234"/>
      <c r="DG125" s="234"/>
      <c r="DH125" s="234"/>
      <c r="DI125" s="234"/>
      <c r="DJ125" s="234"/>
      <c r="DK125" s="234"/>
      <c r="DL125" s="234"/>
      <c r="DM125" s="234"/>
      <c r="DN125" s="234"/>
      <c r="DO125" s="234"/>
      <c r="DP125" s="234"/>
      <c r="DQ125" s="234"/>
      <c r="DR125" s="234"/>
      <c r="DS125" s="234"/>
      <c r="DT125" s="234"/>
      <c r="DU125" s="234"/>
      <c r="DV125" s="234"/>
      <c r="DW125" s="234"/>
      <c r="DX125" s="234"/>
      <c r="DY125" s="234"/>
      <c r="DZ125" s="234"/>
      <c r="EA125" s="234"/>
      <c r="EB125" s="234"/>
      <c r="EC125" s="234"/>
      <c r="ED125" s="234"/>
      <c r="EE125" s="234"/>
      <c r="EF125" s="234"/>
      <c r="EG125" s="234"/>
      <c r="EH125" s="234"/>
      <c r="EI125" s="234"/>
      <c r="EJ125" s="234"/>
      <c r="EK125" s="234"/>
      <c r="EL125" s="234"/>
      <c r="EM125" s="234"/>
      <c r="EN125" s="234"/>
      <c r="EO125" s="234"/>
      <c r="EP125" s="234"/>
      <c r="EQ125" s="234"/>
      <c r="ER125" s="234"/>
      <c r="ES125" s="234"/>
      <c r="ET125" s="234"/>
      <c r="EU125" s="234"/>
      <c r="EV125" s="234"/>
      <c r="EW125" s="234"/>
      <c r="EX125" s="234"/>
      <c r="EY125" s="234"/>
      <c r="EZ125" s="234"/>
      <c r="FA125" s="234"/>
      <c r="FB125" s="234"/>
      <c r="FC125" s="234"/>
      <c r="FD125" s="234"/>
      <c r="FE125" s="234"/>
      <c r="FF125" s="234"/>
      <c r="FG125" s="234"/>
      <c r="FH125" s="234"/>
      <c r="FI125" s="234"/>
      <c r="FJ125" s="234"/>
      <c r="FK125" s="234"/>
      <c r="FL125" s="234"/>
      <c r="FM125" s="234"/>
      <c r="FN125" s="234"/>
      <c r="FO125" s="234"/>
      <c r="FP125" s="234"/>
      <c r="FQ125" s="234"/>
      <c r="FR125" s="234"/>
      <c r="FS125" s="234"/>
      <c r="FT125" s="234"/>
      <c r="FU125" s="234"/>
      <c r="FV125" s="234"/>
      <c r="FW125" s="234"/>
      <c r="FX125" s="234"/>
      <c r="FY125" s="234"/>
      <c r="FZ125" s="234"/>
      <c r="GA125" s="234"/>
      <c r="GB125" s="234"/>
      <c r="GC125" s="234"/>
      <c r="GD125" s="234"/>
      <c r="GE125" s="234"/>
      <c r="GF125" s="234"/>
      <c r="GG125" s="234"/>
      <c r="GH125" s="234"/>
      <c r="GI125" s="234"/>
      <c r="GJ125" s="234"/>
      <c r="GK125" s="234"/>
      <c r="GL125" s="234"/>
      <c r="GM125" s="234"/>
      <c r="GN125" s="234"/>
      <c r="GO125" s="234"/>
      <c r="GP125" s="234"/>
      <c r="GQ125" s="234"/>
      <c r="GR125" s="234"/>
      <c r="GS125" s="234"/>
      <c r="GT125" s="234"/>
      <c r="GU125" s="234"/>
      <c r="GV125" s="234"/>
      <c r="GW125" s="234"/>
      <c r="GX125" s="234"/>
      <c r="GY125" s="234"/>
    </row>
    <row r="126" spans="1:207" s="72" customFormat="1" ht="32.25" customHeight="1">
      <c r="A126" s="74">
        <v>117</v>
      </c>
      <c r="B126" s="83" t="s">
        <v>38</v>
      </c>
      <c r="C126" s="83" t="s">
        <v>39</v>
      </c>
      <c r="D126" s="83" t="s">
        <v>40</v>
      </c>
      <c r="E126" s="83" t="s">
        <v>39</v>
      </c>
      <c r="F126" s="83">
        <v>3</v>
      </c>
      <c r="G126" s="83" t="s">
        <v>262</v>
      </c>
      <c r="H126" s="83" t="s">
        <v>1660</v>
      </c>
      <c r="I126" s="83">
        <v>14</v>
      </c>
      <c r="J126" s="146">
        <v>1</v>
      </c>
      <c r="K126" s="144" t="s">
        <v>186</v>
      </c>
      <c r="L126" s="144" t="s">
        <v>1954</v>
      </c>
      <c r="M126" s="144" t="s">
        <v>301</v>
      </c>
      <c r="N126" s="146" t="s">
        <v>2302</v>
      </c>
      <c r="O126" s="152">
        <v>60</v>
      </c>
      <c r="P126" s="168">
        <f>VLOOKUP(E126,KQDKlan2!E:M,4,0)</f>
        <v>41</v>
      </c>
      <c r="Q126" s="198" t="s">
        <v>2322</v>
      </c>
      <c r="R126" s="83" t="s">
        <v>933</v>
      </c>
      <c r="S126" s="146"/>
      <c r="T126" s="146"/>
      <c r="U126" s="149" t="s">
        <v>173</v>
      </c>
      <c r="V126" s="149"/>
      <c r="W126" s="71" t="s">
        <v>2030</v>
      </c>
      <c r="X126" s="83" t="s">
        <v>1734</v>
      </c>
      <c r="Y126" s="83" t="s">
        <v>1490</v>
      </c>
      <c r="Z126" s="83"/>
      <c r="AA126" s="144" t="s">
        <v>2871</v>
      </c>
      <c r="AB126" s="83" t="s">
        <v>2322</v>
      </c>
      <c r="AC126" s="83" t="s">
        <v>2322</v>
      </c>
      <c r="AD126" s="233" t="s">
        <v>2661</v>
      </c>
      <c r="AE126" s="233">
        <v>-27</v>
      </c>
      <c r="AF126" s="234"/>
      <c r="AG126" s="234"/>
      <c r="AH126" s="234"/>
      <c r="AI126" s="234"/>
      <c r="AJ126" s="234"/>
      <c r="AK126" s="234"/>
      <c r="AL126" s="234"/>
      <c r="AM126" s="234"/>
      <c r="AN126" s="234"/>
      <c r="AO126" s="234"/>
      <c r="AP126" s="234"/>
      <c r="AQ126" s="234"/>
      <c r="AR126" s="234"/>
      <c r="AS126" s="234"/>
      <c r="AT126" s="234"/>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34"/>
      <c r="CE126" s="234"/>
      <c r="CF126" s="234"/>
      <c r="CG126" s="234"/>
      <c r="CH126" s="234"/>
      <c r="CI126" s="234"/>
      <c r="CJ126" s="234"/>
      <c r="CK126" s="234"/>
      <c r="CL126" s="234"/>
      <c r="CM126" s="234"/>
      <c r="CN126" s="234"/>
      <c r="CO126" s="234"/>
      <c r="CP126" s="234"/>
      <c r="CQ126" s="234"/>
      <c r="CR126" s="234"/>
      <c r="CS126" s="234"/>
      <c r="CT126" s="234"/>
      <c r="CU126" s="234"/>
      <c r="CV126" s="234"/>
      <c r="CW126" s="234"/>
      <c r="CX126" s="234"/>
      <c r="CY126" s="234"/>
      <c r="CZ126" s="234"/>
      <c r="DA126" s="234"/>
      <c r="DB126" s="234"/>
      <c r="DC126" s="234"/>
      <c r="DD126" s="234"/>
      <c r="DE126" s="234"/>
      <c r="DF126" s="234"/>
      <c r="DG126" s="234"/>
      <c r="DH126" s="234"/>
      <c r="DI126" s="234"/>
      <c r="DJ126" s="234"/>
      <c r="DK126" s="234"/>
      <c r="DL126" s="234"/>
      <c r="DM126" s="234"/>
      <c r="DN126" s="234"/>
      <c r="DO126" s="234"/>
      <c r="DP126" s="234"/>
      <c r="DQ126" s="234"/>
      <c r="DR126" s="234"/>
      <c r="DS126" s="234"/>
      <c r="DT126" s="234"/>
      <c r="DU126" s="234"/>
      <c r="DV126" s="234"/>
      <c r="DW126" s="234"/>
      <c r="DX126" s="234"/>
      <c r="DY126" s="234"/>
      <c r="DZ126" s="234"/>
      <c r="EA126" s="234"/>
      <c r="EB126" s="234"/>
      <c r="EC126" s="234"/>
      <c r="ED126" s="234"/>
      <c r="EE126" s="234"/>
      <c r="EF126" s="234"/>
      <c r="EG126" s="234"/>
      <c r="EH126" s="234"/>
      <c r="EI126" s="234"/>
      <c r="EJ126" s="234"/>
      <c r="EK126" s="234"/>
      <c r="EL126" s="234"/>
      <c r="EM126" s="234"/>
      <c r="EN126" s="234"/>
      <c r="EO126" s="234"/>
      <c r="EP126" s="234"/>
      <c r="EQ126" s="234"/>
      <c r="ER126" s="234"/>
      <c r="ES126" s="234"/>
      <c r="ET126" s="234"/>
      <c r="EU126" s="234"/>
      <c r="EV126" s="234"/>
      <c r="EW126" s="234"/>
      <c r="EX126" s="234"/>
      <c r="EY126" s="234"/>
      <c r="EZ126" s="234"/>
      <c r="FA126" s="234"/>
      <c r="FB126" s="234"/>
      <c r="FC126" s="234"/>
      <c r="FD126" s="234"/>
      <c r="FE126" s="234"/>
      <c r="FF126" s="234"/>
      <c r="FG126" s="234"/>
      <c r="FH126" s="234"/>
      <c r="FI126" s="234"/>
      <c r="FJ126" s="234"/>
      <c r="FK126" s="234"/>
      <c r="FL126" s="234"/>
      <c r="FM126" s="234"/>
      <c r="FN126" s="234"/>
      <c r="FO126" s="234"/>
      <c r="FP126" s="234"/>
      <c r="FQ126" s="234"/>
      <c r="FR126" s="234"/>
      <c r="FS126" s="234"/>
      <c r="FT126" s="234"/>
      <c r="FU126" s="234"/>
      <c r="FV126" s="234"/>
      <c r="FW126" s="234"/>
      <c r="FX126" s="234"/>
      <c r="FY126" s="234"/>
      <c r="FZ126" s="234"/>
      <c r="GA126" s="234"/>
      <c r="GB126" s="234"/>
      <c r="GC126" s="234"/>
      <c r="GD126" s="234"/>
      <c r="GE126" s="234"/>
      <c r="GF126" s="234"/>
      <c r="GG126" s="234"/>
      <c r="GH126" s="234"/>
      <c r="GI126" s="234"/>
      <c r="GJ126" s="234"/>
      <c r="GK126" s="234"/>
      <c r="GL126" s="234"/>
      <c r="GM126" s="234"/>
      <c r="GN126" s="234"/>
      <c r="GO126" s="234"/>
      <c r="GP126" s="234"/>
      <c r="GQ126" s="234"/>
      <c r="GR126" s="234"/>
      <c r="GS126" s="234"/>
      <c r="GT126" s="234"/>
      <c r="GU126" s="234"/>
      <c r="GV126" s="234"/>
      <c r="GW126" s="234"/>
      <c r="GX126" s="234"/>
      <c r="GY126" s="234"/>
    </row>
    <row r="127" spans="1:207" s="72" customFormat="1" ht="45.75" customHeight="1">
      <c r="A127" s="74">
        <v>118</v>
      </c>
      <c r="B127" s="83" t="s">
        <v>91</v>
      </c>
      <c r="C127" s="83" t="s">
        <v>60</v>
      </c>
      <c r="D127" s="83"/>
      <c r="E127" s="83" t="s">
        <v>469</v>
      </c>
      <c r="F127" s="83">
        <v>2</v>
      </c>
      <c r="G127" s="83" t="s">
        <v>262</v>
      </c>
      <c r="H127" s="83" t="s">
        <v>2252</v>
      </c>
      <c r="I127" s="83">
        <v>38</v>
      </c>
      <c r="J127" s="146">
        <v>6</v>
      </c>
      <c r="K127" s="146" t="s">
        <v>186</v>
      </c>
      <c r="L127" s="146" t="s">
        <v>1917</v>
      </c>
      <c r="M127" s="147" t="s">
        <v>316</v>
      </c>
      <c r="N127" s="146" t="s">
        <v>310</v>
      </c>
      <c r="O127" s="152">
        <v>60</v>
      </c>
      <c r="P127" s="168">
        <f>VLOOKUP(E127,KQDKlan2!E:M,4,0)</f>
        <v>44</v>
      </c>
      <c r="Q127" s="152" t="s">
        <v>2662</v>
      </c>
      <c r="R127" s="146" t="s">
        <v>1146</v>
      </c>
      <c r="S127" s="146"/>
      <c r="T127" s="146"/>
      <c r="U127" s="146" t="s">
        <v>145</v>
      </c>
      <c r="V127" s="149" t="s">
        <v>2802</v>
      </c>
      <c r="W127" s="71" t="s">
        <v>2030</v>
      </c>
      <c r="X127" s="83"/>
      <c r="Y127" s="83" t="s">
        <v>1490</v>
      </c>
      <c r="Z127" s="83"/>
      <c r="AA127" s="144" t="s">
        <v>2876</v>
      </c>
      <c r="AB127" s="83" t="s">
        <v>145</v>
      </c>
      <c r="AC127" s="83" t="s">
        <v>145</v>
      </c>
      <c r="AD127" s="233" t="e">
        <v>#REF!</v>
      </c>
      <c r="AE127" s="233">
        <v>-6</v>
      </c>
    </row>
    <row r="128" spans="1:207" s="72" customFormat="1" ht="45.75" customHeight="1">
      <c r="A128" s="74">
        <v>119</v>
      </c>
      <c r="B128" s="83" t="s">
        <v>91</v>
      </c>
      <c r="C128" s="83" t="s">
        <v>60</v>
      </c>
      <c r="D128" s="83"/>
      <c r="E128" s="83" t="s">
        <v>1803</v>
      </c>
      <c r="F128" s="83">
        <v>2</v>
      </c>
      <c r="G128" s="83" t="s">
        <v>262</v>
      </c>
      <c r="H128" s="83" t="s">
        <v>2261</v>
      </c>
      <c r="I128" s="83">
        <v>40</v>
      </c>
      <c r="J128" s="146">
        <v>4</v>
      </c>
      <c r="K128" s="146" t="s">
        <v>296</v>
      </c>
      <c r="L128" s="146" t="s">
        <v>1917</v>
      </c>
      <c r="M128" s="147" t="s">
        <v>328</v>
      </c>
      <c r="N128" s="146" t="s">
        <v>313</v>
      </c>
      <c r="O128" s="152">
        <v>60</v>
      </c>
      <c r="P128" s="168">
        <f>VLOOKUP(E128,KQDKlan2!E:M,4,0)</f>
        <v>43</v>
      </c>
      <c r="Q128" s="152" t="s">
        <v>2663</v>
      </c>
      <c r="R128" s="146" t="s">
        <v>1146</v>
      </c>
      <c r="S128" s="146"/>
      <c r="T128" s="146"/>
      <c r="U128" s="146" t="s">
        <v>1146</v>
      </c>
      <c r="V128" s="149" t="s">
        <v>2802</v>
      </c>
      <c r="W128" s="71" t="s">
        <v>2030</v>
      </c>
      <c r="X128" s="83"/>
      <c r="Y128" s="83" t="s">
        <v>1490</v>
      </c>
      <c r="Z128" s="83"/>
      <c r="AA128" s="144" t="s">
        <v>2862</v>
      </c>
      <c r="AB128" s="83" t="s">
        <v>144</v>
      </c>
      <c r="AC128" s="83" t="s">
        <v>144</v>
      </c>
      <c r="AD128" s="233" t="e">
        <v>#REF!</v>
      </c>
      <c r="AE128" s="233">
        <v>-3</v>
      </c>
    </row>
    <row r="129" spans="1:207" s="72" customFormat="1" ht="45.75" customHeight="1">
      <c r="A129" s="74">
        <v>120</v>
      </c>
      <c r="B129" s="83" t="s">
        <v>91</v>
      </c>
      <c r="C129" s="83" t="s">
        <v>60</v>
      </c>
      <c r="D129" s="83"/>
      <c r="E129" s="83" t="s">
        <v>1804</v>
      </c>
      <c r="F129" s="83">
        <v>2</v>
      </c>
      <c r="G129" s="83" t="s">
        <v>262</v>
      </c>
      <c r="H129" s="83" t="s">
        <v>2262</v>
      </c>
      <c r="I129" s="83">
        <v>38</v>
      </c>
      <c r="J129" s="146">
        <v>3</v>
      </c>
      <c r="K129" s="146" t="s">
        <v>296</v>
      </c>
      <c r="L129" s="146" t="s">
        <v>1917</v>
      </c>
      <c r="M129" s="147" t="s">
        <v>304</v>
      </c>
      <c r="N129" s="146" t="s">
        <v>332</v>
      </c>
      <c r="O129" s="152">
        <v>60</v>
      </c>
      <c r="P129" s="168">
        <f>VLOOKUP(E129,KQDKlan2!E:M,4,0)</f>
        <v>33</v>
      </c>
      <c r="Q129" s="152" t="s">
        <v>2664</v>
      </c>
      <c r="R129" s="146" t="s">
        <v>1146</v>
      </c>
      <c r="S129" s="146"/>
      <c r="T129" s="146"/>
      <c r="U129" s="146" t="s">
        <v>145</v>
      </c>
      <c r="V129" s="149" t="s">
        <v>2802</v>
      </c>
      <c r="W129" s="71" t="s">
        <v>2030</v>
      </c>
      <c r="X129" s="83"/>
      <c r="Y129" s="83" t="s">
        <v>1490</v>
      </c>
      <c r="Z129" s="83"/>
      <c r="AA129" s="144" t="s">
        <v>2877</v>
      </c>
      <c r="AB129" s="83" t="s">
        <v>145</v>
      </c>
      <c r="AC129" s="83" t="s">
        <v>145</v>
      </c>
      <c r="AD129" s="233" t="e">
        <v>#REF!</v>
      </c>
      <c r="AE129" s="233">
        <v>5</v>
      </c>
      <c r="AF129" s="233"/>
      <c r="AG129" s="233"/>
      <c r="AH129" s="233"/>
      <c r="AI129" s="233"/>
      <c r="AJ129" s="233"/>
      <c r="AK129" s="233"/>
      <c r="AL129" s="233"/>
      <c r="AM129" s="233"/>
      <c r="AN129" s="233"/>
      <c r="AO129" s="233"/>
      <c r="AP129" s="233"/>
      <c r="AQ129" s="233"/>
      <c r="AR129" s="233"/>
      <c r="AS129" s="233"/>
      <c r="AT129" s="233"/>
      <c r="AU129" s="233"/>
      <c r="AV129" s="233"/>
      <c r="AW129" s="233"/>
      <c r="AX129" s="233"/>
      <c r="AY129" s="233"/>
      <c r="AZ129" s="233"/>
      <c r="BA129" s="233"/>
      <c r="BB129" s="233"/>
      <c r="BC129" s="233"/>
      <c r="BD129" s="233"/>
      <c r="BE129" s="233"/>
      <c r="BF129" s="233"/>
      <c r="BG129" s="233"/>
      <c r="BH129" s="233"/>
      <c r="BI129" s="233"/>
      <c r="BJ129" s="233"/>
      <c r="BK129" s="233"/>
      <c r="BL129" s="233"/>
      <c r="BM129" s="233"/>
      <c r="BN129" s="233"/>
      <c r="BO129" s="233"/>
      <c r="BP129" s="233"/>
      <c r="BQ129" s="233"/>
      <c r="BR129" s="233"/>
      <c r="BS129" s="233"/>
      <c r="BT129" s="233"/>
      <c r="BU129" s="233"/>
      <c r="BV129" s="233"/>
      <c r="BW129" s="233"/>
      <c r="BX129" s="233"/>
      <c r="BY129" s="233"/>
      <c r="BZ129" s="233"/>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33"/>
      <c r="DQ129" s="233"/>
      <c r="DR129" s="233"/>
      <c r="DS129" s="233"/>
      <c r="DT129" s="233"/>
      <c r="DU129" s="233"/>
      <c r="DV129" s="233"/>
      <c r="DW129" s="233"/>
      <c r="DX129" s="233"/>
      <c r="DY129" s="233"/>
      <c r="DZ129" s="233"/>
      <c r="EA129" s="233"/>
      <c r="EB129" s="233"/>
      <c r="EC129" s="233"/>
      <c r="ED129" s="233"/>
      <c r="EE129" s="233"/>
      <c r="EF129" s="233"/>
      <c r="EG129" s="233"/>
      <c r="EH129" s="233"/>
      <c r="EI129" s="233"/>
      <c r="EJ129" s="233"/>
      <c r="EK129" s="233"/>
      <c r="EL129" s="233"/>
      <c r="EM129" s="233"/>
      <c r="EN129" s="233"/>
      <c r="EO129" s="233"/>
      <c r="EP129" s="233"/>
      <c r="EQ129" s="233"/>
      <c r="ER129" s="233"/>
      <c r="ES129" s="233"/>
      <c r="ET129" s="233"/>
      <c r="EU129" s="233"/>
      <c r="EV129" s="233"/>
      <c r="EW129" s="233"/>
      <c r="EX129" s="233"/>
      <c r="EY129" s="233"/>
      <c r="EZ129" s="233"/>
      <c r="FA129" s="233"/>
      <c r="FB129" s="233"/>
      <c r="FC129" s="233"/>
      <c r="FD129" s="233"/>
      <c r="FE129" s="233"/>
      <c r="FF129" s="233"/>
      <c r="FG129" s="233"/>
      <c r="FH129" s="233"/>
      <c r="FI129" s="233"/>
      <c r="FJ129" s="233"/>
      <c r="FK129" s="233"/>
      <c r="FL129" s="233"/>
      <c r="FM129" s="233"/>
      <c r="FN129" s="233"/>
      <c r="FO129" s="233"/>
      <c r="FP129" s="233"/>
      <c r="FQ129" s="233"/>
      <c r="FR129" s="233"/>
      <c r="FS129" s="233"/>
      <c r="FT129" s="233"/>
      <c r="FU129" s="233"/>
      <c r="FV129" s="233"/>
      <c r="FW129" s="233"/>
      <c r="FX129" s="233"/>
      <c r="FY129" s="233"/>
      <c r="FZ129" s="233"/>
      <c r="GA129" s="233"/>
      <c r="GB129" s="233"/>
      <c r="GC129" s="233"/>
      <c r="GD129" s="233"/>
      <c r="GE129" s="233"/>
      <c r="GF129" s="233"/>
      <c r="GG129" s="233"/>
      <c r="GH129" s="233"/>
      <c r="GI129" s="233"/>
      <c r="GJ129" s="233"/>
      <c r="GK129" s="233"/>
      <c r="GL129" s="233"/>
      <c r="GM129" s="233"/>
      <c r="GN129" s="233"/>
      <c r="GO129" s="233"/>
      <c r="GP129" s="233"/>
      <c r="GQ129" s="233"/>
      <c r="GR129" s="233"/>
      <c r="GS129" s="233"/>
      <c r="GT129" s="233"/>
      <c r="GU129" s="233"/>
      <c r="GV129" s="233"/>
      <c r="GW129" s="233"/>
      <c r="GX129" s="233"/>
      <c r="GY129" s="233"/>
    </row>
    <row r="130" spans="1:207" s="72" customFormat="1" ht="45.75" customHeight="1">
      <c r="A130" s="74">
        <v>121</v>
      </c>
      <c r="B130" s="83" t="s">
        <v>91</v>
      </c>
      <c r="C130" s="83" t="s">
        <v>60</v>
      </c>
      <c r="D130" s="83"/>
      <c r="E130" s="83" t="s">
        <v>1805</v>
      </c>
      <c r="F130" s="83">
        <v>2</v>
      </c>
      <c r="G130" s="83" t="s">
        <v>262</v>
      </c>
      <c r="H130" s="83" t="s">
        <v>2263</v>
      </c>
      <c r="I130" s="83">
        <v>38</v>
      </c>
      <c r="J130" s="146">
        <v>3</v>
      </c>
      <c r="K130" s="146" t="s">
        <v>296</v>
      </c>
      <c r="L130" s="146" t="s">
        <v>1917</v>
      </c>
      <c r="M130" s="147" t="s">
        <v>304</v>
      </c>
      <c r="N130" s="146" t="s">
        <v>333</v>
      </c>
      <c r="O130" s="152">
        <v>60</v>
      </c>
      <c r="P130" s="168">
        <f>VLOOKUP(E130,KQDKlan2!E:M,4,0)</f>
        <v>37</v>
      </c>
      <c r="Q130" s="152" t="s">
        <v>2665</v>
      </c>
      <c r="R130" s="146" t="s">
        <v>1146</v>
      </c>
      <c r="S130" s="146"/>
      <c r="T130" s="146"/>
      <c r="U130" s="146" t="s">
        <v>145</v>
      </c>
      <c r="V130" s="149" t="s">
        <v>2802</v>
      </c>
      <c r="W130" s="71" t="s">
        <v>2030</v>
      </c>
      <c r="X130" s="83"/>
      <c r="Y130" s="83" t="s">
        <v>1490</v>
      </c>
      <c r="Z130" s="83"/>
      <c r="AA130" s="144" t="s">
        <v>2878</v>
      </c>
      <c r="AB130" s="83" t="s">
        <v>145</v>
      </c>
      <c r="AC130" s="83" t="s">
        <v>145</v>
      </c>
      <c r="AD130" s="233" t="e">
        <v>#REF!</v>
      </c>
      <c r="AE130" s="233">
        <v>1</v>
      </c>
      <c r="AF130" s="233"/>
      <c r="AG130" s="233"/>
      <c r="AH130" s="233"/>
      <c r="AI130" s="233"/>
      <c r="AJ130" s="233"/>
      <c r="AK130" s="233"/>
      <c r="AL130" s="233"/>
      <c r="AM130" s="233"/>
      <c r="AN130" s="233"/>
      <c r="AO130" s="233"/>
      <c r="AP130" s="233"/>
      <c r="AQ130" s="233"/>
      <c r="AR130" s="233"/>
      <c r="AS130" s="233"/>
      <c r="AT130" s="233"/>
      <c r="AU130" s="233"/>
      <c r="AV130" s="233"/>
      <c r="AW130" s="233"/>
      <c r="AX130" s="233"/>
      <c r="AY130" s="233"/>
      <c r="AZ130" s="233"/>
      <c r="BA130" s="233"/>
      <c r="BB130" s="233"/>
      <c r="BC130" s="233"/>
      <c r="BD130" s="233"/>
      <c r="BE130" s="233"/>
      <c r="BF130" s="233"/>
      <c r="BG130" s="233"/>
      <c r="BH130" s="233"/>
      <c r="BI130" s="233"/>
      <c r="BJ130" s="233"/>
      <c r="BK130" s="233"/>
      <c r="BL130" s="233"/>
      <c r="BM130" s="233"/>
      <c r="BN130" s="233"/>
      <c r="BO130" s="233"/>
      <c r="BP130" s="233"/>
      <c r="BQ130" s="233"/>
      <c r="BR130" s="233"/>
      <c r="BS130" s="233"/>
      <c r="BT130" s="233"/>
      <c r="BU130" s="233"/>
      <c r="BV130" s="233"/>
      <c r="BW130" s="233"/>
      <c r="BX130" s="233"/>
      <c r="BY130" s="233"/>
      <c r="BZ130" s="233"/>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33"/>
      <c r="DQ130" s="233"/>
      <c r="DR130" s="233"/>
      <c r="DS130" s="233"/>
      <c r="DT130" s="233"/>
      <c r="DU130" s="233"/>
      <c r="DV130" s="233"/>
      <c r="DW130" s="233"/>
      <c r="DX130" s="233"/>
      <c r="DY130" s="233"/>
      <c r="DZ130" s="233"/>
      <c r="EA130" s="233"/>
      <c r="EB130" s="233"/>
      <c r="EC130" s="233"/>
      <c r="ED130" s="233"/>
      <c r="EE130" s="233"/>
      <c r="EF130" s="233"/>
      <c r="EG130" s="233"/>
      <c r="EH130" s="233"/>
      <c r="EI130" s="233"/>
      <c r="EJ130" s="233"/>
      <c r="EK130" s="233"/>
      <c r="EL130" s="233"/>
      <c r="EM130" s="233"/>
      <c r="EN130" s="233"/>
      <c r="EO130" s="233"/>
      <c r="EP130" s="233"/>
      <c r="EQ130" s="233"/>
      <c r="ER130" s="233"/>
      <c r="ES130" s="233"/>
      <c r="ET130" s="233"/>
      <c r="EU130" s="233"/>
      <c r="EV130" s="233"/>
      <c r="EW130" s="233"/>
      <c r="EX130" s="233"/>
      <c r="EY130" s="233"/>
      <c r="EZ130" s="233"/>
      <c r="FA130" s="233"/>
      <c r="FB130" s="233"/>
      <c r="FC130" s="233"/>
      <c r="FD130" s="233"/>
      <c r="FE130" s="233"/>
      <c r="FF130" s="233"/>
      <c r="FG130" s="233"/>
      <c r="FH130" s="233"/>
      <c r="FI130" s="233"/>
      <c r="FJ130" s="233"/>
      <c r="FK130" s="233"/>
      <c r="FL130" s="233"/>
      <c r="FM130" s="233"/>
      <c r="FN130" s="233"/>
      <c r="FO130" s="233"/>
      <c r="FP130" s="233"/>
      <c r="FQ130" s="233"/>
      <c r="FR130" s="233"/>
      <c r="FS130" s="233"/>
      <c r="FT130" s="233"/>
      <c r="FU130" s="233"/>
      <c r="FV130" s="233"/>
      <c r="FW130" s="233"/>
      <c r="FX130" s="233"/>
      <c r="FY130" s="233"/>
      <c r="FZ130" s="233"/>
      <c r="GA130" s="233"/>
      <c r="GB130" s="233"/>
      <c r="GC130" s="233"/>
      <c r="GD130" s="233"/>
      <c r="GE130" s="233"/>
      <c r="GF130" s="233"/>
      <c r="GG130" s="233"/>
      <c r="GH130" s="233"/>
      <c r="GI130" s="233"/>
      <c r="GJ130" s="233"/>
      <c r="GK130" s="233"/>
      <c r="GL130" s="233"/>
      <c r="GM130" s="233"/>
      <c r="GN130" s="233"/>
      <c r="GO130" s="233"/>
      <c r="GP130" s="233"/>
      <c r="GQ130" s="233"/>
      <c r="GR130" s="233"/>
      <c r="GS130" s="233"/>
      <c r="GT130" s="233"/>
      <c r="GU130" s="233"/>
      <c r="GV130" s="233"/>
      <c r="GW130" s="233"/>
      <c r="GX130" s="233"/>
      <c r="GY130" s="233"/>
    </row>
    <row r="131" spans="1:207" s="72" customFormat="1" ht="45.75" customHeight="1">
      <c r="A131" s="74">
        <v>122</v>
      </c>
      <c r="B131" s="83" t="s">
        <v>91</v>
      </c>
      <c r="C131" s="83" t="s">
        <v>60</v>
      </c>
      <c r="D131" s="83"/>
      <c r="E131" s="83" t="s">
        <v>1806</v>
      </c>
      <c r="F131" s="83">
        <v>2</v>
      </c>
      <c r="G131" s="83" t="s">
        <v>262</v>
      </c>
      <c r="H131" s="83" t="s">
        <v>2264</v>
      </c>
      <c r="I131" s="83">
        <v>38</v>
      </c>
      <c r="J131" s="146">
        <v>3</v>
      </c>
      <c r="K131" s="146" t="s">
        <v>296</v>
      </c>
      <c r="L131" s="146" t="s">
        <v>1917</v>
      </c>
      <c r="M131" s="147" t="s">
        <v>304</v>
      </c>
      <c r="N131" s="146" t="s">
        <v>334</v>
      </c>
      <c r="O131" s="152">
        <v>60</v>
      </c>
      <c r="P131" s="168">
        <f>VLOOKUP(E131,KQDKlan2!E:M,4,0)</f>
        <v>39</v>
      </c>
      <c r="Q131" s="152" t="s">
        <v>2666</v>
      </c>
      <c r="R131" s="146" t="s">
        <v>1146</v>
      </c>
      <c r="S131" s="146"/>
      <c r="T131" s="146"/>
      <c r="U131" s="146" t="s">
        <v>145</v>
      </c>
      <c r="V131" s="149" t="s">
        <v>2802</v>
      </c>
      <c r="W131" s="71" t="s">
        <v>2030</v>
      </c>
      <c r="X131" s="83"/>
      <c r="Y131" s="83" t="s">
        <v>1490</v>
      </c>
      <c r="Z131" s="83"/>
      <c r="AA131" s="144" t="s">
        <v>2879</v>
      </c>
      <c r="AB131" s="83" t="s">
        <v>145</v>
      </c>
      <c r="AC131" s="83" t="s">
        <v>145</v>
      </c>
      <c r="AD131" s="233" t="e">
        <v>#REF!</v>
      </c>
      <c r="AE131" s="233">
        <v>-1</v>
      </c>
      <c r="AF131" s="234"/>
      <c r="AG131" s="234"/>
      <c r="AH131" s="234"/>
      <c r="AI131" s="234"/>
      <c r="AJ131" s="234"/>
      <c r="AK131" s="234"/>
      <c r="AL131" s="234"/>
      <c r="AM131" s="234"/>
      <c r="AN131" s="234"/>
      <c r="AO131" s="234"/>
      <c r="AP131" s="234"/>
      <c r="AQ131" s="234"/>
      <c r="AR131" s="234"/>
      <c r="AS131" s="234"/>
      <c r="AT131" s="234"/>
      <c r="AU131" s="234"/>
      <c r="AV131" s="234"/>
      <c r="AW131" s="234"/>
      <c r="AX131" s="234"/>
      <c r="AY131" s="234"/>
      <c r="AZ131" s="234"/>
      <c r="BA131" s="234"/>
      <c r="BB131" s="234"/>
      <c r="BC131" s="234"/>
      <c r="BD131" s="234"/>
      <c r="BE131" s="234"/>
      <c r="BF131" s="234"/>
      <c r="BG131" s="234"/>
      <c r="BH131" s="234"/>
      <c r="BI131" s="234"/>
      <c r="BJ131" s="234"/>
      <c r="BK131" s="234"/>
      <c r="BL131" s="234"/>
      <c r="BM131" s="234"/>
      <c r="BN131" s="234"/>
      <c r="BO131" s="234"/>
      <c r="BP131" s="234"/>
      <c r="BQ131" s="234"/>
      <c r="BR131" s="234"/>
      <c r="BS131" s="234"/>
      <c r="BT131" s="234"/>
      <c r="BU131" s="234"/>
      <c r="BV131" s="234"/>
      <c r="BW131" s="234"/>
      <c r="BX131" s="234"/>
      <c r="BY131" s="234"/>
      <c r="BZ131" s="234"/>
      <c r="CA131" s="234"/>
      <c r="CB131" s="234"/>
      <c r="CC131" s="234"/>
      <c r="CD131" s="234"/>
      <c r="CE131" s="234"/>
      <c r="CF131" s="234"/>
      <c r="CG131" s="234"/>
      <c r="CH131" s="234"/>
      <c r="CI131" s="234"/>
      <c r="CJ131" s="234"/>
      <c r="CK131" s="234"/>
      <c r="CL131" s="234"/>
      <c r="CM131" s="234"/>
      <c r="CN131" s="234"/>
      <c r="CO131" s="234"/>
      <c r="CP131" s="234"/>
      <c r="CQ131" s="234"/>
      <c r="CR131" s="234"/>
      <c r="CS131" s="234"/>
      <c r="CT131" s="234"/>
      <c r="CU131" s="234"/>
      <c r="CV131" s="234"/>
      <c r="CW131" s="234"/>
      <c r="CX131" s="234"/>
      <c r="CY131" s="234"/>
      <c r="CZ131" s="234"/>
      <c r="DA131" s="234"/>
      <c r="DB131" s="234"/>
      <c r="DC131" s="234"/>
      <c r="DD131" s="234"/>
      <c r="DE131" s="234"/>
      <c r="DF131" s="234"/>
      <c r="DG131" s="234"/>
      <c r="DH131" s="234"/>
      <c r="DI131" s="234"/>
      <c r="DJ131" s="234"/>
      <c r="DK131" s="234"/>
      <c r="DL131" s="234"/>
      <c r="DM131" s="234"/>
      <c r="DN131" s="234"/>
      <c r="DO131" s="234"/>
      <c r="DP131" s="234"/>
      <c r="DQ131" s="234"/>
      <c r="DR131" s="234"/>
      <c r="DS131" s="234"/>
      <c r="DT131" s="234"/>
      <c r="DU131" s="234"/>
      <c r="DV131" s="234"/>
      <c r="DW131" s="234"/>
      <c r="DX131" s="234"/>
      <c r="DY131" s="234"/>
      <c r="DZ131" s="234"/>
      <c r="EA131" s="234"/>
      <c r="EB131" s="234"/>
      <c r="EC131" s="234"/>
      <c r="ED131" s="234"/>
      <c r="EE131" s="234"/>
      <c r="EF131" s="234"/>
      <c r="EG131" s="234"/>
      <c r="EH131" s="234"/>
      <c r="EI131" s="234"/>
      <c r="EJ131" s="234"/>
      <c r="EK131" s="234"/>
      <c r="EL131" s="234"/>
      <c r="EM131" s="234"/>
      <c r="EN131" s="234"/>
      <c r="EO131" s="234"/>
      <c r="EP131" s="234"/>
      <c r="EQ131" s="234"/>
      <c r="ER131" s="234"/>
      <c r="ES131" s="234"/>
      <c r="ET131" s="234"/>
      <c r="EU131" s="234"/>
      <c r="EV131" s="234"/>
      <c r="EW131" s="234"/>
      <c r="EX131" s="234"/>
      <c r="EY131" s="234"/>
      <c r="EZ131" s="234"/>
      <c r="FA131" s="234"/>
      <c r="FB131" s="234"/>
      <c r="FC131" s="234"/>
      <c r="FD131" s="234"/>
      <c r="FE131" s="234"/>
      <c r="FF131" s="234"/>
      <c r="FG131" s="234"/>
      <c r="FH131" s="234"/>
      <c r="FI131" s="234"/>
      <c r="FJ131" s="234"/>
      <c r="FK131" s="234"/>
      <c r="FL131" s="234"/>
      <c r="FM131" s="234"/>
      <c r="FN131" s="234"/>
      <c r="FO131" s="234"/>
      <c r="FP131" s="234"/>
      <c r="FQ131" s="234"/>
      <c r="FR131" s="234"/>
      <c r="FS131" s="234"/>
      <c r="FT131" s="234"/>
      <c r="FU131" s="234"/>
      <c r="FV131" s="234"/>
      <c r="FW131" s="234"/>
      <c r="FX131" s="234"/>
      <c r="FY131" s="234"/>
      <c r="FZ131" s="234"/>
      <c r="GA131" s="234"/>
      <c r="GB131" s="234"/>
      <c r="GC131" s="234"/>
      <c r="GD131" s="234"/>
      <c r="GE131" s="234"/>
      <c r="GF131" s="234"/>
      <c r="GG131" s="234"/>
      <c r="GH131" s="234"/>
      <c r="GI131" s="234"/>
      <c r="GJ131" s="234"/>
      <c r="GK131" s="234"/>
      <c r="GL131" s="234"/>
      <c r="GM131" s="234"/>
      <c r="GN131" s="234"/>
      <c r="GO131" s="234"/>
      <c r="GP131" s="234"/>
      <c r="GQ131" s="234"/>
      <c r="GR131" s="234"/>
      <c r="GS131" s="234"/>
      <c r="GT131" s="234"/>
      <c r="GU131" s="234"/>
      <c r="GV131" s="234"/>
      <c r="GW131" s="234"/>
      <c r="GX131" s="234"/>
      <c r="GY131" s="234"/>
    </row>
    <row r="132" spans="1:207" s="72" customFormat="1" ht="45.75" customHeight="1">
      <c r="A132" s="74">
        <v>123</v>
      </c>
      <c r="B132" s="83" t="s">
        <v>91</v>
      </c>
      <c r="C132" s="83" t="s">
        <v>60</v>
      </c>
      <c r="D132" s="83"/>
      <c r="E132" s="83" t="s">
        <v>470</v>
      </c>
      <c r="F132" s="83">
        <v>2</v>
      </c>
      <c r="G132" s="83" t="s">
        <v>262</v>
      </c>
      <c r="H132" s="83" t="s">
        <v>2253</v>
      </c>
      <c r="I132" s="83">
        <v>38</v>
      </c>
      <c r="J132" s="146">
        <v>6</v>
      </c>
      <c r="K132" s="146" t="s">
        <v>186</v>
      </c>
      <c r="L132" s="146" t="s">
        <v>1917</v>
      </c>
      <c r="M132" s="147" t="s">
        <v>316</v>
      </c>
      <c r="N132" s="146" t="s">
        <v>311</v>
      </c>
      <c r="O132" s="152">
        <v>60</v>
      </c>
      <c r="P132" s="168">
        <f>VLOOKUP(E132,KQDKlan2!E:M,4,0)</f>
        <v>40</v>
      </c>
      <c r="Q132" s="152" t="s">
        <v>2667</v>
      </c>
      <c r="R132" s="146" t="s">
        <v>1146</v>
      </c>
      <c r="S132" s="146"/>
      <c r="T132" s="146"/>
      <c r="U132" s="146" t="s">
        <v>145</v>
      </c>
      <c r="V132" s="149" t="s">
        <v>2802</v>
      </c>
      <c r="W132" s="71" t="s">
        <v>2030</v>
      </c>
      <c r="X132" s="83"/>
      <c r="Y132" s="83" t="s">
        <v>1490</v>
      </c>
      <c r="Z132" s="83"/>
      <c r="AA132" s="144" t="s">
        <v>2880</v>
      </c>
      <c r="AB132" s="83" t="s">
        <v>145</v>
      </c>
      <c r="AC132" s="83" t="s">
        <v>145</v>
      </c>
      <c r="AD132" s="233" t="e">
        <v>#REF!</v>
      </c>
      <c r="AE132" s="233">
        <v>-2</v>
      </c>
    </row>
    <row r="133" spans="1:207" s="72" customFormat="1" ht="45.75" customHeight="1">
      <c r="A133" s="74">
        <v>124</v>
      </c>
      <c r="B133" s="83" t="s">
        <v>91</v>
      </c>
      <c r="C133" s="83" t="s">
        <v>60</v>
      </c>
      <c r="D133" s="83"/>
      <c r="E133" s="83" t="s">
        <v>471</v>
      </c>
      <c r="F133" s="83">
        <v>2</v>
      </c>
      <c r="G133" s="83" t="s">
        <v>262</v>
      </c>
      <c r="H133" s="83" t="s">
        <v>2254</v>
      </c>
      <c r="I133" s="83">
        <v>38</v>
      </c>
      <c r="J133" s="146">
        <v>6</v>
      </c>
      <c r="K133" s="146" t="s">
        <v>186</v>
      </c>
      <c r="L133" s="146" t="s">
        <v>1917</v>
      </c>
      <c r="M133" s="147" t="s">
        <v>316</v>
      </c>
      <c r="N133" s="146" t="s">
        <v>312</v>
      </c>
      <c r="O133" s="152">
        <v>60</v>
      </c>
      <c r="P133" s="168">
        <f>VLOOKUP(E133,KQDKlan2!E:M,4,0)</f>
        <v>37</v>
      </c>
      <c r="Q133" s="152" t="s">
        <v>2664</v>
      </c>
      <c r="R133" s="146" t="s">
        <v>1146</v>
      </c>
      <c r="S133" s="146"/>
      <c r="T133" s="146"/>
      <c r="U133" s="146" t="s">
        <v>145</v>
      </c>
      <c r="V133" s="149" t="s">
        <v>2802</v>
      </c>
      <c r="W133" s="71" t="s">
        <v>2030</v>
      </c>
      <c r="X133" s="83"/>
      <c r="Y133" s="83" t="s">
        <v>1490</v>
      </c>
      <c r="Z133" s="83"/>
      <c r="AA133" s="144" t="s">
        <v>2881</v>
      </c>
      <c r="AB133" s="83" t="s">
        <v>145</v>
      </c>
      <c r="AC133" s="83" t="s">
        <v>145</v>
      </c>
      <c r="AD133" s="233" t="e">
        <v>#REF!</v>
      </c>
      <c r="AE133" s="233">
        <v>0</v>
      </c>
    </row>
    <row r="134" spans="1:207" s="72" customFormat="1" ht="45.75" customHeight="1">
      <c r="A134" s="74">
        <v>125</v>
      </c>
      <c r="B134" s="83" t="s">
        <v>91</v>
      </c>
      <c r="C134" s="83" t="s">
        <v>60</v>
      </c>
      <c r="D134" s="83"/>
      <c r="E134" s="83" t="s">
        <v>472</v>
      </c>
      <c r="F134" s="83">
        <v>2</v>
      </c>
      <c r="G134" s="83" t="s">
        <v>262</v>
      </c>
      <c r="H134" s="83" t="s">
        <v>2255</v>
      </c>
      <c r="I134" s="83">
        <v>38</v>
      </c>
      <c r="J134" s="146">
        <v>6</v>
      </c>
      <c r="K134" s="146" t="s">
        <v>186</v>
      </c>
      <c r="L134" s="146" t="s">
        <v>1917</v>
      </c>
      <c r="M134" s="147" t="s">
        <v>316</v>
      </c>
      <c r="N134" s="146" t="s">
        <v>313</v>
      </c>
      <c r="O134" s="152">
        <v>60</v>
      </c>
      <c r="P134" s="168">
        <f>VLOOKUP(E134,KQDKlan2!E:M,4,0)</f>
        <v>37</v>
      </c>
      <c r="Q134" s="152" t="s">
        <v>2663</v>
      </c>
      <c r="R134" s="146" t="s">
        <v>1146</v>
      </c>
      <c r="S134" s="146"/>
      <c r="T134" s="146"/>
      <c r="U134" s="146" t="s">
        <v>145</v>
      </c>
      <c r="V134" s="149" t="s">
        <v>2802</v>
      </c>
      <c r="W134" s="71" t="s">
        <v>2030</v>
      </c>
      <c r="X134" s="83"/>
      <c r="Y134" s="83" t="s">
        <v>1490</v>
      </c>
      <c r="Z134" s="83"/>
      <c r="AA134" s="144" t="s">
        <v>2882</v>
      </c>
      <c r="AB134" s="83" t="s">
        <v>145</v>
      </c>
      <c r="AC134" s="83" t="s">
        <v>145</v>
      </c>
      <c r="AD134" s="233" t="e">
        <v>#REF!</v>
      </c>
      <c r="AE134" s="233">
        <v>1</v>
      </c>
    </row>
    <row r="135" spans="1:207" s="233" customFormat="1" ht="45.75" customHeight="1">
      <c r="A135" s="74">
        <v>126</v>
      </c>
      <c r="B135" s="83" t="s">
        <v>91</v>
      </c>
      <c r="C135" s="83" t="s">
        <v>60</v>
      </c>
      <c r="D135" s="83"/>
      <c r="E135" s="83" t="s">
        <v>473</v>
      </c>
      <c r="F135" s="83">
        <v>2</v>
      </c>
      <c r="G135" s="83" t="s">
        <v>262</v>
      </c>
      <c r="H135" s="83" t="s">
        <v>2256</v>
      </c>
      <c r="I135" s="83">
        <v>38</v>
      </c>
      <c r="J135" s="146">
        <v>6</v>
      </c>
      <c r="K135" s="146" t="s">
        <v>186</v>
      </c>
      <c r="L135" s="146" t="s">
        <v>1917</v>
      </c>
      <c r="M135" s="147" t="s">
        <v>316</v>
      </c>
      <c r="N135" s="146" t="s">
        <v>314</v>
      </c>
      <c r="O135" s="152">
        <v>60</v>
      </c>
      <c r="P135" s="168">
        <f>VLOOKUP(E135,KQDKlan2!E:M,4,0)</f>
        <v>37</v>
      </c>
      <c r="Q135" s="152" t="s">
        <v>2665</v>
      </c>
      <c r="R135" s="146" t="s">
        <v>1146</v>
      </c>
      <c r="S135" s="146"/>
      <c r="T135" s="146"/>
      <c r="U135" s="146" t="s">
        <v>145</v>
      </c>
      <c r="V135" s="149" t="s">
        <v>2802</v>
      </c>
      <c r="W135" s="71" t="s">
        <v>2030</v>
      </c>
      <c r="X135" s="83"/>
      <c r="Y135" s="83" t="s">
        <v>1490</v>
      </c>
      <c r="Z135" s="83"/>
      <c r="AA135" s="144" t="s">
        <v>2883</v>
      </c>
      <c r="AB135" s="83" t="s">
        <v>145</v>
      </c>
      <c r="AC135" s="83" t="s">
        <v>145</v>
      </c>
      <c r="AD135" s="233" t="e">
        <v>#REF!</v>
      </c>
      <c r="AE135" s="233">
        <v>1</v>
      </c>
      <c r="AF135" s="72"/>
      <c r="AG135" s="72"/>
      <c r="AH135" s="72"/>
      <c r="AI135" s="72"/>
      <c r="AJ135" s="72"/>
      <c r="AK135" s="72"/>
      <c r="AL135" s="72"/>
      <c r="AM135" s="72"/>
      <c r="AN135" s="72"/>
      <c r="AO135" s="72"/>
      <c r="AP135" s="72"/>
      <c r="AQ135" s="72"/>
      <c r="AR135" s="72"/>
      <c r="AS135" s="72"/>
      <c r="AT135" s="72"/>
      <c r="AU135" s="72"/>
      <c r="AV135" s="72"/>
      <c r="AW135" s="72"/>
      <c r="AX135" s="72"/>
      <c r="AY135" s="72"/>
      <c r="AZ135" s="72"/>
      <c r="BA135" s="72"/>
      <c r="BB135" s="72"/>
      <c r="BC135" s="72"/>
      <c r="BD135" s="72"/>
      <c r="BE135" s="72"/>
      <c r="BF135" s="72"/>
      <c r="BG135" s="72"/>
      <c r="BH135" s="72"/>
      <c r="BI135" s="72"/>
      <c r="BJ135" s="72"/>
      <c r="BK135" s="72"/>
      <c r="BL135" s="72"/>
      <c r="BM135" s="72"/>
      <c r="BN135" s="72"/>
      <c r="BO135" s="72"/>
      <c r="BP135" s="72"/>
      <c r="BQ135" s="72"/>
      <c r="BR135" s="72"/>
      <c r="BS135" s="72"/>
      <c r="BT135" s="72"/>
      <c r="BU135" s="72"/>
      <c r="BV135" s="72"/>
      <c r="BW135" s="72"/>
      <c r="BX135" s="72"/>
      <c r="BY135" s="72"/>
      <c r="BZ135" s="72"/>
      <c r="CA135" s="72"/>
      <c r="CB135" s="72"/>
      <c r="CC135" s="72"/>
      <c r="CD135" s="72"/>
      <c r="CE135" s="72"/>
      <c r="CF135" s="72"/>
      <c r="CG135" s="72"/>
      <c r="CH135" s="72"/>
      <c r="CI135" s="72"/>
      <c r="CJ135" s="72"/>
      <c r="CK135" s="72"/>
      <c r="CL135" s="72"/>
      <c r="CM135" s="72"/>
      <c r="CN135" s="72"/>
      <c r="CO135" s="72"/>
      <c r="CP135" s="72"/>
      <c r="CQ135" s="72"/>
      <c r="CR135" s="72"/>
      <c r="CS135" s="72"/>
      <c r="CT135" s="72"/>
      <c r="CU135" s="72"/>
      <c r="CV135" s="72"/>
      <c r="CW135" s="72"/>
      <c r="CX135" s="72"/>
      <c r="CY135" s="72"/>
      <c r="CZ135" s="72"/>
      <c r="DA135" s="72"/>
      <c r="DB135" s="72"/>
      <c r="DC135" s="72"/>
      <c r="DD135" s="72"/>
      <c r="DE135" s="72"/>
      <c r="DF135" s="72"/>
      <c r="DG135" s="72"/>
      <c r="DH135" s="72"/>
      <c r="DI135" s="72"/>
      <c r="DJ135" s="72"/>
      <c r="DK135" s="72"/>
      <c r="DL135" s="72"/>
      <c r="DM135" s="72"/>
      <c r="DN135" s="72"/>
      <c r="DO135" s="72"/>
      <c r="DP135" s="72"/>
      <c r="DQ135" s="72"/>
      <c r="DR135" s="72"/>
      <c r="DS135" s="72"/>
      <c r="DT135" s="72"/>
      <c r="DU135" s="72"/>
      <c r="DV135" s="72"/>
      <c r="DW135" s="72"/>
      <c r="DX135" s="72"/>
      <c r="DY135" s="72"/>
      <c r="DZ135" s="72"/>
      <c r="EA135" s="72"/>
      <c r="EB135" s="72"/>
      <c r="EC135" s="72"/>
      <c r="ED135" s="72"/>
      <c r="EE135" s="72"/>
      <c r="EF135" s="72"/>
      <c r="EG135" s="72"/>
      <c r="EH135" s="72"/>
      <c r="EI135" s="72"/>
      <c r="EJ135" s="72"/>
      <c r="EK135" s="72"/>
      <c r="EL135" s="72"/>
      <c r="EM135" s="72"/>
      <c r="EN135" s="72"/>
      <c r="EO135" s="72"/>
      <c r="EP135" s="72"/>
      <c r="EQ135" s="72"/>
      <c r="ER135" s="72"/>
      <c r="ES135" s="72"/>
      <c r="ET135" s="72"/>
      <c r="EU135" s="72"/>
      <c r="EV135" s="72"/>
      <c r="EW135" s="72"/>
      <c r="EX135" s="72"/>
      <c r="EY135" s="72"/>
      <c r="EZ135" s="72"/>
      <c r="FA135" s="72"/>
      <c r="FB135" s="72"/>
      <c r="FC135" s="72"/>
      <c r="FD135" s="72"/>
      <c r="FE135" s="72"/>
      <c r="FF135" s="72"/>
      <c r="FG135" s="72"/>
      <c r="FH135" s="72"/>
      <c r="FI135" s="72"/>
      <c r="FJ135" s="72"/>
      <c r="FK135" s="72"/>
      <c r="FL135" s="72"/>
      <c r="FM135" s="72"/>
      <c r="FN135" s="72"/>
      <c r="FO135" s="72"/>
      <c r="FP135" s="72"/>
      <c r="FQ135" s="72"/>
      <c r="FR135" s="72"/>
      <c r="FS135" s="72"/>
      <c r="FT135" s="72"/>
      <c r="FU135" s="72"/>
      <c r="FV135" s="72"/>
      <c r="FW135" s="72"/>
      <c r="FX135" s="72"/>
      <c r="FY135" s="72"/>
      <c r="FZ135" s="72"/>
      <c r="GA135" s="72"/>
      <c r="GB135" s="72"/>
      <c r="GC135" s="72"/>
      <c r="GD135" s="72"/>
      <c r="GE135" s="72"/>
      <c r="GF135" s="72"/>
      <c r="GG135" s="72"/>
      <c r="GH135" s="72"/>
      <c r="GI135" s="72"/>
      <c r="GJ135" s="72"/>
      <c r="GK135" s="72"/>
      <c r="GL135" s="72"/>
      <c r="GM135" s="72"/>
      <c r="GN135" s="72"/>
      <c r="GO135" s="72"/>
      <c r="GP135" s="72"/>
      <c r="GQ135" s="72"/>
      <c r="GR135" s="72"/>
      <c r="GS135" s="72"/>
      <c r="GT135" s="72"/>
      <c r="GU135" s="72"/>
      <c r="GV135" s="72"/>
      <c r="GW135" s="72"/>
      <c r="GX135" s="72"/>
      <c r="GY135" s="72"/>
    </row>
    <row r="136" spans="1:207" s="233" customFormat="1" ht="45.75" customHeight="1">
      <c r="A136" s="74">
        <v>127</v>
      </c>
      <c r="B136" s="83" t="s">
        <v>91</v>
      </c>
      <c r="C136" s="83" t="s">
        <v>60</v>
      </c>
      <c r="D136" s="83"/>
      <c r="E136" s="83" t="s">
        <v>474</v>
      </c>
      <c r="F136" s="83">
        <v>2</v>
      </c>
      <c r="G136" s="83" t="s">
        <v>262</v>
      </c>
      <c r="H136" s="83" t="s">
        <v>2257</v>
      </c>
      <c r="I136" s="83">
        <v>38</v>
      </c>
      <c r="J136" s="146">
        <v>6</v>
      </c>
      <c r="K136" s="146" t="s">
        <v>186</v>
      </c>
      <c r="L136" s="146" t="s">
        <v>1917</v>
      </c>
      <c r="M136" s="147" t="s">
        <v>316</v>
      </c>
      <c r="N136" s="146" t="s">
        <v>315</v>
      </c>
      <c r="O136" s="152">
        <v>60</v>
      </c>
      <c r="P136" s="168">
        <f>VLOOKUP(E136,KQDKlan2!E:M,4,0)</f>
        <v>37</v>
      </c>
      <c r="Q136" s="152" t="s">
        <v>2668</v>
      </c>
      <c r="R136" s="146" t="s">
        <v>1146</v>
      </c>
      <c r="S136" s="146"/>
      <c r="T136" s="146"/>
      <c r="U136" s="146" t="s">
        <v>145</v>
      </c>
      <c r="V136" s="149" t="s">
        <v>2802</v>
      </c>
      <c r="W136" s="71" t="s">
        <v>2030</v>
      </c>
      <c r="X136" s="83"/>
      <c r="Y136" s="83" t="s">
        <v>1490</v>
      </c>
      <c r="Z136" s="83"/>
      <c r="AA136" s="144" t="s">
        <v>2884</v>
      </c>
      <c r="AB136" s="83" t="s">
        <v>145</v>
      </c>
      <c r="AC136" s="83" t="s">
        <v>145</v>
      </c>
      <c r="AD136" s="233" t="e">
        <v>#REF!</v>
      </c>
      <c r="AE136" s="233">
        <v>1</v>
      </c>
      <c r="AF136" s="72"/>
      <c r="AG136" s="72"/>
      <c r="AH136" s="72"/>
      <c r="AI136" s="72"/>
      <c r="AJ136" s="72"/>
      <c r="AK136" s="72"/>
      <c r="AL136" s="72"/>
      <c r="AM136" s="72"/>
      <c r="AN136" s="72"/>
      <c r="AO136" s="72"/>
      <c r="AP136" s="72"/>
      <c r="AQ136" s="72"/>
      <c r="AR136" s="72"/>
      <c r="AS136" s="72"/>
      <c r="AT136" s="72"/>
      <c r="AU136" s="72"/>
      <c r="AV136" s="72"/>
      <c r="AW136" s="72"/>
      <c r="AX136" s="72"/>
      <c r="AY136" s="72"/>
      <c r="AZ136" s="72"/>
      <c r="BA136" s="72"/>
      <c r="BB136" s="72"/>
      <c r="BC136" s="72"/>
      <c r="BD136" s="72"/>
      <c r="BE136" s="72"/>
      <c r="BF136" s="72"/>
      <c r="BG136" s="72"/>
      <c r="BH136" s="72"/>
      <c r="BI136" s="72"/>
      <c r="BJ136" s="72"/>
      <c r="BK136" s="72"/>
      <c r="BL136" s="72"/>
      <c r="BM136" s="72"/>
      <c r="BN136" s="72"/>
      <c r="BO136" s="72"/>
      <c r="BP136" s="72"/>
      <c r="BQ136" s="72"/>
      <c r="BR136" s="72"/>
      <c r="BS136" s="72"/>
      <c r="BT136" s="72"/>
      <c r="BU136" s="72"/>
      <c r="BV136" s="72"/>
      <c r="BW136" s="72"/>
      <c r="BX136" s="72"/>
      <c r="BY136" s="72"/>
      <c r="BZ136" s="72"/>
      <c r="CA136" s="72"/>
      <c r="CB136" s="72"/>
      <c r="CC136" s="72"/>
      <c r="CD136" s="72"/>
      <c r="CE136" s="72"/>
      <c r="CF136" s="72"/>
      <c r="CG136" s="72"/>
      <c r="CH136" s="72"/>
      <c r="CI136" s="72"/>
      <c r="CJ136" s="72"/>
      <c r="CK136" s="72"/>
      <c r="CL136" s="72"/>
      <c r="CM136" s="72"/>
      <c r="CN136" s="72"/>
      <c r="CO136" s="72"/>
      <c r="CP136" s="72"/>
      <c r="CQ136" s="72"/>
      <c r="CR136" s="72"/>
      <c r="CS136" s="72"/>
      <c r="CT136" s="72"/>
      <c r="CU136" s="72"/>
      <c r="CV136" s="72"/>
      <c r="CW136" s="72"/>
      <c r="CX136" s="72"/>
      <c r="CY136" s="72"/>
      <c r="CZ136" s="72"/>
      <c r="DA136" s="72"/>
      <c r="DB136" s="72"/>
      <c r="DC136" s="72"/>
      <c r="DD136" s="72"/>
      <c r="DE136" s="72"/>
      <c r="DF136" s="72"/>
      <c r="DG136" s="72"/>
      <c r="DH136" s="72"/>
      <c r="DI136" s="72"/>
      <c r="DJ136" s="72"/>
      <c r="DK136" s="72"/>
      <c r="DL136" s="72"/>
      <c r="DM136" s="72"/>
      <c r="DN136" s="72"/>
      <c r="DO136" s="72"/>
      <c r="DP136" s="72"/>
      <c r="DQ136" s="72"/>
      <c r="DR136" s="72"/>
      <c r="DS136" s="72"/>
      <c r="DT136" s="72"/>
      <c r="DU136" s="72"/>
      <c r="DV136" s="72"/>
      <c r="DW136" s="72"/>
      <c r="DX136" s="72"/>
      <c r="DY136" s="72"/>
      <c r="DZ136" s="72"/>
      <c r="EA136" s="72"/>
      <c r="EB136" s="72"/>
      <c r="EC136" s="72"/>
      <c r="ED136" s="72"/>
      <c r="EE136" s="72"/>
      <c r="EF136" s="72"/>
      <c r="EG136" s="72"/>
      <c r="EH136" s="72"/>
      <c r="EI136" s="72"/>
      <c r="EJ136" s="72"/>
      <c r="EK136" s="72"/>
      <c r="EL136" s="72"/>
      <c r="EM136" s="72"/>
      <c r="EN136" s="72"/>
      <c r="EO136" s="72"/>
      <c r="EP136" s="72"/>
      <c r="EQ136" s="72"/>
      <c r="ER136" s="72"/>
      <c r="ES136" s="72"/>
      <c r="ET136" s="72"/>
      <c r="EU136" s="72"/>
      <c r="EV136" s="72"/>
      <c r="EW136" s="72"/>
      <c r="EX136" s="72"/>
      <c r="EY136" s="72"/>
      <c r="EZ136" s="72"/>
      <c r="FA136" s="72"/>
      <c r="FB136" s="72"/>
      <c r="FC136" s="72"/>
      <c r="FD136" s="72"/>
      <c r="FE136" s="72"/>
      <c r="FF136" s="72"/>
      <c r="FG136" s="72"/>
      <c r="FH136" s="72"/>
      <c r="FI136" s="72"/>
      <c r="FJ136" s="72"/>
      <c r="FK136" s="72"/>
      <c r="FL136" s="72"/>
      <c r="FM136" s="72"/>
      <c r="FN136" s="72"/>
      <c r="FO136" s="72"/>
      <c r="FP136" s="72"/>
      <c r="FQ136" s="72"/>
      <c r="FR136" s="72"/>
      <c r="FS136" s="72"/>
      <c r="FT136" s="72"/>
      <c r="FU136" s="72"/>
      <c r="FV136" s="72"/>
      <c r="FW136" s="72"/>
      <c r="FX136" s="72"/>
      <c r="FY136" s="72"/>
      <c r="FZ136" s="72"/>
      <c r="GA136" s="72"/>
      <c r="GB136" s="72"/>
      <c r="GC136" s="72"/>
      <c r="GD136" s="72"/>
      <c r="GE136" s="72"/>
      <c r="GF136" s="72"/>
      <c r="GG136" s="72"/>
      <c r="GH136" s="72"/>
      <c r="GI136" s="72"/>
      <c r="GJ136" s="72"/>
      <c r="GK136" s="72"/>
      <c r="GL136" s="72"/>
      <c r="GM136" s="72"/>
      <c r="GN136" s="72"/>
      <c r="GO136" s="72"/>
      <c r="GP136" s="72"/>
      <c r="GQ136" s="72"/>
      <c r="GR136" s="72"/>
      <c r="GS136" s="72"/>
      <c r="GT136" s="72"/>
      <c r="GU136" s="72"/>
      <c r="GV136" s="72"/>
      <c r="GW136" s="72"/>
      <c r="GX136" s="72"/>
      <c r="GY136" s="72"/>
    </row>
    <row r="137" spans="1:207" s="72" customFormat="1" ht="45.75" customHeight="1">
      <c r="A137" s="74">
        <v>128</v>
      </c>
      <c r="B137" s="83" t="s">
        <v>91</v>
      </c>
      <c r="C137" s="83" t="s">
        <v>60</v>
      </c>
      <c r="D137" s="83"/>
      <c r="E137" s="83" t="s">
        <v>475</v>
      </c>
      <c r="F137" s="83">
        <v>2</v>
      </c>
      <c r="G137" s="83" t="s">
        <v>262</v>
      </c>
      <c r="H137" s="83" t="s">
        <v>2258</v>
      </c>
      <c r="I137" s="83">
        <v>40</v>
      </c>
      <c r="J137" s="146">
        <v>4</v>
      </c>
      <c r="K137" s="146" t="s">
        <v>296</v>
      </c>
      <c r="L137" s="146" t="s">
        <v>1917</v>
      </c>
      <c r="M137" s="147" t="s">
        <v>339</v>
      </c>
      <c r="N137" s="146" t="s">
        <v>310</v>
      </c>
      <c r="O137" s="152">
        <v>60</v>
      </c>
      <c r="P137" s="168">
        <f>VLOOKUP(E137,KQDKlan2!E:M,4,0)</f>
        <v>41</v>
      </c>
      <c r="Q137" s="152" t="s">
        <v>2662</v>
      </c>
      <c r="R137" s="146" t="s">
        <v>1146</v>
      </c>
      <c r="S137" s="146"/>
      <c r="T137" s="146"/>
      <c r="U137" s="146" t="s">
        <v>1146</v>
      </c>
      <c r="V137" s="149" t="s">
        <v>2802</v>
      </c>
      <c r="W137" s="71" t="s">
        <v>2030</v>
      </c>
      <c r="X137" s="83"/>
      <c r="Y137" s="83" t="s">
        <v>1490</v>
      </c>
      <c r="Z137" s="83"/>
      <c r="AA137" s="144" t="s">
        <v>2858</v>
      </c>
      <c r="AB137" s="83" t="s">
        <v>144</v>
      </c>
      <c r="AC137" s="83" t="s">
        <v>144</v>
      </c>
      <c r="AD137" s="233" t="e">
        <v>#REF!</v>
      </c>
      <c r="AE137" s="233">
        <v>-1</v>
      </c>
    </row>
    <row r="138" spans="1:207" s="72" customFormat="1" ht="45.75" customHeight="1">
      <c r="A138" s="74">
        <v>129</v>
      </c>
      <c r="B138" s="83" t="s">
        <v>91</v>
      </c>
      <c r="C138" s="83" t="s">
        <v>60</v>
      </c>
      <c r="D138" s="83"/>
      <c r="E138" s="83" t="s">
        <v>476</v>
      </c>
      <c r="F138" s="83">
        <v>2</v>
      </c>
      <c r="G138" s="83" t="s">
        <v>262</v>
      </c>
      <c r="H138" s="83" t="s">
        <v>2259</v>
      </c>
      <c r="I138" s="83">
        <v>40</v>
      </c>
      <c r="J138" s="146">
        <v>4</v>
      </c>
      <c r="K138" s="146" t="s">
        <v>296</v>
      </c>
      <c r="L138" s="146" t="s">
        <v>1955</v>
      </c>
      <c r="M138" s="147" t="s">
        <v>304</v>
      </c>
      <c r="N138" s="146" t="s">
        <v>311</v>
      </c>
      <c r="O138" s="152">
        <v>60</v>
      </c>
      <c r="P138" s="168">
        <f>VLOOKUP(E138,KQDKlan2!E:M,4,0)</f>
        <v>42</v>
      </c>
      <c r="Q138" s="152" t="s">
        <v>2667</v>
      </c>
      <c r="R138" s="146" t="s">
        <v>1146</v>
      </c>
      <c r="S138" s="146"/>
      <c r="T138" s="146"/>
      <c r="U138" s="146" t="s">
        <v>1146</v>
      </c>
      <c r="V138" s="149" t="s">
        <v>2802</v>
      </c>
      <c r="W138" s="71" t="s">
        <v>2030</v>
      </c>
      <c r="X138" s="83"/>
      <c r="Y138" s="83" t="s">
        <v>1490</v>
      </c>
      <c r="Z138" s="83"/>
      <c r="AA138" s="144" t="s">
        <v>2885</v>
      </c>
      <c r="AB138" s="83" t="s">
        <v>144</v>
      </c>
      <c r="AC138" s="83" t="s">
        <v>144</v>
      </c>
      <c r="AD138" s="233" t="e">
        <v>#REF!</v>
      </c>
      <c r="AE138" s="233">
        <v>-2</v>
      </c>
    </row>
    <row r="139" spans="1:207" s="72" customFormat="1" ht="45.75" customHeight="1">
      <c r="A139" s="74">
        <v>130</v>
      </c>
      <c r="B139" s="83" t="s">
        <v>91</v>
      </c>
      <c r="C139" s="83" t="s">
        <v>60</v>
      </c>
      <c r="D139" s="83"/>
      <c r="E139" s="83" t="s">
        <v>1802</v>
      </c>
      <c r="F139" s="83">
        <v>2</v>
      </c>
      <c r="G139" s="83" t="s">
        <v>262</v>
      </c>
      <c r="H139" s="83" t="s">
        <v>2260</v>
      </c>
      <c r="I139" s="83">
        <v>40</v>
      </c>
      <c r="J139" s="146">
        <v>4</v>
      </c>
      <c r="K139" s="146" t="s">
        <v>296</v>
      </c>
      <c r="L139" s="146" t="s">
        <v>1917</v>
      </c>
      <c r="M139" s="147" t="s">
        <v>328</v>
      </c>
      <c r="N139" s="146" t="s">
        <v>312</v>
      </c>
      <c r="O139" s="152">
        <v>60</v>
      </c>
      <c r="P139" s="168">
        <f>VLOOKUP(E139,KQDKlan2!E:M,4,0)</f>
        <v>40</v>
      </c>
      <c r="Q139" s="152" t="s">
        <v>2667</v>
      </c>
      <c r="R139" s="146" t="s">
        <v>1146</v>
      </c>
      <c r="S139" s="146"/>
      <c r="T139" s="146"/>
      <c r="U139" s="146" t="s">
        <v>1146</v>
      </c>
      <c r="V139" s="149" t="s">
        <v>2802</v>
      </c>
      <c r="W139" s="71" t="s">
        <v>2030</v>
      </c>
      <c r="X139" s="83"/>
      <c r="Y139" s="83" t="s">
        <v>1490</v>
      </c>
      <c r="Z139" s="83"/>
      <c r="AA139" s="144" t="s">
        <v>2861</v>
      </c>
      <c r="AB139" s="83" t="s">
        <v>144</v>
      </c>
      <c r="AC139" s="83" t="s">
        <v>144</v>
      </c>
      <c r="AD139" s="233" t="e">
        <v>#REF!</v>
      </c>
      <c r="AE139" s="233">
        <v>0</v>
      </c>
    </row>
    <row r="140" spans="1:207" s="72" customFormat="1" ht="45.75" customHeight="1">
      <c r="A140" s="74">
        <v>131</v>
      </c>
      <c r="B140" s="83" t="s">
        <v>239</v>
      </c>
      <c r="C140" s="83" t="s">
        <v>84</v>
      </c>
      <c r="D140" s="83"/>
      <c r="E140" s="83" t="s">
        <v>477</v>
      </c>
      <c r="F140" s="83">
        <v>2</v>
      </c>
      <c r="G140" s="83" t="s">
        <v>262</v>
      </c>
      <c r="H140" s="83" t="s">
        <v>2249</v>
      </c>
      <c r="I140" s="83">
        <v>38</v>
      </c>
      <c r="J140" s="146">
        <v>3</v>
      </c>
      <c r="K140" s="145" t="s">
        <v>296</v>
      </c>
      <c r="L140" s="145" t="s">
        <v>1917</v>
      </c>
      <c r="M140" s="153" t="s">
        <v>304</v>
      </c>
      <c r="N140" s="145" t="s">
        <v>314</v>
      </c>
      <c r="O140" s="152">
        <v>60</v>
      </c>
      <c r="P140" s="168">
        <f>VLOOKUP(E140,KQDKlan2!E:M,4,0)</f>
        <v>40</v>
      </c>
      <c r="Q140" s="146" t="s">
        <v>2490</v>
      </c>
      <c r="R140" s="146" t="s">
        <v>144</v>
      </c>
      <c r="S140" s="146" t="s">
        <v>1225</v>
      </c>
      <c r="T140" s="146" t="s">
        <v>1226</v>
      </c>
      <c r="U140" s="146" t="s">
        <v>144</v>
      </c>
      <c r="V140" s="149" t="s">
        <v>2802</v>
      </c>
      <c r="W140" s="71" t="s">
        <v>2030</v>
      </c>
      <c r="X140" s="83"/>
      <c r="Y140" s="83" t="s">
        <v>1490</v>
      </c>
      <c r="Z140" s="83"/>
      <c r="AA140" s="144" t="s">
        <v>2886</v>
      </c>
      <c r="AB140" s="83" t="s">
        <v>144</v>
      </c>
      <c r="AC140" s="83" t="s">
        <v>144</v>
      </c>
      <c r="AD140" s="233" t="e">
        <v>#REF!</v>
      </c>
      <c r="AE140" s="233">
        <v>-2</v>
      </c>
      <c r="AF140" s="233"/>
      <c r="AG140" s="233"/>
      <c r="AH140" s="233"/>
      <c r="AI140" s="233"/>
      <c r="AJ140" s="233"/>
      <c r="AK140" s="233"/>
      <c r="AL140" s="233"/>
      <c r="AM140" s="233"/>
      <c r="AN140" s="233"/>
      <c r="AO140" s="233"/>
      <c r="AP140" s="233"/>
      <c r="AQ140" s="233"/>
      <c r="AR140" s="233"/>
      <c r="AS140" s="233"/>
      <c r="AT140" s="233"/>
      <c r="AU140" s="233"/>
      <c r="AV140" s="233"/>
      <c r="AW140" s="233"/>
      <c r="AX140" s="233"/>
      <c r="AY140" s="233"/>
      <c r="AZ140" s="233"/>
      <c r="BA140" s="233"/>
      <c r="BB140" s="233"/>
      <c r="BC140" s="233"/>
      <c r="BD140" s="233"/>
      <c r="BE140" s="233"/>
      <c r="BF140" s="233"/>
      <c r="BG140" s="233"/>
      <c r="BH140" s="233"/>
      <c r="BI140" s="233"/>
      <c r="BJ140" s="233"/>
      <c r="BK140" s="233"/>
      <c r="BL140" s="233"/>
      <c r="BM140" s="233"/>
      <c r="BN140" s="233"/>
      <c r="BO140" s="233"/>
      <c r="BP140" s="233"/>
      <c r="BQ140" s="233"/>
      <c r="BR140" s="233"/>
      <c r="BS140" s="233"/>
      <c r="BT140" s="233"/>
      <c r="BU140" s="233"/>
      <c r="BV140" s="233"/>
      <c r="BW140" s="233"/>
      <c r="BX140" s="233"/>
      <c r="BY140" s="233"/>
      <c r="BZ140" s="233"/>
      <c r="CA140" s="233"/>
      <c r="CB140" s="233"/>
      <c r="CC140" s="233"/>
      <c r="CD140" s="233"/>
      <c r="CE140" s="233"/>
      <c r="CF140" s="233"/>
      <c r="CG140" s="233"/>
      <c r="CH140" s="233"/>
      <c r="CI140" s="233"/>
      <c r="CJ140" s="233"/>
      <c r="CK140" s="233"/>
      <c r="CL140" s="233"/>
      <c r="CM140" s="233"/>
      <c r="CN140" s="233"/>
      <c r="CO140" s="233"/>
      <c r="CP140" s="233"/>
      <c r="CQ140" s="233"/>
      <c r="CR140" s="233"/>
      <c r="CS140" s="233"/>
      <c r="CT140" s="233"/>
      <c r="CU140" s="233"/>
      <c r="CV140" s="233"/>
      <c r="CW140" s="233"/>
      <c r="CX140" s="233"/>
      <c r="CY140" s="233"/>
      <c r="CZ140" s="233"/>
      <c r="DA140" s="233"/>
      <c r="DB140" s="233"/>
      <c r="DC140" s="233"/>
      <c r="DD140" s="233"/>
      <c r="DE140" s="233"/>
      <c r="DF140" s="233"/>
      <c r="DG140" s="233"/>
      <c r="DH140" s="233"/>
      <c r="DI140" s="233"/>
      <c r="DJ140" s="233"/>
      <c r="DK140" s="233"/>
      <c r="DL140" s="233"/>
      <c r="DM140" s="233"/>
      <c r="DN140" s="233"/>
      <c r="DO140" s="233"/>
      <c r="DP140" s="233"/>
      <c r="DQ140" s="233"/>
      <c r="DR140" s="233"/>
      <c r="DS140" s="233"/>
      <c r="DT140" s="233"/>
      <c r="DU140" s="233"/>
      <c r="DV140" s="233"/>
      <c r="DW140" s="233"/>
      <c r="DX140" s="233"/>
      <c r="DY140" s="233"/>
      <c r="DZ140" s="233"/>
      <c r="EA140" s="233"/>
      <c r="EB140" s="233"/>
      <c r="EC140" s="233"/>
      <c r="ED140" s="233"/>
      <c r="EE140" s="233"/>
      <c r="EF140" s="233"/>
      <c r="EG140" s="233"/>
      <c r="EH140" s="233"/>
      <c r="EI140" s="233"/>
      <c r="EJ140" s="233"/>
      <c r="EK140" s="233"/>
      <c r="EL140" s="233"/>
      <c r="EM140" s="233"/>
      <c r="EN140" s="233"/>
      <c r="EO140" s="233"/>
      <c r="EP140" s="233"/>
      <c r="EQ140" s="233"/>
      <c r="ER140" s="233"/>
      <c r="ES140" s="233"/>
      <c r="ET140" s="233"/>
      <c r="EU140" s="233"/>
      <c r="EV140" s="233"/>
      <c r="EW140" s="233"/>
      <c r="EX140" s="233"/>
      <c r="EY140" s="233"/>
      <c r="EZ140" s="233"/>
      <c r="FA140" s="233"/>
      <c r="FB140" s="233"/>
      <c r="FC140" s="233"/>
      <c r="FD140" s="233"/>
      <c r="FE140" s="233"/>
      <c r="FF140" s="233"/>
      <c r="FG140" s="233"/>
      <c r="FH140" s="233"/>
      <c r="FI140" s="233"/>
      <c r="FJ140" s="233"/>
      <c r="FK140" s="233"/>
      <c r="FL140" s="233"/>
      <c r="FM140" s="233"/>
      <c r="FN140" s="233"/>
      <c r="FO140" s="233"/>
      <c r="FP140" s="233"/>
      <c r="FQ140" s="233"/>
      <c r="FR140" s="233"/>
      <c r="FS140" s="233"/>
      <c r="FT140" s="233"/>
      <c r="FU140" s="233"/>
      <c r="FV140" s="233"/>
      <c r="FW140" s="233"/>
      <c r="FX140" s="233"/>
      <c r="FY140" s="233"/>
      <c r="FZ140" s="233"/>
      <c r="GA140" s="233"/>
      <c r="GB140" s="233"/>
      <c r="GC140" s="233"/>
      <c r="GD140" s="233"/>
      <c r="GE140" s="233"/>
      <c r="GF140" s="233"/>
      <c r="GG140" s="233"/>
      <c r="GH140" s="233"/>
      <c r="GI140" s="233"/>
      <c r="GJ140" s="233"/>
      <c r="GK140" s="233"/>
      <c r="GL140" s="233"/>
      <c r="GM140" s="233"/>
      <c r="GN140" s="233"/>
      <c r="GO140" s="233"/>
      <c r="GP140" s="233"/>
      <c r="GQ140" s="233"/>
      <c r="GR140" s="233"/>
      <c r="GS140" s="233"/>
      <c r="GT140" s="233"/>
      <c r="GU140" s="233"/>
      <c r="GV140" s="233"/>
      <c r="GW140" s="233"/>
      <c r="GX140" s="233"/>
      <c r="GY140" s="233"/>
    </row>
    <row r="141" spans="1:207" s="72" customFormat="1" ht="45.75" customHeight="1">
      <c r="A141" s="74">
        <v>132</v>
      </c>
      <c r="B141" s="83" t="s">
        <v>239</v>
      </c>
      <c r="C141" s="83" t="s">
        <v>84</v>
      </c>
      <c r="D141" s="83"/>
      <c r="E141" s="83" t="s">
        <v>478</v>
      </c>
      <c r="F141" s="83">
        <v>2</v>
      </c>
      <c r="G141" s="83" t="s">
        <v>262</v>
      </c>
      <c r="H141" s="83" t="s">
        <v>2250</v>
      </c>
      <c r="I141" s="83">
        <v>38</v>
      </c>
      <c r="J141" s="146">
        <v>3</v>
      </c>
      <c r="K141" s="145" t="s">
        <v>296</v>
      </c>
      <c r="L141" s="145" t="s">
        <v>1917</v>
      </c>
      <c r="M141" s="153" t="s">
        <v>339</v>
      </c>
      <c r="N141" s="145" t="s">
        <v>315</v>
      </c>
      <c r="O141" s="152">
        <v>60</v>
      </c>
      <c r="P141" s="168">
        <f>VLOOKUP(E141,KQDKlan2!E:M,4,0)</f>
        <v>48</v>
      </c>
      <c r="Q141" s="146" t="s">
        <v>2490</v>
      </c>
      <c r="R141" s="146" t="s">
        <v>144</v>
      </c>
      <c r="S141" s="146" t="s">
        <v>1225</v>
      </c>
      <c r="T141" s="146" t="s">
        <v>1226</v>
      </c>
      <c r="U141" s="146" t="s">
        <v>144</v>
      </c>
      <c r="V141" s="149" t="s">
        <v>2802</v>
      </c>
      <c r="W141" s="71" t="s">
        <v>2030</v>
      </c>
      <c r="X141" s="83"/>
      <c r="Y141" s="83" t="s">
        <v>1490</v>
      </c>
      <c r="Z141" s="83"/>
      <c r="AA141" s="144" t="s">
        <v>2887</v>
      </c>
      <c r="AB141" s="83" t="s">
        <v>144</v>
      </c>
      <c r="AC141" s="83" t="s">
        <v>144</v>
      </c>
      <c r="AD141" s="233" t="e">
        <v>#REF!</v>
      </c>
      <c r="AE141" s="233">
        <v>-10</v>
      </c>
      <c r="AF141" s="233"/>
      <c r="AG141" s="233"/>
      <c r="AH141" s="233"/>
      <c r="AI141" s="233"/>
      <c r="AJ141" s="233"/>
      <c r="AK141" s="233"/>
      <c r="AL141" s="233"/>
      <c r="AM141" s="233"/>
      <c r="AN141" s="233"/>
      <c r="AO141" s="233"/>
      <c r="AP141" s="233"/>
      <c r="AQ141" s="233"/>
      <c r="AR141" s="233"/>
      <c r="AS141" s="233"/>
      <c r="AT141" s="233"/>
      <c r="AU141" s="233"/>
      <c r="AV141" s="233"/>
      <c r="AW141" s="233"/>
      <c r="AX141" s="233"/>
      <c r="AY141" s="233"/>
      <c r="AZ141" s="233"/>
      <c r="BA141" s="233"/>
      <c r="BB141" s="233"/>
      <c r="BC141" s="233"/>
      <c r="BD141" s="233"/>
      <c r="BE141" s="233"/>
      <c r="BF141" s="233"/>
      <c r="BG141" s="233"/>
      <c r="BH141" s="233"/>
      <c r="BI141" s="233"/>
      <c r="BJ141" s="233"/>
      <c r="BK141" s="233"/>
      <c r="BL141" s="233"/>
      <c r="BM141" s="233"/>
      <c r="BN141" s="233"/>
      <c r="BO141" s="233"/>
      <c r="BP141" s="233"/>
      <c r="BQ141" s="233"/>
      <c r="BR141" s="233"/>
      <c r="BS141" s="233"/>
      <c r="BT141" s="233"/>
      <c r="BU141" s="233"/>
      <c r="BV141" s="233"/>
      <c r="BW141" s="233"/>
      <c r="BX141" s="233"/>
      <c r="BY141" s="233"/>
      <c r="BZ141" s="233"/>
      <c r="CA141" s="233"/>
      <c r="CB141" s="233"/>
      <c r="CC141" s="233"/>
      <c r="CD141" s="233"/>
      <c r="CE141" s="233"/>
      <c r="CF141" s="233"/>
      <c r="CG141" s="233"/>
      <c r="CH141" s="233"/>
      <c r="CI141" s="233"/>
      <c r="CJ141" s="233"/>
      <c r="CK141" s="233"/>
      <c r="CL141" s="233"/>
      <c r="CM141" s="233"/>
      <c r="CN141" s="233"/>
      <c r="CO141" s="233"/>
      <c r="CP141" s="233"/>
      <c r="CQ141" s="233"/>
      <c r="CR141" s="233"/>
      <c r="CS141" s="233"/>
      <c r="CT141" s="233"/>
      <c r="CU141" s="233"/>
      <c r="CV141" s="233"/>
      <c r="CW141" s="233"/>
      <c r="CX141" s="233"/>
      <c r="CY141" s="233"/>
      <c r="CZ141" s="233"/>
      <c r="DA141" s="233"/>
      <c r="DB141" s="233"/>
      <c r="DC141" s="233"/>
      <c r="DD141" s="233"/>
      <c r="DE141" s="233"/>
      <c r="DF141" s="233"/>
      <c r="DG141" s="233"/>
      <c r="DH141" s="233"/>
      <c r="DI141" s="233"/>
      <c r="DJ141" s="233"/>
      <c r="DK141" s="233"/>
      <c r="DL141" s="233"/>
      <c r="DM141" s="233"/>
      <c r="DN141" s="233"/>
      <c r="DO141" s="233"/>
      <c r="DP141" s="233"/>
      <c r="DQ141" s="233"/>
      <c r="DR141" s="233"/>
      <c r="DS141" s="233"/>
      <c r="DT141" s="233"/>
      <c r="DU141" s="233"/>
      <c r="DV141" s="233"/>
      <c r="DW141" s="233"/>
      <c r="DX141" s="233"/>
      <c r="DY141" s="233"/>
      <c r="DZ141" s="233"/>
      <c r="EA141" s="233"/>
      <c r="EB141" s="233"/>
      <c r="EC141" s="233"/>
      <c r="ED141" s="233"/>
      <c r="EE141" s="233"/>
      <c r="EF141" s="233"/>
      <c r="EG141" s="233"/>
      <c r="EH141" s="233"/>
      <c r="EI141" s="233"/>
      <c r="EJ141" s="233"/>
      <c r="EK141" s="233"/>
      <c r="EL141" s="233"/>
      <c r="EM141" s="233"/>
      <c r="EN141" s="233"/>
      <c r="EO141" s="233"/>
      <c r="EP141" s="233"/>
      <c r="EQ141" s="233"/>
      <c r="ER141" s="233"/>
      <c r="ES141" s="233"/>
      <c r="ET141" s="233"/>
      <c r="EU141" s="233"/>
      <c r="EV141" s="233"/>
      <c r="EW141" s="233"/>
      <c r="EX141" s="233"/>
      <c r="EY141" s="233"/>
      <c r="EZ141" s="233"/>
      <c r="FA141" s="233"/>
      <c r="FB141" s="233"/>
      <c r="FC141" s="233"/>
      <c r="FD141" s="233"/>
      <c r="FE141" s="233"/>
      <c r="FF141" s="233"/>
      <c r="FG141" s="233"/>
      <c r="FH141" s="233"/>
      <c r="FI141" s="233"/>
      <c r="FJ141" s="233"/>
      <c r="FK141" s="233"/>
      <c r="FL141" s="233"/>
      <c r="FM141" s="233"/>
      <c r="FN141" s="233"/>
      <c r="FO141" s="233"/>
      <c r="FP141" s="233"/>
      <c r="FQ141" s="233"/>
      <c r="FR141" s="233"/>
      <c r="FS141" s="233"/>
      <c r="FT141" s="233"/>
      <c r="FU141" s="233"/>
      <c r="FV141" s="233"/>
      <c r="FW141" s="233"/>
      <c r="FX141" s="233"/>
      <c r="FY141" s="233"/>
      <c r="FZ141" s="233"/>
      <c r="GA141" s="233"/>
      <c r="GB141" s="233"/>
      <c r="GC141" s="233"/>
      <c r="GD141" s="233"/>
      <c r="GE141" s="233"/>
      <c r="GF141" s="233"/>
      <c r="GG141" s="233"/>
      <c r="GH141" s="233"/>
      <c r="GI141" s="233"/>
      <c r="GJ141" s="233"/>
      <c r="GK141" s="233"/>
      <c r="GL141" s="233"/>
      <c r="GM141" s="233"/>
      <c r="GN141" s="233"/>
      <c r="GO141" s="233"/>
      <c r="GP141" s="233"/>
      <c r="GQ141" s="233"/>
      <c r="GR141" s="233"/>
      <c r="GS141" s="233"/>
      <c r="GT141" s="233"/>
      <c r="GU141" s="233"/>
      <c r="GV141" s="233"/>
      <c r="GW141" s="233"/>
      <c r="GX141" s="233"/>
      <c r="GY141" s="233"/>
    </row>
    <row r="142" spans="1:207" s="72" customFormat="1" ht="45.75" customHeight="1">
      <c r="A142" s="74">
        <v>133</v>
      </c>
      <c r="B142" s="83" t="s">
        <v>239</v>
      </c>
      <c r="C142" s="83" t="s">
        <v>84</v>
      </c>
      <c r="D142" s="83"/>
      <c r="E142" s="83" t="s">
        <v>479</v>
      </c>
      <c r="F142" s="83">
        <v>2</v>
      </c>
      <c r="G142" s="83" t="s">
        <v>262</v>
      </c>
      <c r="H142" s="83" t="s">
        <v>2251</v>
      </c>
      <c r="I142" s="83">
        <v>38</v>
      </c>
      <c r="J142" s="146">
        <v>3</v>
      </c>
      <c r="K142" s="145" t="s">
        <v>186</v>
      </c>
      <c r="L142" s="145" t="s">
        <v>1917</v>
      </c>
      <c r="M142" s="153" t="s">
        <v>338</v>
      </c>
      <c r="N142" s="146" t="s">
        <v>332</v>
      </c>
      <c r="O142" s="152">
        <v>60</v>
      </c>
      <c r="P142" s="168">
        <f>VLOOKUP(E142,KQDKlan2!E:M,4,0)</f>
        <v>40</v>
      </c>
      <c r="Q142" s="146" t="s">
        <v>2491</v>
      </c>
      <c r="R142" s="146" t="s">
        <v>144</v>
      </c>
      <c r="S142" s="146" t="s">
        <v>1214</v>
      </c>
      <c r="T142" s="146" t="s">
        <v>1215</v>
      </c>
      <c r="U142" s="146" t="s">
        <v>144</v>
      </c>
      <c r="V142" s="149" t="s">
        <v>2802</v>
      </c>
      <c r="W142" s="71" t="s">
        <v>2030</v>
      </c>
      <c r="X142" s="83"/>
      <c r="Y142" s="83" t="s">
        <v>1490</v>
      </c>
      <c r="Z142" s="83"/>
      <c r="AA142" s="144" t="s">
        <v>2888</v>
      </c>
      <c r="AB142" s="83" t="s">
        <v>144</v>
      </c>
      <c r="AC142" s="83" t="s">
        <v>144</v>
      </c>
      <c r="AD142" s="233" t="e">
        <v>#REF!</v>
      </c>
      <c r="AE142" s="233">
        <v>-4</v>
      </c>
      <c r="AF142" s="233"/>
      <c r="AG142" s="233"/>
      <c r="AH142" s="233"/>
      <c r="AI142" s="233"/>
      <c r="AJ142" s="233"/>
      <c r="AK142" s="233"/>
      <c r="AL142" s="233"/>
      <c r="AM142" s="233"/>
      <c r="AN142" s="233"/>
      <c r="AO142" s="233"/>
      <c r="AP142" s="233"/>
      <c r="AQ142" s="233"/>
      <c r="AR142" s="233"/>
      <c r="AS142" s="233"/>
      <c r="AT142" s="233"/>
      <c r="AU142" s="233"/>
      <c r="AV142" s="233"/>
      <c r="AW142" s="233"/>
      <c r="AX142" s="233"/>
      <c r="AY142" s="233"/>
      <c r="AZ142" s="233"/>
      <c r="BA142" s="233"/>
      <c r="BB142" s="233"/>
      <c r="BC142" s="233"/>
      <c r="BD142" s="233"/>
      <c r="BE142" s="233"/>
      <c r="BF142" s="233"/>
      <c r="BG142" s="233"/>
      <c r="BH142" s="233"/>
      <c r="BI142" s="233"/>
      <c r="BJ142" s="233"/>
      <c r="BK142" s="233"/>
      <c r="BL142" s="233"/>
      <c r="BM142" s="233"/>
      <c r="BN142" s="233"/>
      <c r="BO142" s="233"/>
      <c r="BP142" s="233"/>
      <c r="BQ142" s="233"/>
      <c r="BR142" s="233"/>
      <c r="BS142" s="233"/>
      <c r="BT142" s="233"/>
      <c r="BU142" s="233"/>
      <c r="BV142" s="233"/>
      <c r="BW142" s="233"/>
      <c r="BX142" s="233"/>
      <c r="BY142" s="233"/>
      <c r="BZ142" s="233"/>
      <c r="CA142" s="233"/>
      <c r="CB142" s="233"/>
      <c r="CC142" s="233"/>
      <c r="CD142" s="233"/>
      <c r="CE142" s="233"/>
      <c r="CF142" s="233"/>
      <c r="CG142" s="233"/>
      <c r="CH142" s="233"/>
      <c r="CI142" s="233"/>
      <c r="CJ142" s="233"/>
      <c r="CK142" s="233"/>
      <c r="CL142" s="233"/>
      <c r="CM142" s="233"/>
      <c r="CN142" s="233"/>
      <c r="CO142" s="233"/>
      <c r="CP142" s="233"/>
      <c r="CQ142" s="233"/>
      <c r="CR142" s="233"/>
      <c r="CS142" s="233"/>
      <c r="CT142" s="233"/>
      <c r="CU142" s="233"/>
      <c r="CV142" s="233"/>
      <c r="CW142" s="233"/>
      <c r="CX142" s="233"/>
      <c r="CY142" s="233"/>
      <c r="CZ142" s="233"/>
      <c r="DA142" s="233"/>
      <c r="DB142" s="233"/>
      <c r="DC142" s="233"/>
      <c r="DD142" s="233"/>
      <c r="DE142" s="233"/>
      <c r="DF142" s="233"/>
      <c r="DG142" s="233"/>
      <c r="DH142" s="233"/>
      <c r="DI142" s="233"/>
      <c r="DJ142" s="233"/>
      <c r="DK142" s="233"/>
      <c r="DL142" s="233"/>
      <c r="DM142" s="233"/>
      <c r="DN142" s="233"/>
      <c r="DO142" s="233"/>
      <c r="DP142" s="233"/>
      <c r="DQ142" s="233"/>
      <c r="DR142" s="233"/>
      <c r="DS142" s="233"/>
      <c r="DT142" s="233"/>
      <c r="DU142" s="233"/>
      <c r="DV142" s="233"/>
      <c r="DW142" s="233"/>
      <c r="DX142" s="233"/>
      <c r="DY142" s="233"/>
      <c r="DZ142" s="233"/>
      <c r="EA142" s="233"/>
      <c r="EB142" s="233"/>
      <c r="EC142" s="233"/>
      <c r="ED142" s="233"/>
      <c r="EE142" s="233"/>
      <c r="EF142" s="233"/>
      <c r="EG142" s="233"/>
      <c r="EH142" s="233"/>
      <c r="EI142" s="233"/>
      <c r="EJ142" s="233"/>
      <c r="EK142" s="233"/>
      <c r="EL142" s="233"/>
      <c r="EM142" s="233"/>
      <c r="EN142" s="233"/>
      <c r="EO142" s="233"/>
      <c r="EP142" s="233"/>
      <c r="EQ142" s="233"/>
      <c r="ER142" s="233"/>
      <c r="ES142" s="233"/>
      <c r="ET142" s="233"/>
      <c r="EU142" s="233"/>
      <c r="EV142" s="233"/>
      <c r="EW142" s="233"/>
      <c r="EX142" s="233"/>
      <c r="EY142" s="233"/>
      <c r="EZ142" s="233"/>
      <c r="FA142" s="233"/>
      <c r="FB142" s="233"/>
      <c r="FC142" s="233"/>
      <c r="FD142" s="233"/>
      <c r="FE142" s="233"/>
      <c r="FF142" s="233"/>
      <c r="FG142" s="233"/>
      <c r="FH142" s="233"/>
      <c r="FI142" s="233"/>
      <c r="FJ142" s="233"/>
      <c r="FK142" s="233"/>
      <c r="FL142" s="233"/>
      <c r="FM142" s="233"/>
      <c r="FN142" s="233"/>
      <c r="FO142" s="233"/>
      <c r="FP142" s="233"/>
      <c r="FQ142" s="233"/>
      <c r="FR142" s="233"/>
      <c r="FS142" s="233"/>
      <c r="FT142" s="233"/>
      <c r="FU142" s="233"/>
      <c r="FV142" s="233"/>
      <c r="FW142" s="233"/>
      <c r="FX142" s="233"/>
      <c r="FY142" s="233"/>
      <c r="FZ142" s="233"/>
      <c r="GA142" s="233"/>
      <c r="GB142" s="233"/>
      <c r="GC142" s="233"/>
      <c r="GD142" s="233"/>
      <c r="GE142" s="233"/>
      <c r="GF142" s="233"/>
      <c r="GG142" s="233"/>
      <c r="GH142" s="233"/>
      <c r="GI142" s="233"/>
      <c r="GJ142" s="233"/>
      <c r="GK142" s="233"/>
      <c r="GL142" s="233"/>
      <c r="GM142" s="233"/>
      <c r="GN142" s="233"/>
      <c r="GO142" s="233"/>
      <c r="GP142" s="233"/>
      <c r="GQ142" s="233"/>
      <c r="GR142" s="233"/>
      <c r="GS142" s="233"/>
      <c r="GT142" s="233"/>
      <c r="GU142" s="233"/>
      <c r="GV142" s="233"/>
      <c r="GW142" s="233"/>
      <c r="GX142" s="233"/>
      <c r="GY142" s="233"/>
    </row>
    <row r="143" spans="1:207" s="72" customFormat="1" ht="45.75" customHeight="1">
      <c r="A143" s="74">
        <v>134</v>
      </c>
      <c r="B143" s="83" t="s">
        <v>1544</v>
      </c>
      <c r="C143" s="83" t="s">
        <v>83</v>
      </c>
      <c r="D143" s="83" t="s">
        <v>84</v>
      </c>
      <c r="E143" s="83" t="s">
        <v>1807</v>
      </c>
      <c r="F143" s="83">
        <v>3</v>
      </c>
      <c r="G143" s="83" t="s">
        <v>262</v>
      </c>
      <c r="H143" s="83" t="s">
        <v>344</v>
      </c>
      <c r="I143" s="83">
        <v>95</v>
      </c>
      <c r="J143" s="146">
        <v>2</v>
      </c>
      <c r="K143" s="146" t="s">
        <v>186</v>
      </c>
      <c r="L143" s="146" t="s">
        <v>1919</v>
      </c>
      <c r="M143" s="146" t="s">
        <v>301</v>
      </c>
      <c r="N143" s="146" t="s">
        <v>342</v>
      </c>
      <c r="O143" s="152">
        <v>100</v>
      </c>
      <c r="P143" s="168">
        <f>VLOOKUP(E143,KQDKlan2!E:M,4,0)</f>
        <v>100</v>
      </c>
      <c r="Q143" s="146" t="s">
        <v>2492</v>
      </c>
      <c r="R143" s="146" t="s">
        <v>144</v>
      </c>
      <c r="S143" s="146" t="s">
        <v>2493</v>
      </c>
      <c r="T143" s="146" t="s">
        <v>2494</v>
      </c>
      <c r="U143" s="146" t="s">
        <v>144</v>
      </c>
      <c r="V143" s="149" t="s">
        <v>2802</v>
      </c>
      <c r="W143" s="71" t="s">
        <v>2030</v>
      </c>
      <c r="X143" s="83"/>
      <c r="Y143" s="83" t="s">
        <v>1490</v>
      </c>
      <c r="Z143" s="83"/>
      <c r="AA143" s="144" t="s">
        <v>2889</v>
      </c>
      <c r="AB143" s="83" t="s">
        <v>144</v>
      </c>
      <c r="AC143" s="83" t="s">
        <v>144</v>
      </c>
      <c r="AD143" s="233" t="e">
        <v>#REF!</v>
      </c>
      <c r="AE143" s="233">
        <v>-5</v>
      </c>
      <c r="AF143" s="233"/>
      <c r="AG143" s="233"/>
      <c r="AH143" s="233"/>
      <c r="AI143" s="233"/>
      <c r="AJ143" s="233"/>
      <c r="AK143" s="233"/>
      <c r="AL143" s="233"/>
      <c r="AM143" s="233"/>
      <c r="AN143" s="233"/>
      <c r="AO143" s="233"/>
      <c r="AP143" s="233"/>
      <c r="AQ143" s="233"/>
      <c r="AR143" s="233"/>
      <c r="AS143" s="233"/>
      <c r="AT143" s="233"/>
      <c r="AU143" s="233"/>
      <c r="AV143" s="233"/>
      <c r="AW143" s="233"/>
      <c r="AX143" s="233"/>
      <c r="AY143" s="233"/>
      <c r="AZ143" s="233"/>
      <c r="BA143" s="233"/>
      <c r="BB143" s="233"/>
      <c r="BC143" s="233"/>
      <c r="BD143" s="233"/>
      <c r="BE143" s="233"/>
      <c r="BF143" s="233"/>
      <c r="BG143" s="233"/>
      <c r="BH143" s="233"/>
      <c r="BI143" s="233"/>
      <c r="BJ143" s="233"/>
      <c r="BK143" s="233"/>
      <c r="BL143" s="233"/>
      <c r="BM143" s="233"/>
      <c r="BN143" s="233"/>
      <c r="BO143" s="233"/>
      <c r="BP143" s="233"/>
      <c r="BQ143" s="233"/>
      <c r="BR143" s="233"/>
      <c r="BS143" s="233"/>
      <c r="BT143" s="233"/>
      <c r="BU143" s="233"/>
      <c r="BV143" s="233"/>
      <c r="BW143" s="233"/>
      <c r="BX143" s="233"/>
      <c r="BY143" s="233"/>
      <c r="BZ143" s="233"/>
      <c r="CA143" s="233"/>
      <c r="CB143" s="233"/>
      <c r="CC143" s="233"/>
      <c r="CD143" s="233"/>
      <c r="CE143" s="233"/>
      <c r="CF143" s="233"/>
      <c r="CG143" s="233"/>
      <c r="CH143" s="233"/>
      <c r="CI143" s="233"/>
      <c r="CJ143" s="233"/>
      <c r="CK143" s="233"/>
      <c r="CL143" s="233"/>
      <c r="CM143" s="233"/>
      <c r="CN143" s="233"/>
      <c r="CO143" s="233"/>
      <c r="CP143" s="233"/>
      <c r="CQ143" s="233"/>
      <c r="CR143" s="233"/>
      <c r="CS143" s="233"/>
      <c r="CT143" s="233"/>
      <c r="CU143" s="233"/>
      <c r="CV143" s="233"/>
      <c r="CW143" s="233"/>
      <c r="CX143" s="233"/>
      <c r="CY143" s="233"/>
      <c r="CZ143" s="233"/>
      <c r="DA143" s="233"/>
      <c r="DB143" s="233"/>
      <c r="DC143" s="233"/>
      <c r="DD143" s="233"/>
      <c r="DE143" s="233"/>
      <c r="DF143" s="233"/>
      <c r="DG143" s="233"/>
      <c r="DH143" s="233"/>
      <c r="DI143" s="233"/>
      <c r="DJ143" s="233"/>
      <c r="DK143" s="233"/>
      <c r="DL143" s="233"/>
      <c r="DM143" s="233"/>
      <c r="DN143" s="233"/>
      <c r="DO143" s="233"/>
      <c r="DP143" s="233"/>
      <c r="DQ143" s="233"/>
      <c r="DR143" s="233"/>
      <c r="DS143" s="233"/>
      <c r="DT143" s="233"/>
      <c r="DU143" s="233"/>
      <c r="DV143" s="233"/>
      <c r="DW143" s="233"/>
      <c r="DX143" s="233"/>
      <c r="DY143" s="233"/>
      <c r="DZ143" s="233"/>
      <c r="EA143" s="233"/>
      <c r="EB143" s="233"/>
      <c r="EC143" s="233"/>
      <c r="ED143" s="233"/>
      <c r="EE143" s="233"/>
      <c r="EF143" s="233"/>
      <c r="EG143" s="233"/>
      <c r="EH143" s="233"/>
      <c r="EI143" s="233"/>
      <c r="EJ143" s="233"/>
      <c r="EK143" s="233"/>
      <c r="EL143" s="233"/>
      <c r="EM143" s="233"/>
      <c r="EN143" s="233"/>
      <c r="EO143" s="233"/>
      <c r="EP143" s="233"/>
      <c r="EQ143" s="233"/>
      <c r="ER143" s="233"/>
      <c r="ES143" s="233"/>
      <c r="ET143" s="233"/>
      <c r="EU143" s="233"/>
      <c r="EV143" s="233"/>
      <c r="EW143" s="233"/>
      <c r="EX143" s="233"/>
      <c r="EY143" s="233"/>
      <c r="EZ143" s="233"/>
      <c r="FA143" s="233"/>
      <c r="FB143" s="233"/>
      <c r="FC143" s="233"/>
      <c r="FD143" s="233"/>
      <c r="FE143" s="233"/>
      <c r="FF143" s="233"/>
      <c r="FG143" s="233"/>
      <c r="FH143" s="233"/>
      <c r="FI143" s="233"/>
      <c r="FJ143" s="233"/>
      <c r="FK143" s="233"/>
      <c r="FL143" s="233"/>
      <c r="FM143" s="233"/>
      <c r="FN143" s="233"/>
      <c r="FO143" s="233"/>
      <c r="FP143" s="233"/>
      <c r="FQ143" s="233"/>
      <c r="FR143" s="233"/>
      <c r="FS143" s="233"/>
      <c r="FT143" s="233"/>
      <c r="FU143" s="233"/>
      <c r="FV143" s="233"/>
      <c r="FW143" s="233"/>
      <c r="FX143" s="233"/>
      <c r="FY143" s="233"/>
      <c r="FZ143" s="233"/>
      <c r="GA143" s="233"/>
      <c r="GB143" s="233"/>
      <c r="GC143" s="233"/>
      <c r="GD143" s="233"/>
      <c r="GE143" s="233"/>
      <c r="GF143" s="233"/>
      <c r="GG143" s="233"/>
      <c r="GH143" s="233"/>
      <c r="GI143" s="233"/>
      <c r="GJ143" s="233"/>
      <c r="GK143" s="233"/>
      <c r="GL143" s="233"/>
      <c r="GM143" s="233"/>
      <c r="GN143" s="233"/>
      <c r="GO143" s="233"/>
      <c r="GP143" s="233"/>
      <c r="GQ143" s="233"/>
      <c r="GR143" s="233"/>
      <c r="GS143" s="233"/>
      <c r="GT143" s="233"/>
      <c r="GU143" s="233"/>
      <c r="GV143" s="233"/>
      <c r="GW143" s="233"/>
      <c r="GX143" s="233"/>
      <c r="GY143" s="233"/>
    </row>
    <row r="144" spans="1:207" s="112" customFormat="1" ht="45.75" customHeight="1">
      <c r="A144" s="74">
        <v>135</v>
      </c>
      <c r="B144" s="83" t="s">
        <v>1544</v>
      </c>
      <c r="C144" s="83" t="s">
        <v>83</v>
      </c>
      <c r="D144" s="83" t="s">
        <v>84</v>
      </c>
      <c r="E144" s="83" t="s">
        <v>1808</v>
      </c>
      <c r="F144" s="83">
        <v>3</v>
      </c>
      <c r="G144" s="83" t="s">
        <v>262</v>
      </c>
      <c r="H144" s="83" t="s">
        <v>345</v>
      </c>
      <c r="I144" s="83">
        <v>95</v>
      </c>
      <c r="J144" s="146">
        <v>2</v>
      </c>
      <c r="K144" s="146" t="s">
        <v>186</v>
      </c>
      <c r="L144" s="146" t="s">
        <v>1919</v>
      </c>
      <c r="M144" s="146" t="s">
        <v>336</v>
      </c>
      <c r="N144" s="146" t="s">
        <v>343</v>
      </c>
      <c r="O144" s="152">
        <v>100</v>
      </c>
      <c r="P144" s="168">
        <f>VLOOKUP(E144,KQDKlan2!E:M,4,0)</f>
        <v>100</v>
      </c>
      <c r="Q144" s="146" t="s">
        <v>2492</v>
      </c>
      <c r="R144" s="146" t="s">
        <v>144</v>
      </c>
      <c r="S144" s="146" t="s">
        <v>2493</v>
      </c>
      <c r="T144" s="146" t="s">
        <v>2494</v>
      </c>
      <c r="U144" s="146" t="s">
        <v>144</v>
      </c>
      <c r="V144" s="149" t="s">
        <v>2802</v>
      </c>
      <c r="W144" s="71" t="s">
        <v>2030</v>
      </c>
      <c r="X144" s="83"/>
      <c r="Y144" s="83" t="s">
        <v>1490</v>
      </c>
      <c r="Z144" s="83"/>
      <c r="AA144" s="144" t="s">
        <v>2890</v>
      </c>
      <c r="AB144" s="83" t="s">
        <v>144</v>
      </c>
      <c r="AC144" s="83" t="s">
        <v>144</v>
      </c>
      <c r="AD144" s="234" t="e">
        <v>#REF!</v>
      </c>
      <c r="AE144" s="234">
        <v>-5</v>
      </c>
      <c r="AF144" s="234"/>
      <c r="AG144" s="234"/>
      <c r="AH144" s="234"/>
      <c r="AI144" s="234"/>
      <c r="AJ144" s="234"/>
      <c r="AK144" s="234"/>
      <c r="AL144" s="234"/>
      <c r="AM144" s="234"/>
      <c r="AN144" s="234"/>
      <c r="AO144" s="234"/>
      <c r="AP144" s="234"/>
      <c r="AQ144" s="234"/>
      <c r="AR144" s="234"/>
      <c r="AS144" s="234"/>
      <c r="AT144" s="234"/>
      <c r="AU144" s="234"/>
      <c r="AV144" s="234"/>
      <c r="AW144" s="234"/>
      <c r="AX144" s="234"/>
      <c r="AY144" s="234"/>
      <c r="AZ144" s="234"/>
      <c r="BA144" s="234"/>
      <c r="BB144" s="234"/>
      <c r="BC144" s="234"/>
      <c r="BD144" s="234"/>
      <c r="BE144" s="234"/>
      <c r="BF144" s="234"/>
      <c r="BG144" s="234"/>
      <c r="BH144" s="234"/>
      <c r="BI144" s="234"/>
      <c r="BJ144" s="234"/>
      <c r="BK144" s="234"/>
      <c r="BL144" s="234"/>
      <c r="BM144" s="234"/>
      <c r="BN144" s="234"/>
      <c r="BO144" s="234"/>
      <c r="BP144" s="234"/>
      <c r="BQ144" s="234"/>
      <c r="BR144" s="234"/>
      <c r="BS144" s="234"/>
      <c r="BT144" s="234"/>
      <c r="BU144" s="234"/>
      <c r="BV144" s="234"/>
      <c r="BW144" s="234"/>
      <c r="BX144" s="234"/>
      <c r="BY144" s="234"/>
      <c r="BZ144" s="234"/>
      <c r="CA144" s="234"/>
      <c r="CB144" s="234"/>
      <c r="CC144" s="234"/>
      <c r="CD144" s="234"/>
      <c r="CE144" s="234"/>
      <c r="CF144" s="234"/>
      <c r="CG144" s="234"/>
      <c r="CH144" s="234"/>
      <c r="CI144" s="234"/>
      <c r="CJ144" s="234"/>
      <c r="CK144" s="234"/>
      <c r="CL144" s="234"/>
      <c r="CM144" s="234"/>
      <c r="CN144" s="234"/>
      <c r="CO144" s="234"/>
      <c r="CP144" s="234"/>
      <c r="CQ144" s="234"/>
      <c r="CR144" s="234"/>
      <c r="CS144" s="234"/>
      <c r="CT144" s="234"/>
      <c r="CU144" s="234"/>
      <c r="CV144" s="234"/>
      <c r="CW144" s="234"/>
      <c r="CX144" s="234"/>
      <c r="CY144" s="234"/>
      <c r="CZ144" s="234"/>
      <c r="DA144" s="234"/>
      <c r="DB144" s="234"/>
      <c r="DC144" s="234"/>
      <c r="DD144" s="234"/>
      <c r="DE144" s="234"/>
      <c r="DF144" s="234"/>
      <c r="DG144" s="234"/>
      <c r="DH144" s="234"/>
      <c r="DI144" s="234"/>
      <c r="DJ144" s="234"/>
      <c r="DK144" s="234"/>
      <c r="DL144" s="234"/>
      <c r="DM144" s="234"/>
      <c r="DN144" s="234"/>
      <c r="DO144" s="234"/>
      <c r="DP144" s="234"/>
      <c r="DQ144" s="234"/>
      <c r="DR144" s="234"/>
      <c r="DS144" s="234"/>
      <c r="DT144" s="234"/>
      <c r="DU144" s="234"/>
      <c r="DV144" s="234"/>
      <c r="DW144" s="234"/>
      <c r="DX144" s="234"/>
      <c r="DY144" s="234"/>
      <c r="DZ144" s="234"/>
      <c r="EA144" s="234"/>
      <c r="EB144" s="234"/>
      <c r="EC144" s="234"/>
      <c r="ED144" s="234"/>
      <c r="EE144" s="234"/>
      <c r="EF144" s="234"/>
      <c r="EG144" s="234"/>
      <c r="EH144" s="234"/>
      <c r="EI144" s="234"/>
      <c r="EJ144" s="234"/>
      <c r="EK144" s="234"/>
      <c r="EL144" s="234"/>
      <c r="EM144" s="234"/>
      <c r="EN144" s="234"/>
      <c r="EO144" s="234"/>
      <c r="EP144" s="234"/>
      <c r="EQ144" s="234"/>
      <c r="ER144" s="234"/>
      <c r="ES144" s="234"/>
      <c r="ET144" s="234"/>
      <c r="EU144" s="234"/>
      <c r="EV144" s="234"/>
      <c r="EW144" s="234"/>
      <c r="EX144" s="234"/>
      <c r="EY144" s="234"/>
      <c r="EZ144" s="234"/>
      <c r="FA144" s="234"/>
      <c r="FB144" s="234"/>
      <c r="FC144" s="234"/>
      <c r="FD144" s="234"/>
      <c r="FE144" s="234"/>
      <c r="FF144" s="234"/>
      <c r="FG144" s="234"/>
      <c r="FH144" s="234"/>
      <c r="FI144" s="234"/>
      <c r="FJ144" s="234"/>
      <c r="FK144" s="234"/>
      <c r="FL144" s="234"/>
      <c r="FM144" s="234"/>
      <c r="FN144" s="234"/>
      <c r="FO144" s="234"/>
      <c r="FP144" s="234"/>
      <c r="FQ144" s="234"/>
      <c r="FR144" s="234"/>
      <c r="FS144" s="234"/>
      <c r="FT144" s="234"/>
      <c r="FU144" s="234"/>
      <c r="FV144" s="234"/>
      <c r="FW144" s="234"/>
      <c r="FX144" s="234"/>
      <c r="FY144" s="234"/>
      <c r="FZ144" s="234"/>
      <c r="GA144" s="234"/>
      <c r="GB144" s="234"/>
      <c r="GC144" s="234"/>
      <c r="GD144" s="234"/>
      <c r="GE144" s="234"/>
      <c r="GF144" s="234"/>
      <c r="GG144" s="234"/>
      <c r="GH144" s="234"/>
      <c r="GI144" s="234"/>
      <c r="GJ144" s="234"/>
      <c r="GK144" s="234"/>
      <c r="GL144" s="234"/>
      <c r="GM144" s="234"/>
      <c r="GN144" s="234"/>
      <c r="GO144" s="234"/>
      <c r="GP144" s="234"/>
      <c r="GQ144" s="234"/>
      <c r="GR144" s="234"/>
      <c r="GS144" s="234"/>
      <c r="GT144" s="234"/>
      <c r="GU144" s="234"/>
      <c r="GV144" s="234"/>
      <c r="GW144" s="234"/>
      <c r="GX144" s="234"/>
      <c r="GY144" s="234"/>
    </row>
    <row r="145" spans="1:207" s="72" customFormat="1" ht="45.75" customHeight="1">
      <c r="A145" s="74">
        <v>136</v>
      </c>
      <c r="B145" s="83" t="s">
        <v>1544</v>
      </c>
      <c r="C145" s="83" t="s">
        <v>83</v>
      </c>
      <c r="D145" s="83" t="s">
        <v>84</v>
      </c>
      <c r="E145" s="83" t="s">
        <v>1809</v>
      </c>
      <c r="F145" s="83">
        <v>3</v>
      </c>
      <c r="G145" s="83" t="s">
        <v>262</v>
      </c>
      <c r="H145" s="83" t="s">
        <v>2265</v>
      </c>
      <c r="I145" s="83">
        <v>89</v>
      </c>
      <c r="J145" s="146">
        <v>2</v>
      </c>
      <c r="K145" s="146" t="s">
        <v>296</v>
      </c>
      <c r="L145" s="146" t="s">
        <v>1918</v>
      </c>
      <c r="M145" s="147" t="s">
        <v>298</v>
      </c>
      <c r="N145" s="146" t="s">
        <v>342</v>
      </c>
      <c r="O145" s="152">
        <v>100</v>
      </c>
      <c r="P145" s="168">
        <f>VLOOKUP(E145,KQDKlan2!E:M,4,0)</f>
        <v>100</v>
      </c>
      <c r="Q145" s="146" t="s">
        <v>2495</v>
      </c>
      <c r="R145" s="146" t="s">
        <v>144</v>
      </c>
      <c r="S145" s="146" t="s">
        <v>2496</v>
      </c>
      <c r="T145" s="146" t="s">
        <v>2497</v>
      </c>
      <c r="U145" s="146" t="s">
        <v>144</v>
      </c>
      <c r="V145" s="149" t="s">
        <v>2802</v>
      </c>
      <c r="W145" s="71" t="s">
        <v>2030</v>
      </c>
      <c r="X145" s="83"/>
      <c r="Y145" s="83" t="s">
        <v>1490</v>
      </c>
      <c r="Z145" s="83"/>
      <c r="AA145" s="144" t="s">
        <v>2891</v>
      </c>
      <c r="AB145" s="83" t="s">
        <v>144</v>
      </c>
      <c r="AC145" s="83" t="s">
        <v>144</v>
      </c>
      <c r="AD145" s="233" t="e">
        <v>#REF!</v>
      </c>
      <c r="AE145" s="233">
        <v>-11</v>
      </c>
    </row>
    <row r="146" spans="1:207" s="72" customFormat="1" ht="45.75" customHeight="1">
      <c r="A146" s="74">
        <v>137</v>
      </c>
      <c r="B146" s="83" t="s">
        <v>1544</v>
      </c>
      <c r="C146" s="83" t="s">
        <v>83</v>
      </c>
      <c r="D146" s="83" t="s">
        <v>84</v>
      </c>
      <c r="E146" s="83" t="s">
        <v>1810</v>
      </c>
      <c r="F146" s="83">
        <v>3</v>
      </c>
      <c r="G146" s="83" t="s">
        <v>262</v>
      </c>
      <c r="H146" s="83" t="s">
        <v>2266</v>
      </c>
      <c r="I146" s="83">
        <v>89</v>
      </c>
      <c r="J146" s="146">
        <v>2</v>
      </c>
      <c r="K146" s="146" t="s">
        <v>296</v>
      </c>
      <c r="L146" s="146" t="s">
        <v>1918</v>
      </c>
      <c r="M146" s="146" t="s">
        <v>297</v>
      </c>
      <c r="N146" s="146" t="s">
        <v>343</v>
      </c>
      <c r="O146" s="152">
        <v>100</v>
      </c>
      <c r="P146" s="168">
        <f>VLOOKUP(E146,KQDKlan2!E:M,4,0)</f>
        <v>100</v>
      </c>
      <c r="Q146" s="146" t="s">
        <v>2495</v>
      </c>
      <c r="R146" s="146" t="s">
        <v>144</v>
      </c>
      <c r="S146" s="146" t="s">
        <v>2496</v>
      </c>
      <c r="T146" s="146" t="s">
        <v>2497</v>
      </c>
      <c r="U146" s="146" t="s">
        <v>144</v>
      </c>
      <c r="V146" s="149" t="s">
        <v>2802</v>
      </c>
      <c r="W146" s="71" t="s">
        <v>2030</v>
      </c>
      <c r="X146" s="83"/>
      <c r="Y146" s="83" t="s">
        <v>1490</v>
      </c>
      <c r="Z146" s="83"/>
      <c r="AA146" s="144" t="s">
        <v>2892</v>
      </c>
      <c r="AB146" s="83" t="s">
        <v>144</v>
      </c>
      <c r="AC146" s="83" t="s">
        <v>144</v>
      </c>
      <c r="AD146" s="233" t="e">
        <v>#REF!</v>
      </c>
      <c r="AE146" s="233">
        <v>-11</v>
      </c>
    </row>
    <row r="147" spans="1:207" s="72" customFormat="1" ht="37.5" customHeight="1">
      <c r="A147" s="74">
        <v>138</v>
      </c>
      <c r="B147" s="83" t="s">
        <v>1544</v>
      </c>
      <c r="C147" s="83" t="s">
        <v>83</v>
      </c>
      <c r="D147" s="83" t="s">
        <v>84</v>
      </c>
      <c r="E147" s="83" t="s">
        <v>1811</v>
      </c>
      <c r="F147" s="83">
        <v>3</v>
      </c>
      <c r="G147" s="83" t="s">
        <v>240</v>
      </c>
      <c r="H147" s="83" t="s">
        <v>2252</v>
      </c>
      <c r="I147" s="83">
        <v>47</v>
      </c>
      <c r="J147" s="146">
        <v>2</v>
      </c>
      <c r="K147" s="146" t="s">
        <v>186</v>
      </c>
      <c r="L147" s="146" t="s">
        <v>1919</v>
      </c>
      <c r="M147" s="146" t="s">
        <v>301</v>
      </c>
      <c r="N147" s="146" t="s">
        <v>182</v>
      </c>
      <c r="O147" s="152">
        <v>50</v>
      </c>
      <c r="P147" s="168">
        <f>VLOOKUP(E147,KQDKlan2!E:M,4,0)</f>
        <v>50</v>
      </c>
      <c r="Q147" s="146" t="s">
        <v>2498</v>
      </c>
      <c r="R147" s="146" t="s">
        <v>144</v>
      </c>
      <c r="S147" s="146" t="s">
        <v>2499</v>
      </c>
      <c r="T147" s="146" t="s">
        <v>2500</v>
      </c>
      <c r="U147" s="146" t="s">
        <v>144</v>
      </c>
      <c r="V147" s="149"/>
      <c r="W147" s="71" t="s">
        <v>2031</v>
      </c>
      <c r="X147" s="83"/>
      <c r="Y147" s="83" t="s">
        <v>1490</v>
      </c>
      <c r="Z147" s="83"/>
      <c r="AA147" s="144" t="s">
        <v>2893</v>
      </c>
      <c r="AB147" s="83" t="s">
        <v>144</v>
      </c>
      <c r="AC147" s="83" t="s">
        <v>144</v>
      </c>
      <c r="AD147" s="233" t="e">
        <v>#REF!</v>
      </c>
      <c r="AE147" s="233">
        <v>-3</v>
      </c>
      <c r="AF147" s="233"/>
      <c r="AG147" s="233"/>
      <c r="AH147" s="233"/>
      <c r="AI147" s="233"/>
      <c r="AJ147" s="233"/>
      <c r="AK147" s="233"/>
      <c r="AL147" s="233"/>
      <c r="AM147" s="233"/>
      <c r="AN147" s="233"/>
      <c r="AO147" s="233"/>
      <c r="AP147" s="233"/>
      <c r="AQ147" s="233"/>
      <c r="AR147" s="233"/>
      <c r="AS147" s="233"/>
      <c r="AT147" s="233"/>
      <c r="AU147" s="233"/>
      <c r="AV147" s="233"/>
      <c r="AW147" s="233"/>
      <c r="AX147" s="233"/>
      <c r="AY147" s="233"/>
      <c r="AZ147" s="233"/>
      <c r="BA147" s="233"/>
      <c r="BB147" s="233"/>
      <c r="BC147" s="233"/>
      <c r="BD147" s="233"/>
      <c r="BE147" s="233"/>
      <c r="BF147" s="233"/>
      <c r="BG147" s="233"/>
      <c r="BH147" s="233"/>
      <c r="BI147" s="233"/>
      <c r="BJ147" s="233"/>
      <c r="BK147" s="233"/>
      <c r="BL147" s="233"/>
      <c r="BM147" s="233"/>
      <c r="BN147" s="233"/>
      <c r="BO147" s="233"/>
      <c r="BP147" s="233"/>
      <c r="BQ147" s="233"/>
      <c r="BR147" s="233"/>
      <c r="BS147" s="233"/>
      <c r="BT147" s="233"/>
      <c r="BU147" s="233"/>
      <c r="BV147" s="233"/>
      <c r="BW147" s="233"/>
      <c r="BX147" s="233"/>
      <c r="BY147" s="233"/>
      <c r="BZ147" s="233"/>
      <c r="CA147" s="233"/>
      <c r="CB147" s="233"/>
      <c r="CC147" s="233"/>
      <c r="CD147" s="233"/>
      <c r="CE147" s="233"/>
      <c r="CF147" s="233"/>
      <c r="CG147" s="233"/>
      <c r="CH147" s="233"/>
      <c r="CI147" s="233"/>
      <c r="CJ147" s="233"/>
      <c r="CK147" s="233"/>
      <c r="CL147" s="233"/>
      <c r="CM147" s="233"/>
      <c r="CN147" s="233"/>
      <c r="CO147" s="233"/>
      <c r="CP147" s="233"/>
      <c r="CQ147" s="233"/>
      <c r="CR147" s="233"/>
      <c r="CS147" s="233"/>
      <c r="CT147" s="233"/>
      <c r="CU147" s="233"/>
      <c r="CV147" s="233"/>
      <c r="CW147" s="233"/>
      <c r="CX147" s="233"/>
      <c r="CY147" s="233"/>
      <c r="CZ147" s="233"/>
      <c r="DA147" s="233"/>
      <c r="DB147" s="233"/>
      <c r="DC147" s="233"/>
      <c r="DD147" s="233"/>
      <c r="DE147" s="233"/>
      <c r="DF147" s="233"/>
      <c r="DG147" s="233"/>
      <c r="DH147" s="233"/>
      <c r="DI147" s="233"/>
      <c r="DJ147" s="233"/>
      <c r="DK147" s="233"/>
      <c r="DL147" s="233"/>
      <c r="DM147" s="233"/>
      <c r="DN147" s="233"/>
      <c r="DO147" s="233"/>
      <c r="DP147" s="233"/>
      <c r="DQ147" s="233"/>
      <c r="DR147" s="233"/>
      <c r="DS147" s="233"/>
      <c r="DT147" s="233"/>
      <c r="DU147" s="233"/>
      <c r="DV147" s="233"/>
      <c r="DW147" s="233"/>
      <c r="DX147" s="233"/>
      <c r="DY147" s="233"/>
      <c r="DZ147" s="233"/>
      <c r="EA147" s="233"/>
      <c r="EB147" s="233"/>
      <c r="EC147" s="233"/>
      <c r="ED147" s="233"/>
      <c r="EE147" s="233"/>
      <c r="EF147" s="233"/>
      <c r="EG147" s="233"/>
      <c r="EH147" s="233"/>
      <c r="EI147" s="233"/>
      <c r="EJ147" s="233"/>
      <c r="EK147" s="233"/>
      <c r="EL147" s="233"/>
      <c r="EM147" s="233"/>
      <c r="EN147" s="233"/>
      <c r="EO147" s="233"/>
      <c r="EP147" s="233"/>
      <c r="EQ147" s="233"/>
      <c r="ER147" s="233"/>
      <c r="ES147" s="233"/>
      <c r="ET147" s="233"/>
      <c r="EU147" s="233"/>
      <c r="EV147" s="233"/>
      <c r="EW147" s="233"/>
      <c r="EX147" s="233"/>
      <c r="EY147" s="233"/>
      <c r="EZ147" s="233"/>
      <c r="FA147" s="233"/>
      <c r="FB147" s="233"/>
      <c r="FC147" s="233"/>
      <c r="FD147" s="233"/>
      <c r="FE147" s="233"/>
      <c r="FF147" s="233"/>
      <c r="FG147" s="233"/>
      <c r="FH147" s="233"/>
      <c r="FI147" s="233"/>
      <c r="FJ147" s="233"/>
      <c r="FK147" s="233"/>
      <c r="FL147" s="233"/>
      <c r="FM147" s="233"/>
      <c r="FN147" s="233"/>
      <c r="FO147" s="233"/>
      <c r="FP147" s="233"/>
      <c r="FQ147" s="233"/>
      <c r="FR147" s="233"/>
      <c r="FS147" s="233"/>
      <c r="FT147" s="233"/>
      <c r="FU147" s="233"/>
      <c r="FV147" s="233"/>
      <c r="FW147" s="233"/>
      <c r="FX147" s="233"/>
      <c r="FY147" s="233"/>
      <c r="FZ147" s="233"/>
      <c r="GA147" s="233"/>
      <c r="GB147" s="233"/>
      <c r="GC147" s="233"/>
      <c r="GD147" s="233"/>
      <c r="GE147" s="233"/>
      <c r="GF147" s="233"/>
      <c r="GG147" s="233"/>
      <c r="GH147" s="233"/>
      <c r="GI147" s="233"/>
      <c r="GJ147" s="233"/>
      <c r="GK147" s="233"/>
      <c r="GL147" s="233"/>
      <c r="GM147" s="233"/>
      <c r="GN147" s="233"/>
      <c r="GO147" s="233"/>
      <c r="GP147" s="233"/>
      <c r="GQ147" s="233"/>
      <c r="GR147" s="233"/>
      <c r="GS147" s="233"/>
      <c r="GT147" s="233"/>
      <c r="GU147" s="233"/>
      <c r="GV147" s="233"/>
      <c r="GW147" s="233"/>
      <c r="GX147" s="233"/>
      <c r="GY147" s="233"/>
    </row>
    <row r="148" spans="1:207" s="233" customFormat="1" ht="37.5" customHeight="1">
      <c r="A148" s="74">
        <v>139</v>
      </c>
      <c r="B148" s="83" t="s">
        <v>1544</v>
      </c>
      <c r="C148" s="83" t="s">
        <v>83</v>
      </c>
      <c r="D148" s="83" t="s">
        <v>84</v>
      </c>
      <c r="E148" s="83" t="s">
        <v>1812</v>
      </c>
      <c r="F148" s="83">
        <v>3</v>
      </c>
      <c r="G148" s="83" t="s">
        <v>240</v>
      </c>
      <c r="H148" s="83" t="s">
        <v>2253</v>
      </c>
      <c r="I148" s="83">
        <v>47</v>
      </c>
      <c r="J148" s="146">
        <v>2</v>
      </c>
      <c r="K148" s="146" t="s">
        <v>186</v>
      </c>
      <c r="L148" s="146" t="s">
        <v>1919</v>
      </c>
      <c r="M148" s="146" t="s">
        <v>336</v>
      </c>
      <c r="N148" s="146" t="s">
        <v>184</v>
      </c>
      <c r="O148" s="152">
        <v>50</v>
      </c>
      <c r="P148" s="168">
        <f>VLOOKUP(E148,KQDKlan2!E:M,4,0)</f>
        <v>50</v>
      </c>
      <c r="Q148" s="146" t="s">
        <v>2498</v>
      </c>
      <c r="R148" s="146" t="s">
        <v>144</v>
      </c>
      <c r="S148" s="146" t="s">
        <v>2499</v>
      </c>
      <c r="T148" s="146" t="s">
        <v>2500</v>
      </c>
      <c r="U148" s="146" t="s">
        <v>144</v>
      </c>
      <c r="V148" s="149"/>
      <c r="W148" s="71" t="s">
        <v>2031</v>
      </c>
      <c r="X148" s="83"/>
      <c r="Y148" s="83" t="s">
        <v>1490</v>
      </c>
      <c r="Z148" s="83"/>
      <c r="AA148" s="144" t="s">
        <v>2894</v>
      </c>
      <c r="AB148" s="83" t="s">
        <v>144</v>
      </c>
      <c r="AC148" s="83" t="s">
        <v>144</v>
      </c>
      <c r="AD148" s="233" t="e">
        <v>#REF!</v>
      </c>
      <c r="AE148" s="233">
        <v>-3</v>
      </c>
      <c r="AF148" s="234"/>
      <c r="AG148" s="234"/>
      <c r="AH148" s="234"/>
      <c r="AI148" s="234"/>
      <c r="AJ148" s="234"/>
      <c r="AK148" s="234"/>
      <c r="AL148" s="234"/>
      <c r="AM148" s="234"/>
      <c r="AN148" s="234"/>
      <c r="AO148" s="234"/>
      <c r="AP148" s="234"/>
      <c r="AQ148" s="234"/>
      <c r="AR148" s="234"/>
      <c r="AS148" s="234"/>
      <c r="AT148" s="234"/>
      <c r="AU148" s="234"/>
      <c r="AV148" s="234"/>
      <c r="AW148" s="234"/>
      <c r="AX148" s="234"/>
      <c r="AY148" s="234"/>
      <c r="AZ148" s="234"/>
      <c r="BA148" s="234"/>
      <c r="BB148" s="234"/>
      <c r="BC148" s="234"/>
      <c r="BD148" s="234"/>
      <c r="BE148" s="234"/>
      <c r="BF148" s="234"/>
      <c r="BG148" s="234"/>
      <c r="BH148" s="234"/>
      <c r="BI148" s="234"/>
      <c r="BJ148" s="234"/>
      <c r="BK148" s="234"/>
      <c r="BL148" s="234"/>
      <c r="BM148" s="234"/>
      <c r="BN148" s="234"/>
      <c r="BO148" s="234"/>
      <c r="BP148" s="234"/>
      <c r="BQ148" s="234"/>
      <c r="BR148" s="234"/>
      <c r="BS148" s="234"/>
      <c r="BT148" s="234"/>
      <c r="BU148" s="234"/>
      <c r="BV148" s="234"/>
      <c r="BW148" s="234"/>
      <c r="BX148" s="234"/>
      <c r="BY148" s="234"/>
      <c r="BZ148" s="234"/>
      <c r="CA148" s="234"/>
      <c r="CB148" s="234"/>
      <c r="CC148" s="234"/>
      <c r="CD148" s="234"/>
      <c r="CE148" s="234"/>
      <c r="CF148" s="234"/>
      <c r="CG148" s="234"/>
      <c r="CH148" s="234"/>
      <c r="CI148" s="234"/>
      <c r="CJ148" s="234"/>
      <c r="CK148" s="234"/>
      <c r="CL148" s="234"/>
      <c r="CM148" s="234"/>
      <c r="CN148" s="234"/>
      <c r="CO148" s="234"/>
      <c r="CP148" s="234"/>
      <c r="CQ148" s="234"/>
      <c r="CR148" s="234"/>
      <c r="CS148" s="234"/>
      <c r="CT148" s="234"/>
      <c r="CU148" s="234"/>
      <c r="CV148" s="234"/>
      <c r="CW148" s="234"/>
      <c r="CX148" s="234"/>
      <c r="CY148" s="234"/>
      <c r="CZ148" s="234"/>
      <c r="DA148" s="234"/>
      <c r="DB148" s="234"/>
      <c r="DC148" s="234"/>
      <c r="DD148" s="234"/>
      <c r="DE148" s="234"/>
      <c r="DF148" s="234"/>
      <c r="DG148" s="234"/>
      <c r="DH148" s="234"/>
      <c r="DI148" s="234"/>
      <c r="DJ148" s="234"/>
      <c r="DK148" s="234"/>
      <c r="DL148" s="234"/>
      <c r="DM148" s="234"/>
      <c r="DN148" s="234"/>
      <c r="DO148" s="234"/>
      <c r="DP148" s="234"/>
      <c r="DQ148" s="234"/>
      <c r="DR148" s="234"/>
      <c r="DS148" s="234"/>
      <c r="DT148" s="234"/>
      <c r="DU148" s="234"/>
      <c r="DV148" s="234"/>
      <c r="DW148" s="234"/>
      <c r="DX148" s="234"/>
      <c r="DY148" s="234"/>
      <c r="DZ148" s="234"/>
      <c r="EA148" s="234"/>
      <c r="EB148" s="234"/>
      <c r="EC148" s="234"/>
      <c r="ED148" s="234"/>
      <c r="EE148" s="234"/>
      <c r="EF148" s="234"/>
      <c r="EG148" s="234"/>
      <c r="EH148" s="234"/>
      <c r="EI148" s="234"/>
      <c r="EJ148" s="234"/>
      <c r="EK148" s="234"/>
      <c r="EL148" s="234"/>
      <c r="EM148" s="234"/>
      <c r="EN148" s="234"/>
      <c r="EO148" s="234"/>
      <c r="EP148" s="234"/>
      <c r="EQ148" s="234"/>
      <c r="ER148" s="234"/>
      <c r="ES148" s="234"/>
      <c r="ET148" s="234"/>
      <c r="EU148" s="234"/>
      <c r="EV148" s="234"/>
      <c r="EW148" s="234"/>
      <c r="EX148" s="234"/>
      <c r="EY148" s="234"/>
      <c r="EZ148" s="234"/>
      <c r="FA148" s="234"/>
      <c r="FB148" s="234"/>
      <c r="FC148" s="234"/>
      <c r="FD148" s="234"/>
      <c r="FE148" s="234"/>
      <c r="FF148" s="234"/>
      <c r="FG148" s="234"/>
      <c r="FH148" s="234"/>
      <c r="FI148" s="234"/>
      <c r="FJ148" s="234"/>
      <c r="FK148" s="234"/>
      <c r="FL148" s="234"/>
      <c r="FM148" s="234"/>
      <c r="FN148" s="234"/>
      <c r="FO148" s="234"/>
      <c r="FP148" s="234"/>
      <c r="FQ148" s="234"/>
      <c r="FR148" s="234"/>
      <c r="FS148" s="234"/>
      <c r="FT148" s="234"/>
      <c r="FU148" s="234"/>
      <c r="FV148" s="234"/>
      <c r="FW148" s="234"/>
      <c r="FX148" s="234"/>
      <c r="FY148" s="234"/>
      <c r="FZ148" s="234"/>
      <c r="GA148" s="234"/>
      <c r="GB148" s="234"/>
      <c r="GC148" s="234"/>
      <c r="GD148" s="234"/>
      <c r="GE148" s="234"/>
      <c r="GF148" s="234"/>
      <c r="GG148" s="234"/>
      <c r="GH148" s="234"/>
      <c r="GI148" s="234"/>
      <c r="GJ148" s="234"/>
      <c r="GK148" s="234"/>
      <c r="GL148" s="234"/>
      <c r="GM148" s="234"/>
      <c r="GN148" s="234"/>
      <c r="GO148" s="234"/>
      <c r="GP148" s="234"/>
      <c r="GQ148" s="234"/>
      <c r="GR148" s="234"/>
      <c r="GS148" s="234"/>
      <c r="GT148" s="234"/>
      <c r="GU148" s="234"/>
      <c r="GV148" s="234"/>
      <c r="GW148" s="234"/>
      <c r="GX148" s="234"/>
      <c r="GY148" s="234"/>
    </row>
    <row r="149" spans="1:207" s="72" customFormat="1" ht="37.5" customHeight="1">
      <c r="A149" s="74">
        <v>140</v>
      </c>
      <c r="B149" s="83" t="s">
        <v>1544</v>
      </c>
      <c r="C149" s="83" t="s">
        <v>83</v>
      </c>
      <c r="D149" s="83" t="s">
        <v>84</v>
      </c>
      <c r="E149" s="83" t="s">
        <v>1813</v>
      </c>
      <c r="F149" s="83">
        <v>3</v>
      </c>
      <c r="G149" s="83" t="s">
        <v>240</v>
      </c>
      <c r="H149" s="83" t="s">
        <v>1610</v>
      </c>
      <c r="I149" s="83">
        <v>54</v>
      </c>
      <c r="J149" s="146">
        <v>1</v>
      </c>
      <c r="K149" s="146" t="s">
        <v>296</v>
      </c>
      <c r="L149" s="146" t="s">
        <v>1918</v>
      </c>
      <c r="M149" s="146" t="s">
        <v>298</v>
      </c>
      <c r="N149" s="146" t="s">
        <v>184</v>
      </c>
      <c r="O149" s="152">
        <v>50</v>
      </c>
      <c r="P149" s="168">
        <f>VLOOKUP(E149,KQDKlan2!E:M,4,0)</f>
        <v>49</v>
      </c>
      <c r="Q149" s="146" t="s">
        <v>2501</v>
      </c>
      <c r="R149" s="146" t="s">
        <v>144</v>
      </c>
      <c r="S149" s="146" t="s">
        <v>2502</v>
      </c>
      <c r="T149" s="146" t="s">
        <v>2503</v>
      </c>
      <c r="U149" s="146" t="s">
        <v>144</v>
      </c>
      <c r="V149" s="149"/>
      <c r="W149" s="71" t="s">
        <v>2031</v>
      </c>
      <c r="X149" s="83"/>
      <c r="Y149" s="83" t="s">
        <v>1490</v>
      </c>
      <c r="Z149" s="83"/>
      <c r="AA149" s="144" t="s">
        <v>2875</v>
      </c>
      <c r="AB149" s="83" t="s">
        <v>144</v>
      </c>
      <c r="AC149" s="83" t="s">
        <v>144</v>
      </c>
      <c r="AD149" s="233" t="e">
        <v>#REF!</v>
      </c>
      <c r="AE149" s="233">
        <v>5</v>
      </c>
      <c r="AF149" s="234"/>
      <c r="AG149" s="234"/>
      <c r="AH149" s="234"/>
      <c r="AI149" s="234"/>
      <c r="AJ149" s="234"/>
      <c r="AK149" s="234"/>
      <c r="AL149" s="234"/>
      <c r="AM149" s="234"/>
      <c r="AN149" s="234"/>
      <c r="AO149" s="234"/>
      <c r="AP149" s="234"/>
      <c r="AQ149" s="234"/>
      <c r="AR149" s="234"/>
      <c r="AS149" s="234"/>
      <c r="AT149" s="234"/>
      <c r="AU149" s="234"/>
      <c r="AV149" s="234"/>
      <c r="AW149" s="234"/>
      <c r="AX149" s="234"/>
      <c r="AY149" s="234"/>
      <c r="AZ149" s="234"/>
      <c r="BA149" s="234"/>
      <c r="BB149" s="234"/>
      <c r="BC149" s="234"/>
      <c r="BD149" s="234"/>
      <c r="BE149" s="234"/>
      <c r="BF149" s="234"/>
      <c r="BG149" s="234"/>
      <c r="BH149" s="234"/>
      <c r="BI149" s="234"/>
      <c r="BJ149" s="234"/>
      <c r="BK149" s="234"/>
      <c r="BL149" s="234"/>
      <c r="BM149" s="234"/>
      <c r="BN149" s="234"/>
      <c r="BO149" s="234"/>
      <c r="BP149" s="234"/>
      <c r="BQ149" s="234"/>
      <c r="BR149" s="234"/>
      <c r="BS149" s="234"/>
      <c r="BT149" s="234"/>
      <c r="BU149" s="234"/>
      <c r="BV149" s="234"/>
      <c r="BW149" s="234"/>
      <c r="BX149" s="234"/>
      <c r="BY149" s="234"/>
      <c r="BZ149" s="234"/>
      <c r="CA149" s="234"/>
      <c r="CB149" s="234"/>
      <c r="CC149" s="234"/>
      <c r="CD149" s="234"/>
      <c r="CE149" s="234"/>
      <c r="CF149" s="234"/>
      <c r="CG149" s="234"/>
      <c r="CH149" s="234"/>
      <c r="CI149" s="234"/>
      <c r="CJ149" s="234"/>
      <c r="CK149" s="234"/>
      <c r="CL149" s="234"/>
      <c r="CM149" s="234"/>
      <c r="CN149" s="234"/>
      <c r="CO149" s="234"/>
      <c r="CP149" s="234"/>
      <c r="CQ149" s="234"/>
      <c r="CR149" s="234"/>
      <c r="CS149" s="234"/>
      <c r="CT149" s="234"/>
      <c r="CU149" s="234"/>
      <c r="CV149" s="234"/>
      <c r="CW149" s="234"/>
      <c r="CX149" s="234"/>
      <c r="CY149" s="234"/>
      <c r="CZ149" s="234"/>
      <c r="DA149" s="234"/>
      <c r="DB149" s="234"/>
      <c r="DC149" s="234"/>
      <c r="DD149" s="234"/>
      <c r="DE149" s="234"/>
      <c r="DF149" s="234"/>
      <c r="DG149" s="234"/>
      <c r="DH149" s="234"/>
      <c r="DI149" s="234"/>
      <c r="DJ149" s="234"/>
      <c r="DK149" s="234"/>
      <c r="DL149" s="234"/>
      <c r="DM149" s="234"/>
      <c r="DN149" s="234"/>
      <c r="DO149" s="234"/>
      <c r="DP149" s="234"/>
      <c r="DQ149" s="234"/>
      <c r="DR149" s="234"/>
      <c r="DS149" s="234"/>
      <c r="DT149" s="234"/>
      <c r="DU149" s="234"/>
      <c r="DV149" s="234"/>
      <c r="DW149" s="234"/>
      <c r="DX149" s="234"/>
      <c r="DY149" s="234"/>
      <c r="DZ149" s="234"/>
      <c r="EA149" s="234"/>
      <c r="EB149" s="234"/>
      <c r="EC149" s="234"/>
      <c r="ED149" s="234"/>
      <c r="EE149" s="234"/>
      <c r="EF149" s="234"/>
      <c r="EG149" s="234"/>
      <c r="EH149" s="234"/>
      <c r="EI149" s="234"/>
      <c r="EJ149" s="234"/>
      <c r="EK149" s="234"/>
      <c r="EL149" s="234"/>
      <c r="EM149" s="234"/>
      <c r="EN149" s="234"/>
      <c r="EO149" s="234"/>
      <c r="EP149" s="234"/>
      <c r="EQ149" s="234"/>
      <c r="ER149" s="234"/>
      <c r="ES149" s="234"/>
      <c r="ET149" s="234"/>
      <c r="EU149" s="234"/>
      <c r="EV149" s="234"/>
      <c r="EW149" s="234"/>
      <c r="EX149" s="234"/>
      <c r="EY149" s="234"/>
      <c r="EZ149" s="234"/>
      <c r="FA149" s="234"/>
      <c r="FB149" s="234"/>
      <c r="FC149" s="234"/>
      <c r="FD149" s="234"/>
      <c r="FE149" s="234"/>
      <c r="FF149" s="234"/>
      <c r="FG149" s="234"/>
      <c r="FH149" s="234"/>
      <c r="FI149" s="234"/>
      <c r="FJ149" s="234"/>
      <c r="FK149" s="234"/>
      <c r="FL149" s="234"/>
      <c r="FM149" s="234"/>
      <c r="FN149" s="234"/>
      <c r="FO149" s="234"/>
      <c r="FP149" s="234"/>
      <c r="FQ149" s="234"/>
      <c r="FR149" s="234"/>
      <c r="FS149" s="234"/>
      <c r="FT149" s="234"/>
      <c r="FU149" s="234"/>
      <c r="FV149" s="234"/>
      <c r="FW149" s="234"/>
      <c r="FX149" s="234"/>
      <c r="FY149" s="234"/>
      <c r="FZ149" s="234"/>
      <c r="GA149" s="234"/>
      <c r="GB149" s="234"/>
      <c r="GC149" s="234"/>
      <c r="GD149" s="234"/>
      <c r="GE149" s="234"/>
      <c r="GF149" s="234"/>
      <c r="GG149" s="234"/>
      <c r="GH149" s="234"/>
      <c r="GI149" s="234"/>
      <c r="GJ149" s="234"/>
      <c r="GK149" s="234"/>
      <c r="GL149" s="234"/>
      <c r="GM149" s="234"/>
      <c r="GN149" s="234"/>
      <c r="GO149" s="234"/>
      <c r="GP149" s="234"/>
      <c r="GQ149" s="234"/>
      <c r="GR149" s="234"/>
      <c r="GS149" s="234"/>
      <c r="GT149" s="234"/>
      <c r="GU149" s="234"/>
      <c r="GV149" s="234"/>
      <c r="GW149" s="234"/>
      <c r="GX149" s="234"/>
      <c r="GY149" s="234"/>
    </row>
    <row r="150" spans="1:207" s="72" customFormat="1" ht="37.5" customHeight="1">
      <c r="A150" s="74">
        <v>141</v>
      </c>
      <c r="B150" s="83" t="s">
        <v>1544</v>
      </c>
      <c r="C150" s="83" t="s">
        <v>83</v>
      </c>
      <c r="D150" s="83" t="s">
        <v>84</v>
      </c>
      <c r="E150" s="83" t="s">
        <v>1814</v>
      </c>
      <c r="F150" s="83">
        <v>3</v>
      </c>
      <c r="G150" s="83" t="s">
        <v>240</v>
      </c>
      <c r="H150" s="83" t="s">
        <v>1643</v>
      </c>
      <c r="I150" s="83">
        <v>26</v>
      </c>
      <c r="J150" s="146">
        <v>1</v>
      </c>
      <c r="K150" s="146" t="s">
        <v>296</v>
      </c>
      <c r="L150" s="146" t="s">
        <v>1918</v>
      </c>
      <c r="M150" s="146" t="s">
        <v>297</v>
      </c>
      <c r="N150" s="146" t="s">
        <v>1957</v>
      </c>
      <c r="O150" s="152">
        <v>40</v>
      </c>
      <c r="P150" s="168">
        <f>VLOOKUP(E150,KQDKlan2!E:M,4,0)</f>
        <v>39</v>
      </c>
      <c r="Q150" s="146" t="s">
        <v>2501</v>
      </c>
      <c r="R150" s="146" t="s">
        <v>144</v>
      </c>
      <c r="S150" s="146" t="s">
        <v>2502</v>
      </c>
      <c r="T150" s="146" t="s">
        <v>2503</v>
      </c>
      <c r="U150" s="146" t="s">
        <v>144</v>
      </c>
      <c r="V150" s="149"/>
      <c r="W150" s="71" t="s">
        <v>2031</v>
      </c>
      <c r="X150" s="83"/>
      <c r="Y150" s="83" t="s">
        <v>1490</v>
      </c>
      <c r="Z150" s="83"/>
      <c r="AA150" s="144" t="s">
        <v>2874</v>
      </c>
      <c r="AB150" s="83" t="s">
        <v>144</v>
      </c>
      <c r="AC150" s="83" t="s">
        <v>144</v>
      </c>
      <c r="AD150" s="233" t="e">
        <v>#REF!</v>
      </c>
      <c r="AE150" s="233">
        <v>-13</v>
      </c>
      <c r="AF150" s="234"/>
      <c r="AG150" s="234"/>
      <c r="AH150" s="234"/>
      <c r="AI150" s="234"/>
      <c r="AJ150" s="234"/>
      <c r="AK150" s="234"/>
      <c r="AL150" s="234"/>
      <c r="AM150" s="234"/>
      <c r="AN150" s="234"/>
      <c r="AO150" s="234"/>
      <c r="AP150" s="234"/>
      <c r="AQ150" s="234"/>
      <c r="AR150" s="234"/>
      <c r="AS150" s="234"/>
      <c r="AT150" s="234"/>
      <c r="AU150" s="234"/>
      <c r="AV150" s="234"/>
      <c r="AW150" s="234"/>
      <c r="AX150" s="234"/>
      <c r="AY150" s="234"/>
      <c r="AZ150" s="234"/>
      <c r="BA150" s="234"/>
      <c r="BB150" s="234"/>
      <c r="BC150" s="234"/>
      <c r="BD150" s="234"/>
      <c r="BE150" s="234"/>
      <c r="BF150" s="234"/>
      <c r="BG150" s="234"/>
      <c r="BH150" s="234"/>
      <c r="BI150" s="234"/>
      <c r="BJ150" s="234"/>
      <c r="BK150" s="234"/>
      <c r="BL150" s="234"/>
      <c r="BM150" s="234"/>
      <c r="BN150" s="234"/>
      <c r="BO150" s="234"/>
      <c r="BP150" s="234"/>
      <c r="BQ150" s="234"/>
      <c r="BR150" s="234"/>
      <c r="BS150" s="234"/>
      <c r="BT150" s="234"/>
      <c r="BU150" s="234"/>
      <c r="BV150" s="234"/>
      <c r="BW150" s="234"/>
      <c r="BX150" s="234"/>
      <c r="BY150" s="234"/>
      <c r="BZ150" s="234"/>
      <c r="CA150" s="234"/>
      <c r="CB150" s="234"/>
      <c r="CC150" s="234"/>
      <c r="CD150" s="234"/>
      <c r="CE150" s="234"/>
      <c r="CF150" s="234"/>
      <c r="CG150" s="234"/>
      <c r="CH150" s="234"/>
      <c r="CI150" s="234"/>
      <c r="CJ150" s="234"/>
      <c r="CK150" s="234"/>
      <c r="CL150" s="234"/>
      <c r="CM150" s="234"/>
      <c r="CN150" s="234"/>
      <c r="CO150" s="234"/>
      <c r="CP150" s="234"/>
      <c r="CQ150" s="234"/>
      <c r="CR150" s="234"/>
      <c r="CS150" s="234"/>
      <c r="CT150" s="234"/>
      <c r="CU150" s="234"/>
      <c r="CV150" s="234"/>
      <c r="CW150" s="234"/>
      <c r="CX150" s="234"/>
      <c r="CY150" s="234"/>
      <c r="CZ150" s="234"/>
      <c r="DA150" s="234"/>
      <c r="DB150" s="234"/>
      <c r="DC150" s="234"/>
      <c r="DD150" s="234"/>
      <c r="DE150" s="234"/>
      <c r="DF150" s="234"/>
      <c r="DG150" s="234"/>
      <c r="DH150" s="234"/>
      <c r="DI150" s="234"/>
      <c r="DJ150" s="234"/>
      <c r="DK150" s="234"/>
      <c r="DL150" s="234"/>
      <c r="DM150" s="234"/>
      <c r="DN150" s="234"/>
      <c r="DO150" s="234"/>
      <c r="DP150" s="234"/>
      <c r="DQ150" s="234"/>
      <c r="DR150" s="234"/>
      <c r="DS150" s="234"/>
      <c r="DT150" s="234"/>
      <c r="DU150" s="234"/>
      <c r="DV150" s="234"/>
      <c r="DW150" s="234"/>
      <c r="DX150" s="234"/>
      <c r="DY150" s="234"/>
      <c r="DZ150" s="234"/>
      <c r="EA150" s="234"/>
      <c r="EB150" s="234"/>
      <c r="EC150" s="234"/>
      <c r="ED150" s="234"/>
      <c r="EE150" s="234"/>
      <c r="EF150" s="234"/>
      <c r="EG150" s="234"/>
      <c r="EH150" s="234"/>
      <c r="EI150" s="234"/>
      <c r="EJ150" s="234"/>
      <c r="EK150" s="234"/>
      <c r="EL150" s="234"/>
      <c r="EM150" s="234"/>
      <c r="EN150" s="234"/>
      <c r="EO150" s="234"/>
      <c r="EP150" s="234"/>
      <c r="EQ150" s="234"/>
      <c r="ER150" s="234"/>
      <c r="ES150" s="234"/>
      <c r="ET150" s="234"/>
      <c r="EU150" s="234"/>
      <c r="EV150" s="234"/>
      <c r="EW150" s="234"/>
      <c r="EX150" s="234"/>
      <c r="EY150" s="234"/>
      <c r="EZ150" s="234"/>
      <c r="FA150" s="234"/>
      <c r="FB150" s="234"/>
      <c r="FC150" s="234"/>
      <c r="FD150" s="234"/>
      <c r="FE150" s="234"/>
      <c r="FF150" s="234"/>
      <c r="FG150" s="234"/>
      <c r="FH150" s="234"/>
      <c r="FI150" s="234"/>
      <c r="FJ150" s="234"/>
      <c r="FK150" s="234"/>
      <c r="FL150" s="234"/>
      <c r="FM150" s="234"/>
      <c r="FN150" s="234"/>
      <c r="FO150" s="234"/>
      <c r="FP150" s="234"/>
      <c r="FQ150" s="234"/>
      <c r="FR150" s="234"/>
      <c r="FS150" s="234"/>
      <c r="FT150" s="234"/>
      <c r="FU150" s="234"/>
      <c r="FV150" s="234"/>
      <c r="FW150" s="234"/>
      <c r="FX150" s="234"/>
      <c r="FY150" s="234"/>
      <c r="FZ150" s="234"/>
      <c r="GA150" s="234"/>
      <c r="GB150" s="234"/>
      <c r="GC150" s="234"/>
      <c r="GD150" s="234"/>
      <c r="GE150" s="234"/>
      <c r="GF150" s="234"/>
      <c r="GG150" s="234"/>
      <c r="GH150" s="234"/>
      <c r="GI150" s="234"/>
      <c r="GJ150" s="234"/>
      <c r="GK150" s="234"/>
      <c r="GL150" s="234"/>
      <c r="GM150" s="234"/>
      <c r="GN150" s="234"/>
      <c r="GO150" s="234"/>
      <c r="GP150" s="234"/>
      <c r="GQ150" s="234"/>
      <c r="GR150" s="234"/>
      <c r="GS150" s="234"/>
      <c r="GT150" s="234"/>
      <c r="GU150" s="234"/>
      <c r="GV150" s="234"/>
      <c r="GW150" s="234"/>
      <c r="GX150" s="234"/>
      <c r="GY150" s="234"/>
    </row>
    <row r="151" spans="1:207" s="72" customFormat="1" ht="37.5" customHeight="1">
      <c r="A151" s="74">
        <v>142</v>
      </c>
      <c r="B151" s="71" t="s">
        <v>1566</v>
      </c>
      <c r="C151" s="71" t="s">
        <v>1567</v>
      </c>
      <c r="D151" s="71" t="s">
        <v>81</v>
      </c>
      <c r="E151" s="71" t="s">
        <v>1567</v>
      </c>
      <c r="F151" s="71">
        <v>3</v>
      </c>
      <c r="G151" s="71" t="s">
        <v>199</v>
      </c>
      <c r="H151" s="71" t="s">
        <v>44</v>
      </c>
      <c r="I151" s="71">
        <v>82</v>
      </c>
      <c r="J151" s="71">
        <v>1</v>
      </c>
      <c r="K151" s="146" t="s">
        <v>186</v>
      </c>
      <c r="L151" s="144" t="s">
        <v>1955</v>
      </c>
      <c r="M151" s="146" t="s">
        <v>336</v>
      </c>
      <c r="N151" s="146" t="s">
        <v>2300</v>
      </c>
      <c r="O151" s="152">
        <v>80</v>
      </c>
      <c r="P151" s="168">
        <f>VLOOKUP(E151,KQDKlan2!E:M,4,0)</f>
        <v>47</v>
      </c>
      <c r="Q151" s="198" t="s">
        <v>2475</v>
      </c>
      <c r="R151" s="83" t="s">
        <v>933</v>
      </c>
      <c r="S151" s="71"/>
      <c r="T151" s="71"/>
      <c r="U151" s="71" t="s">
        <v>173</v>
      </c>
      <c r="V151" s="151"/>
      <c r="W151" s="71" t="s">
        <v>2031</v>
      </c>
      <c r="X151" s="71"/>
      <c r="Y151" s="71"/>
      <c r="Z151" s="71"/>
      <c r="AA151" s="144" t="s">
        <v>2895</v>
      </c>
      <c r="AB151" s="71" t="s">
        <v>2169</v>
      </c>
      <c r="AC151" s="71" t="s">
        <v>2169</v>
      </c>
      <c r="AD151" s="233" t="s">
        <v>2598</v>
      </c>
      <c r="AE151" s="233">
        <v>35</v>
      </c>
    </row>
    <row r="152" spans="1:207" s="72" customFormat="1" ht="37.5" customHeight="1">
      <c r="A152" s="74">
        <v>143</v>
      </c>
      <c r="B152" s="83" t="s">
        <v>166</v>
      </c>
      <c r="C152" s="83" t="s">
        <v>162</v>
      </c>
      <c r="D152" s="83" t="s">
        <v>60</v>
      </c>
      <c r="E152" s="83" t="s">
        <v>162</v>
      </c>
      <c r="F152" s="83">
        <v>3</v>
      </c>
      <c r="G152" s="83" t="s">
        <v>192</v>
      </c>
      <c r="H152" s="83" t="s">
        <v>128</v>
      </c>
      <c r="I152" s="83">
        <v>33</v>
      </c>
      <c r="J152" s="146">
        <v>1</v>
      </c>
      <c r="K152" s="146" t="s">
        <v>186</v>
      </c>
      <c r="L152" s="146" t="s">
        <v>1918</v>
      </c>
      <c r="M152" s="146" t="s">
        <v>301</v>
      </c>
      <c r="N152" s="146" t="s">
        <v>333</v>
      </c>
      <c r="O152" s="152">
        <v>60</v>
      </c>
      <c r="P152" s="168">
        <f>VLOOKUP(E152,KQDKlan2!E:M,4,0)</f>
        <v>40</v>
      </c>
      <c r="Q152" s="152" t="s">
        <v>757</v>
      </c>
      <c r="R152" s="146" t="s">
        <v>1146</v>
      </c>
      <c r="S152" s="146"/>
      <c r="T152" s="146"/>
      <c r="U152" s="146" t="s">
        <v>145</v>
      </c>
      <c r="V152" s="149"/>
      <c r="W152" s="71" t="s">
        <v>2031</v>
      </c>
      <c r="X152" s="83"/>
      <c r="Y152" s="83" t="s">
        <v>1490</v>
      </c>
      <c r="Z152" s="83"/>
      <c r="AA152" s="144" t="s">
        <v>2896</v>
      </c>
      <c r="AB152" s="83" t="s">
        <v>145</v>
      </c>
      <c r="AC152" s="83" t="s">
        <v>145</v>
      </c>
      <c r="AD152" s="233" t="e">
        <v>#REF!</v>
      </c>
      <c r="AE152" s="233">
        <v>-7</v>
      </c>
    </row>
    <row r="153" spans="1:207" s="72" customFormat="1" ht="37.5" customHeight="1">
      <c r="A153" s="73">
        <v>144</v>
      </c>
      <c r="B153" s="109" t="s">
        <v>1562</v>
      </c>
      <c r="C153" s="109" t="s">
        <v>1563</v>
      </c>
      <c r="D153" s="109" t="s">
        <v>48</v>
      </c>
      <c r="E153" s="109" t="s">
        <v>1563</v>
      </c>
      <c r="F153" s="109">
        <v>3</v>
      </c>
      <c r="G153" s="109" t="s">
        <v>199</v>
      </c>
      <c r="H153" s="109" t="s">
        <v>44</v>
      </c>
      <c r="I153" s="109">
        <v>82</v>
      </c>
      <c r="J153" s="109">
        <v>1</v>
      </c>
      <c r="K153" s="173" t="s">
        <v>186</v>
      </c>
      <c r="L153" s="176" t="s">
        <v>1955</v>
      </c>
      <c r="M153" s="173" t="s">
        <v>298</v>
      </c>
      <c r="N153" s="173" t="s">
        <v>2300</v>
      </c>
      <c r="O153" s="240">
        <v>80</v>
      </c>
      <c r="P153" s="241">
        <f>VLOOKUP(E153,KQDKlan2!E:M,4,0)</f>
        <v>39</v>
      </c>
      <c r="Q153" s="287" t="s">
        <v>2471</v>
      </c>
      <c r="R153" s="113" t="s">
        <v>1156</v>
      </c>
      <c r="S153" s="288" t="s">
        <v>2188</v>
      </c>
      <c r="T153" s="109" t="s">
        <v>3032</v>
      </c>
      <c r="U153" s="71" t="s">
        <v>173</v>
      </c>
      <c r="V153" s="149"/>
      <c r="W153" s="71" t="s">
        <v>2031</v>
      </c>
      <c r="X153" s="71"/>
      <c r="Y153" s="71"/>
      <c r="Z153" s="71"/>
      <c r="AA153" s="144" t="s">
        <v>2823</v>
      </c>
      <c r="AB153" s="71" t="s">
        <v>2187</v>
      </c>
      <c r="AC153" s="71" t="s">
        <v>2187</v>
      </c>
      <c r="AD153" s="269" t="s">
        <v>2642</v>
      </c>
      <c r="AE153" s="269">
        <v>68</v>
      </c>
    </row>
    <row r="154" spans="1:207" s="72" customFormat="1" ht="37.5" customHeight="1">
      <c r="A154" s="74">
        <v>145</v>
      </c>
      <c r="B154" s="83" t="s">
        <v>1488</v>
      </c>
      <c r="C154" s="83" t="s">
        <v>1489</v>
      </c>
      <c r="D154" s="83" t="s">
        <v>30</v>
      </c>
      <c r="E154" s="83" t="s">
        <v>1815</v>
      </c>
      <c r="F154" s="83">
        <v>3</v>
      </c>
      <c r="G154" s="83" t="s">
        <v>192</v>
      </c>
      <c r="H154" s="71" t="s">
        <v>1926</v>
      </c>
      <c r="I154" s="83">
        <v>75</v>
      </c>
      <c r="J154" s="146">
        <v>2</v>
      </c>
      <c r="K154" s="144" t="s">
        <v>186</v>
      </c>
      <c r="L154" s="144" t="s">
        <v>1919</v>
      </c>
      <c r="M154" s="144" t="s">
        <v>336</v>
      </c>
      <c r="N154" s="144" t="s">
        <v>2301</v>
      </c>
      <c r="O154" s="152">
        <v>80</v>
      </c>
      <c r="P154" s="168">
        <f>VLOOKUP(E154,KQDKlan2!E:M,4,0)</f>
        <v>80</v>
      </c>
      <c r="Q154" s="146" t="s">
        <v>2242</v>
      </c>
      <c r="R154" s="146" t="s">
        <v>260</v>
      </c>
      <c r="S154" s="146" t="s">
        <v>2243</v>
      </c>
      <c r="T154" s="146" t="s">
        <v>2244</v>
      </c>
      <c r="U154" s="144" t="s">
        <v>260</v>
      </c>
      <c r="V154" s="149"/>
      <c r="W154" s="71" t="s">
        <v>2031</v>
      </c>
      <c r="X154" s="83"/>
      <c r="Y154" s="83" t="s">
        <v>1490</v>
      </c>
      <c r="Z154" s="83"/>
      <c r="AA154" s="144" t="s">
        <v>2828</v>
      </c>
      <c r="AB154" s="83" t="s">
        <v>2242</v>
      </c>
      <c r="AC154" s="83" t="s">
        <v>2242</v>
      </c>
      <c r="AD154" s="233" t="s">
        <v>2678</v>
      </c>
      <c r="AE154" s="233">
        <v>-5</v>
      </c>
      <c r="AF154" s="234"/>
      <c r="AG154" s="234"/>
      <c r="AH154" s="234"/>
      <c r="AI154" s="234"/>
      <c r="AJ154" s="234"/>
      <c r="AK154" s="234"/>
      <c r="AL154" s="234"/>
      <c r="AM154" s="234"/>
      <c r="AN154" s="234"/>
      <c r="AO154" s="234"/>
      <c r="AP154" s="234"/>
      <c r="AQ154" s="234"/>
      <c r="AR154" s="234"/>
      <c r="AS154" s="234"/>
      <c r="AT154" s="234"/>
      <c r="AU154" s="234"/>
      <c r="AV154" s="234"/>
      <c r="AW154" s="234"/>
      <c r="AX154" s="234"/>
      <c r="AY154" s="234"/>
      <c r="AZ154" s="234"/>
      <c r="BA154" s="234"/>
      <c r="BB154" s="234"/>
      <c r="BC154" s="234"/>
      <c r="BD154" s="234"/>
      <c r="BE154" s="234"/>
      <c r="BF154" s="234"/>
      <c r="BG154" s="234"/>
      <c r="BH154" s="234"/>
      <c r="BI154" s="234"/>
      <c r="BJ154" s="234"/>
      <c r="BK154" s="234"/>
      <c r="BL154" s="234"/>
      <c r="BM154" s="234"/>
      <c r="BN154" s="234"/>
      <c r="BO154" s="234"/>
      <c r="BP154" s="234"/>
      <c r="BQ154" s="234"/>
      <c r="BR154" s="234"/>
      <c r="BS154" s="234"/>
      <c r="BT154" s="234"/>
      <c r="BU154" s="234"/>
      <c r="BV154" s="234"/>
      <c r="BW154" s="234"/>
      <c r="BX154" s="234"/>
      <c r="BY154" s="234"/>
      <c r="BZ154" s="234"/>
      <c r="CA154" s="234"/>
      <c r="CB154" s="234"/>
      <c r="CC154" s="234"/>
      <c r="CD154" s="234"/>
      <c r="CE154" s="234"/>
      <c r="CF154" s="234"/>
      <c r="CG154" s="234"/>
      <c r="CH154" s="234"/>
      <c r="CI154" s="234"/>
      <c r="CJ154" s="234"/>
      <c r="CK154" s="234"/>
      <c r="CL154" s="234"/>
      <c r="CM154" s="234"/>
      <c r="CN154" s="234"/>
      <c r="CO154" s="234"/>
      <c r="CP154" s="234"/>
      <c r="CQ154" s="234"/>
      <c r="CR154" s="234"/>
      <c r="CS154" s="234"/>
      <c r="CT154" s="234"/>
      <c r="CU154" s="234"/>
      <c r="CV154" s="234"/>
      <c r="CW154" s="234"/>
      <c r="CX154" s="234"/>
      <c r="CY154" s="234"/>
      <c r="CZ154" s="234"/>
      <c r="DA154" s="234"/>
      <c r="DB154" s="234"/>
      <c r="DC154" s="234"/>
      <c r="DD154" s="234"/>
      <c r="DE154" s="234"/>
      <c r="DF154" s="234"/>
      <c r="DG154" s="234"/>
      <c r="DH154" s="234"/>
      <c r="DI154" s="234"/>
      <c r="DJ154" s="234"/>
      <c r="DK154" s="234"/>
      <c r="DL154" s="234"/>
      <c r="DM154" s="234"/>
      <c r="DN154" s="234"/>
      <c r="DO154" s="234"/>
      <c r="DP154" s="234"/>
      <c r="DQ154" s="234"/>
      <c r="DR154" s="234"/>
      <c r="DS154" s="234"/>
      <c r="DT154" s="234"/>
      <c r="DU154" s="234"/>
      <c r="DV154" s="234"/>
      <c r="DW154" s="234"/>
      <c r="DX154" s="234"/>
      <c r="DY154" s="234"/>
      <c r="DZ154" s="234"/>
      <c r="EA154" s="234"/>
      <c r="EB154" s="234"/>
      <c r="EC154" s="234"/>
      <c r="ED154" s="234"/>
      <c r="EE154" s="234"/>
      <c r="EF154" s="234"/>
      <c r="EG154" s="234"/>
      <c r="EH154" s="234"/>
      <c r="EI154" s="234"/>
      <c r="EJ154" s="234"/>
      <c r="EK154" s="234"/>
      <c r="EL154" s="234"/>
      <c r="EM154" s="234"/>
      <c r="EN154" s="234"/>
      <c r="EO154" s="234"/>
      <c r="EP154" s="234"/>
      <c r="EQ154" s="234"/>
      <c r="ER154" s="234"/>
      <c r="ES154" s="234"/>
      <c r="ET154" s="234"/>
      <c r="EU154" s="234"/>
      <c r="EV154" s="234"/>
      <c r="EW154" s="234"/>
      <c r="EX154" s="234"/>
      <c r="EY154" s="234"/>
      <c r="EZ154" s="234"/>
      <c r="FA154" s="234"/>
      <c r="FB154" s="234"/>
      <c r="FC154" s="234"/>
      <c r="FD154" s="234"/>
      <c r="FE154" s="234"/>
      <c r="FF154" s="234"/>
      <c r="FG154" s="234"/>
      <c r="FH154" s="234"/>
      <c r="FI154" s="234"/>
      <c r="FJ154" s="234"/>
      <c r="FK154" s="234"/>
      <c r="FL154" s="234"/>
      <c r="FM154" s="234"/>
      <c r="FN154" s="234"/>
      <c r="FO154" s="234"/>
      <c r="FP154" s="234"/>
      <c r="FQ154" s="234"/>
      <c r="FR154" s="234"/>
      <c r="FS154" s="234"/>
      <c r="FT154" s="234"/>
      <c r="FU154" s="234"/>
      <c r="FV154" s="234"/>
      <c r="FW154" s="234"/>
      <c r="FX154" s="234"/>
      <c r="FY154" s="234"/>
      <c r="FZ154" s="234"/>
      <c r="GA154" s="234"/>
      <c r="GB154" s="234"/>
      <c r="GC154" s="234"/>
      <c r="GD154" s="234"/>
      <c r="GE154" s="234"/>
      <c r="GF154" s="234"/>
      <c r="GG154" s="234"/>
      <c r="GH154" s="234"/>
      <c r="GI154" s="234"/>
      <c r="GJ154" s="234"/>
      <c r="GK154" s="234"/>
      <c r="GL154" s="234"/>
      <c r="GM154" s="234"/>
      <c r="GN154" s="234"/>
      <c r="GO154" s="234"/>
      <c r="GP154" s="234"/>
      <c r="GQ154" s="234"/>
      <c r="GR154" s="234"/>
      <c r="GS154" s="234"/>
      <c r="GT154" s="234"/>
      <c r="GU154" s="234"/>
      <c r="GV154" s="234"/>
      <c r="GW154" s="234"/>
      <c r="GX154" s="234"/>
      <c r="GY154" s="234"/>
    </row>
    <row r="155" spans="1:207" s="72" customFormat="1" ht="37.5" customHeight="1">
      <c r="A155" s="74">
        <v>146</v>
      </c>
      <c r="B155" s="83" t="s">
        <v>1488</v>
      </c>
      <c r="C155" s="83" t="s">
        <v>1489</v>
      </c>
      <c r="D155" s="83" t="s">
        <v>30</v>
      </c>
      <c r="E155" s="83" t="s">
        <v>1816</v>
      </c>
      <c r="F155" s="83">
        <v>3</v>
      </c>
      <c r="G155" s="83" t="s">
        <v>192</v>
      </c>
      <c r="H155" s="71" t="s">
        <v>1927</v>
      </c>
      <c r="I155" s="83">
        <v>75</v>
      </c>
      <c r="J155" s="146">
        <v>2</v>
      </c>
      <c r="K155" s="144" t="s">
        <v>186</v>
      </c>
      <c r="L155" s="144" t="s">
        <v>1919</v>
      </c>
      <c r="M155" s="144" t="s">
        <v>336</v>
      </c>
      <c r="N155" s="144" t="s">
        <v>2302</v>
      </c>
      <c r="O155" s="152">
        <v>60</v>
      </c>
      <c r="P155" s="168">
        <f>VLOOKUP(E155,KQDKlan2!E:M,4,0)</f>
        <v>60</v>
      </c>
      <c r="Q155" s="146" t="s">
        <v>2245</v>
      </c>
      <c r="R155" s="146" t="s">
        <v>260</v>
      </c>
      <c r="S155" s="146" t="s">
        <v>2246</v>
      </c>
      <c r="T155" s="146" t="s">
        <v>2247</v>
      </c>
      <c r="U155" s="144" t="s">
        <v>260</v>
      </c>
      <c r="V155" s="149"/>
      <c r="W155" s="71" t="s">
        <v>2031</v>
      </c>
      <c r="X155" s="83"/>
      <c r="Y155" s="83" t="s">
        <v>1490</v>
      </c>
      <c r="Z155" s="83"/>
      <c r="AA155" s="144" t="s">
        <v>2829</v>
      </c>
      <c r="AB155" s="83" t="s">
        <v>2245</v>
      </c>
      <c r="AC155" s="83" t="s">
        <v>2245</v>
      </c>
      <c r="AD155" s="233" t="s">
        <v>2679</v>
      </c>
      <c r="AE155" s="233">
        <v>15</v>
      </c>
      <c r="AF155" s="234"/>
      <c r="AG155" s="234"/>
      <c r="AH155" s="234"/>
      <c r="AI155" s="234"/>
      <c r="AJ155" s="234"/>
      <c r="AK155" s="234"/>
      <c r="AL155" s="234"/>
      <c r="AM155" s="234"/>
      <c r="AN155" s="234"/>
      <c r="AO155" s="234"/>
      <c r="AP155" s="234"/>
      <c r="AQ155" s="234"/>
      <c r="AR155" s="234"/>
      <c r="AS155" s="234"/>
      <c r="AT155" s="234"/>
      <c r="AU155" s="234"/>
      <c r="AV155" s="234"/>
      <c r="AW155" s="234"/>
      <c r="AX155" s="234"/>
      <c r="AY155" s="234"/>
      <c r="AZ155" s="234"/>
      <c r="BA155" s="234"/>
      <c r="BB155" s="234"/>
      <c r="BC155" s="234"/>
      <c r="BD155" s="234"/>
      <c r="BE155" s="234"/>
      <c r="BF155" s="234"/>
      <c r="BG155" s="234"/>
      <c r="BH155" s="234"/>
      <c r="BI155" s="234"/>
      <c r="BJ155" s="234"/>
      <c r="BK155" s="234"/>
      <c r="BL155" s="234"/>
      <c r="BM155" s="234"/>
      <c r="BN155" s="234"/>
      <c r="BO155" s="234"/>
      <c r="BP155" s="234"/>
      <c r="BQ155" s="234"/>
      <c r="BR155" s="234"/>
      <c r="BS155" s="234"/>
      <c r="BT155" s="234"/>
      <c r="BU155" s="234"/>
      <c r="BV155" s="234"/>
      <c r="BW155" s="234"/>
      <c r="BX155" s="234"/>
      <c r="BY155" s="234"/>
      <c r="BZ155" s="234"/>
      <c r="CA155" s="234"/>
      <c r="CB155" s="234"/>
      <c r="CC155" s="234"/>
      <c r="CD155" s="234"/>
      <c r="CE155" s="234"/>
      <c r="CF155" s="234"/>
      <c r="CG155" s="234"/>
      <c r="CH155" s="234"/>
      <c r="CI155" s="234"/>
      <c r="CJ155" s="234"/>
      <c r="CK155" s="234"/>
      <c r="CL155" s="234"/>
      <c r="CM155" s="234"/>
      <c r="CN155" s="234"/>
      <c r="CO155" s="234"/>
      <c r="CP155" s="234"/>
      <c r="CQ155" s="234"/>
      <c r="CR155" s="234"/>
      <c r="CS155" s="234"/>
      <c r="CT155" s="234"/>
      <c r="CU155" s="234"/>
      <c r="CV155" s="234"/>
      <c r="CW155" s="234"/>
      <c r="CX155" s="234"/>
      <c r="CY155" s="234"/>
      <c r="CZ155" s="234"/>
      <c r="DA155" s="234"/>
      <c r="DB155" s="234"/>
      <c r="DC155" s="234"/>
      <c r="DD155" s="234"/>
      <c r="DE155" s="234"/>
      <c r="DF155" s="234"/>
      <c r="DG155" s="234"/>
      <c r="DH155" s="234"/>
      <c r="DI155" s="234"/>
      <c r="DJ155" s="234"/>
      <c r="DK155" s="234"/>
      <c r="DL155" s="234"/>
      <c r="DM155" s="234"/>
      <c r="DN155" s="234"/>
      <c r="DO155" s="234"/>
      <c r="DP155" s="234"/>
      <c r="DQ155" s="234"/>
      <c r="DR155" s="234"/>
      <c r="DS155" s="234"/>
      <c r="DT155" s="234"/>
      <c r="DU155" s="234"/>
      <c r="DV155" s="234"/>
      <c r="DW155" s="234"/>
      <c r="DX155" s="234"/>
      <c r="DY155" s="234"/>
      <c r="DZ155" s="234"/>
      <c r="EA155" s="234"/>
      <c r="EB155" s="234"/>
      <c r="EC155" s="234"/>
      <c r="ED155" s="234"/>
      <c r="EE155" s="234"/>
      <c r="EF155" s="234"/>
      <c r="EG155" s="234"/>
      <c r="EH155" s="234"/>
      <c r="EI155" s="234"/>
      <c r="EJ155" s="234"/>
      <c r="EK155" s="234"/>
      <c r="EL155" s="234"/>
      <c r="EM155" s="234"/>
      <c r="EN155" s="234"/>
      <c r="EO155" s="234"/>
      <c r="EP155" s="234"/>
      <c r="EQ155" s="234"/>
      <c r="ER155" s="234"/>
      <c r="ES155" s="234"/>
      <c r="ET155" s="234"/>
      <c r="EU155" s="234"/>
      <c r="EV155" s="234"/>
      <c r="EW155" s="234"/>
      <c r="EX155" s="234"/>
      <c r="EY155" s="234"/>
      <c r="EZ155" s="234"/>
      <c r="FA155" s="234"/>
      <c r="FB155" s="234"/>
      <c r="FC155" s="234"/>
      <c r="FD155" s="234"/>
      <c r="FE155" s="234"/>
      <c r="FF155" s="234"/>
      <c r="FG155" s="234"/>
      <c r="FH155" s="234"/>
      <c r="FI155" s="234"/>
      <c r="FJ155" s="234"/>
      <c r="FK155" s="234"/>
      <c r="FL155" s="234"/>
      <c r="FM155" s="234"/>
      <c r="FN155" s="234"/>
      <c r="FO155" s="234"/>
      <c r="FP155" s="234"/>
      <c r="FQ155" s="234"/>
      <c r="FR155" s="234"/>
      <c r="FS155" s="234"/>
      <c r="FT155" s="234"/>
      <c r="FU155" s="234"/>
      <c r="FV155" s="234"/>
      <c r="FW155" s="234"/>
      <c r="FX155" s="234"/>
      <c r="FY155" s="234"/>
      <c r="FZ155" s="234"/>
      <c r="GA155" s="234"/>
      <c r="GB155" s="234"/>
      <c r="GC155" s="234"/>
      <c r="GD155" s="234"/>
      <c r="GE155" s="234"/>
      <c r="GF155" s="234"/>
      <c r="GG155" s="234"/>
      <c r="GH155" s="234"/>
      <c r="GI155" s="234"/>
      <c r="GJ155" s="234"/>
      <c r="GK155" s="234"/>
      <c r="GL155" s="234"/>
      <c r="GM155" s="234"/>
      <c r="GN155" s="234"/>
      <c r="GO155" s="234"/>
      <c r="GP155" s="234"/>
      <c r="GQ155" s="234"/>
      <c r="GR155" s="234"/>
      <c r="GS155" s="234"/>
      <c r="GT155" s="234"/>
      <c r="GU155" s="234"/>
      <c r="GV155" s="234"/>
      <c r="GW155" s="234"/>
      <c r="GX155" s="234"/>
      <c r="GY155" s="234"/>
    </row>
    <row r="156" spans="1:207" s="72" customFormat="1" ht="37.5" customHeight="1">
      <c r="A156" s="74">
        <v>147</v>
      </c>
      <c r="B156" s="83" t="s">
        <v>248</v>
      </c>
      <c r="C156" s="83" t="s">
        <v>249</v>
      </c>
      <c r="D156" s="83" t="s">
        <v>62</v>
      </c>
      <c r="E156" s="83" t="s">
        <v>249</v>
      </c>
      <c r="F156" s="83">
        <v>3</v>
      </c>
      <c r="G156" s="83" t="s">
        <v>192</v>
      </c>
      <c r="H156" s="83" t="s">
        <v>44</v>
      </c>
      <c r="I156" s="83">
        <v>82</v>
      </c>
      <c r="J156" s="146">
        <v>1</v>
      </c>
      <c r="K156" s="146" t="s">
        <v>186</v>
      </c>
      <c r="L156" s="146" t="s">
        <v>1954</v>
      </c>
      <c r="M156" s="146" t="s">
        <v>336</v>
      </c>
      <c r="N156" s="146" t="s">
        <v>2301</v>
      </c>
      <c r="O156" s="152">
        <v>80</v>
      </c>
      <c r="P156" s="168">
        <f>VLOOKUP(E156,KQDKlan2!E:M,4,0)</f>
        <v>48</v>
      </c>
      <c r="Q156" s="198" t="s">
        <v>2476</v>
      </c>
      <c r="R156" s="83" t="s">
        <v>933</v>
      </c>
      <c r="S156" s="146"/>
      <c r="T156" s="146"/>
      <c r="U156" s="146" t="s">
        <v>173</v>
      </c>
      <c r="V156" s="149"/>
      <c r="W156" s="71" t="s">
        <v>2031</v>
      </c>
      <c r="X156" s="83"/>
      <c r="Y156" s="83" t="s">
        <v>1490</v>
      </c>
      <c r="Z156" s="83"/>
      <c r="AA156" s="144" t="s">
        <v>2897</v>
      </c>
      <c r="AB156" s="83" t="s">
        <v>2207</v>
      </c>
      <c r="AC156" s="83" t="s">
        <v>2207</v>
      </c>
      <c r="AD156" s="233" t="s">
        <v>2898</v>
      </c>
      <c r="AE156" s="233">
        <v>34</v>
      </c>
      <c r="AF156" s="233"/>
      <c r="AG156" s="233"/>
      <c r="AH156" s="233"/>
      <c r="AI156" s="233"/>
      <c r="AJ156" s="233"/>
      <c r="AK156" s="233"/>
      <c r="AL156" s="233"/>
      <c r="AM156" s="233"/>
      <c r="AN156" s="233"/>
      <c r="AO156" s="233"/>
      <c r="AP156" s="233"/>
      <c r="AQ156" s="233"/>
      <c r="AR156" s="233"/>
      <c r="AS156" s="233"/>
      <c r="AT156" s="233"/>
      <c r="AU156" s="233"/>
      <c r="AV156" s="233"/>
      <c r="AW156" s="233"/>
      <c r="AX156" s="233"/>
      <c r="AY156" s="233"/>
      <c r="AZ156" s="233"/>
      <c r="BA156" s="233"/>
      <c r="BB156" s="233"/>
      <c r="BC156" s="233"/>
      <c r="BD156" s="233"/>
      <c r="BE156" s="233"/>
      <c r="BF156" s="233"/>
      <c r="BG156" s="233"/>
      <c r="BH156" s="233"/>
      <c r="BI156" s="233"/>
      <c r="BJ156" s="233"/>
      <c r="BK156" s="233"/>
      <c r="BL156" s="233"/>
      <c r="BM156" s="233"/>
      <c r="BN156" s="233"/>
      <c r="BO156" s="233"/>
      <c r="BP156" s="233"/>
      <c r="BQ156" s="233"/>
      <c r="BR156" s="233"/>
      <c r="BS156" s="233"/>
      <c r="BT156" s="233"/>
      <c r="BU156" s="233"/>
      <c r="BV156" s="233"/>
      <c r="BW156" s="233"/>
      <c r="BX156" s="233"/>
      <c r="BY156" s="233"/>
      <c r="BZ156" s="233"/>
      <c r="CA156" s="233"/>
      <c r="CB156" s="233"/>
      <c r="CC156" s="233"/>
      <c r="CD156" s="233"/>
      <c r="CE156" s="233"/>
      <c r="CF156" s="233"/>
      <c r="CG156" s="233"/>
      <c r="CH156" s="233"/>
      <c r="CI156" s="233"/>
      <c r="CJ156" s="233"/>
      <c r="CK156" s="233"/>
      <c r="CL156" s="233"/>
      <c r="CM156" s="233"/>
      <c r="CN156" s="233"/>
      <c r="CO156" s="233"/>
      <c r="CP156" s="233"/>
      <c r="CQ156" s="233"/>
      <c r="CR156" s="233"/>
      <c r="CS156" s="233"/>
      <c r="CT156" s="233"/>
      <c r="CU156" s="233"/>
      <c r="CV156" s="233"/>
      <c r="CW156" s="233"/>
      <c r="CX156" s="233"/>
      <c r="CY156" s="233"/>
      <c r="CZ156" s="233"/>
      <c r="DA156" s="233"/>
      <c r="DB156" s="233"/>
      <c r="DC156" s="233"/>
      <c r="DD156" s="233"/>
      <c r="DE156" s="233"/>
      <c r="DF156" s="233"/>
      <c r="DG156" s="233"/>
      <c r="DH156" s="233"/>
      <c r="DI156" s="233"/>
      <c r="DJ156" s="233"/>
      <c r="DK156" s="233"/>
      <c r="DL156" s="233"/>
      <c r="DM156" s="233"/>
      <c r="DN156" s="233"/>
      <c r="DO156" s="233"/>
      <c r="DP156" s="233"/>
      <c r="DQ156" s="233"/>
      <c r="DR156" s="233"/>
      <c r="DS156" s="233"/>
      <c r="DT156" s="233"/>
      <c r="DU156" s="233"/>
      <c r="DV156" s="233"/>
      <c r="DW156" s="233"/>
      <c r="DX156" s="233"/>
      <c r="DY156" s="233"/>
      <c r="DZ156" s="233"/>
      <c r="EA156" s="233"/>
      <c r="EB156" s="233"/>
      <c r="EC156" s="233"/>
      <c r="ED156" s="233"/>
      <c r="EE156" s="233"/>
      <c r="EF156" s="233"/>
      <c r="EG156" s="233"/>
      <c r="EH156" s="233"/>
      <c r="EI156" s="233"/>
      <c r="EJ156" s="233"/>
      <c r="EK156" s="233"/>
      <c r="EL156" s="233"/>
      <c r="EM156" s="233"/>
      <c r="EN156" s="233"/>
      <c r="EO156" s="233"/>
      <c r="EP156" s="233"/>
      <c r="EQ156" s="233"/>
      <c r="ER156" s="233"/>
      <c r="ES156" s="233"/>
      <c r="ET156" s="233"/>
      <c r="EU156" s="233"/>
      <c r="EV156" s="233"/>
      <c r="EW156" s="233"/>
      <c r="EX156" s="233"/>
      <c r="EY156" s="233"/>
      <c r="EZ156" s="233"/>
      <c r="FA156" s="233"/>
      <c r="FB156" s="233"/>
      <c r="FC156" s="233"/>
      <c r="FD156" s="233"/>
      <c r="FE156" s="233"/>
      <c r="FF156" s="233"/>
      <c r="FG156" s="233"/>
      <c r="FH156" s="233"/>
      <c r="FI156" s="233"/>
      <c r="FJ156" s="233"/>
      <c r="FK156" s="233"/>
      <c r="FL156" s="233"/>
      <c r="FM156" s="233"/>
      <c r="FN156" s="233"/>
      <c r="FO156" s="233"/>
      <c r="FP156" s="233"/>
      <c r="FQ156" s="233"/>
      <c r="FR156" s="233"/>
      <c r="FS156" s="233"/>
      <c r="FT156" s="233"/>
      <c r="FU156" s="233"/>
      <c r="FV156" s="233"/>
      <c r="FW156" s="233"/>
      <c r="FX156" s="233"/>
      <c r="FY156" s="233"/>
      <c r="FZ156" s="233"/>
      <c r="GA156" s="233"/>
      <c r="GB156" s="233"/>
      <c r="GC156" s="233"/>
      <c r="GD156" s="233"/>
      <c r="GE156" s="233"/>
      <c r="GF156" s="233"/>
      <c r="GG156" s="233"/>
      <c r="GH156" s="233"/>
      <c r="GI156" s="233"/>
      <c r="GJ156" s="233"/>
      <c r="GK156" s="233"/>
      <c r="GL156" s="233"/>
      <c r="GM156" s="233"/>
      <c r="GN156" s="233"/>
      <c r="GO156" s="233"/>
      <c r="GP156" s="233"/>
      <c r="GQ156" s="233"/>
      <c r="GR156" s="233"/>
      <c r="GS156" s="233"/>
      <c r="GT156" s="233"/>
      <c r="GU156" s="233"/>
      <c r="GV156" s="233"/>
      <c r="GW156" s="233"/>
      <c r="GX156" s="233"/>
      <c r="GY156" s="233"/>
    </row>
    <row r="157" spans="1:207" s="72" customFormat="1" ht="37.5" customHeight="1">
      <c r="A157" s="74">
        <v>148</v>
      </c>
      <c r="B157" s="83" t="s">
        <v>134</v>
      </c>
      <c r="C157" s="83" t="s">
        <v>133</v>
      </c>
      <c r="D157" s="83" t="s">
        <v>27</v>
      </c>
      <c r="E157" s="83" t="s">
        <v>133</v>
      </c>
      <c r="F157" s="83">
        <v>3</v>
      </c>
      <c r="G157" s="83" t="s">
        <v>169</v>
      </c>
      <c r="H157" s="83" t="s">
        <v>1644</v>
      </c>
      <c r="I157" s="83">
        <v>30</v>
      </c>
      <c r="J157" s="146" t="s">
        <v>1956</v>
      </c>
      <c r="K157" s="146" t="s">
        <v>186</v>
      </c>
      <c r="L157" s="146" t="s">
        <v>1954</v>
      </c>
      <c r="M157" s="146" t="s">
        <v>301</v>
      </c>
      <c r="N157" s="146" t="s">
        <v>698</v>
      </c>
      <c r="O157" s="152">
        <v>60</v>
      </c>
      <c r="P157" s="168">
        <f>VLOOKUP(E157,KQDKlan2!E:M,4,0)</f>
        <v>31</v>
      </c>
      <c r="Q157" s="146" t="s">
        <v>2776</v>
      </c>
      <c r="R157" s="83" t="s">
        <v>2210</v>
      </c>
      <c r="S157" s="147" t="s">
        <v>2777</v>
      </c>
      <c r="T157" s="146" t="s">
        <v>2778</v>
      </c>
      <c r="U157" s="146" t="s">
        <v>175</v>
      </c>
      <c r="V157" s="146"/>
      <c r="W157" s="83" t="s">
        <v>2031</v>
      </c>
      <c r="X157" s="83"/>
      <c r="Y157" s="83"/>
      <c r="Z157" s="83"/>
      <c r="AA157" s="146"/>
      <c r="AB157" s="83"/>
      <c r="AC157" s="83"/>
      <c r="AD157" s="233"/>
      <c r="AE157" s="233"/>
      <c r="AF157" s="233"/>
      <c r="AG157" s="233"/>
      <c r="AH157" s="233"/>
      <c r="AI157" s="233"/>
      <c r="AJ157" s="233"/>
      <c r="AK157" s="233"/>
      <c r="AL157" s="233"/>
      <c r="AM157" s="233"/>
      <c r="AN157" s="233"/>
      <c r="AO157" s="233"/>
      <c r="AP157" s="233"/>
      <c r="AQ157" s="233"/>
      <c r="AR157" s="233"/>
      <c r="AS157" s="233"/>
      <c r="AT157" s="233"/>
      <c r="AU157" s="233"/>
      <c r="AV157" s="233"/>
      <c r="AW157" s="233"/>
      <c r="AX157" s="233"/>
      <c r="AY157" s="233"/>
      <c r="AZ157" s="233"/>
      <c r="BA157" s="233"/>
      <c r="BB157" s="233"/>
      <c r="BC157" s="233"/>
      <c r="BD157" s="233"/>
      <c r="BE157" s="233"/>
      <c r="BF157" s="233"/>
      <c r="BG157" s="233"/>
      <c r="BH157" s="233"/>
      <c r="BI157" s="233"/>
      <c r="BJ157" s="233"/>
      <c r="BK157" s="233"/>
      <c r="BL157" s="233"/>
      <c r="BM157" s="233"/>
      <c r="BN157" s="233"/>
      <c r="BO157" s="233"/>
      <c r="BP157" s="233"/>
      <c r="BQ157" s="233"/>
      <c r="BR157" s="233"/>
      <c r="BS157" s="233"/>
      <c r="BT157" s="233"/>
      <c r="BU157" s="233"/>
      <c r="BV157" s="233"/>
      <c r="BW157" s="233"/>
      <c r="BX157" s="233"/>
      <c r="BY157" s="233"/>
      <c r="BZ157" s="233"/>
      <c r="CA157" s="233"/>
      <c r="CB157" s="233"/>
      <c r="CC157" s="233"/>
      <c r="CD157" s="233"/>
      <c r="CE157" s="233"/>
      <c r="CF157" s="233"/>
      <c r="CG157" s="233"/>
      <c r="CH157" s="233"/>
      <c r="CI157" s="233"/>
      <c r="CJ157" s="233"/>
      <c r="CK157" s="233"/>
      <c r="CL157" s="233"/>
      <c r="CM157" s="233"/>
      <c r="CN157" s="233"/>
      <c r="CO157" s="233"/>
      <c r="CP157" s="233"/>
      <c r="CQ157" s="233"/>
      <c r="CR157" s="233"/>
      <c r="CS157" s="233"/>
      <c r="CT157" s="233"/>
      <c r="CU157" s="233"/>
      <c r="CV157" s="233"/>
      <c r="CW157" s="233"/>
      <c r="CX157" s="233"/>
      <c r="CY157" s="233"/>
      <c r="CZ157" s="233"/>
      <c r="DA157" s="233"/>
      <c r="DB157" s="233"/>
      <c r="DC157" s="233"/>
      <c r="DD157" s="233"/>
      <c r="DE157" s="233"/>
      <c r="DF157" s="233"/>
      <c r="DG157" s="233"/>
      <c r="DH157" s="233"/>
      <c r="DI157" s="233"/>
      <c r="DJ157" s="233"/>
      <c r="DK157" s="233"/>
      <c r="DL157" s="233"/>
      <c r="DM157" s="233"/>
      <c r="DN157" s="233"/>
      <c r="DO157" s="233"/>
      <c r="DP157" s="233"/>
      <c r="DQ157" s="233"/>
      <c r="DR157" s="233"/>
      <c r="DS157" s="233"/>
      <c r="DT157" s="233"/>
      <c r="DU157" s="233"/>
      <c r="DV157" s="233"/>
      <c r="DW157" s="233"/>
      <c r="DX157" s="233"/>
      <c r="DY157" s="233"/>
      <c r="DZ157" s="233"/>
      <c r="EA157" s="233"/>
      <c r="EB157" s="233"/>
      <c r="EC157" s="233"/>
      <c r="ED157" s="233"/>
      <c r="EE157" s="233"/>
      <c r="EF157" s="233"/>
      <c r="EG157" s="233"/>
      <c r="EH157" s="233"/>
      <c r="EI157" s="233"/>
      <c r="EJ157" s="233"/>
      <c r="EK157" s="233"/>
      <c r="EL157" s="233"/>
      <c r="EM157" s="233"/>
      <c r="EN157" s="233"/>
      <c r="EO157" s="233"/>
      <c r="EP157" s="233"/>
      <c r="EQ157" s="233"/>
      <c r="ER157" s="233"/>
      <c r="ES157" s="233"/>
      <c r="ET157" s="233"/>
      <c r="EU157" s="233"/>
      <c r="EV157" s="233"/>
      <c r="EW157" s="233"/>
      <c r="EX157" s="233"/>
      <c r="EY157" s="233"/>
      <c r="EZ157" s="233"/>
      <c r="FA157" s="233"/>
      <c r="FB157" s="233"/>
      <c r="FC157" s="233"/>
      <c r="FD157" s="233"/>
      <c r="FE157" s="233"/>
      <c r="FF157" s="233"/>
      <c r="FG157" s="233"/>
      <c r="FH157" s="233"/>
      <c r="FI157" s="233"/>
      <c r="FJ157" s="233"/>
      <c r="FK157" s="233"/>
      <c r="FL157" s="233"/>
      <c r="FM157" s="233"/>
      <c r="FN157" s="233"/>
      <c r="FO157" s="233"/>
      <c r="FP157" s="233"/>
      <c r="FQ157" s="233"/>
      <c r="FR157" s="233"/>
      <c r="FS157" s="233"/>
      <c r="FT157" s="233"/>
      <c r="FU157" s="233"/>
      <c r="FV157" s="233"/>
      <c r="FW157" s="233"/>
      <c r="FX157" s="233"/>
      <c r="FY157" s="233"/>
      <c r="FZ157" s="233"/>
      <c r="GA157" s="233"/>
      <c r="GB157" s="233"/>
      <c r="GC157" s="233"/>
      <c r="GD157" s="233"/>
      <c r="GE157" s="233"/>
      <c r="GF157" s="233"/>
      <c r="GG157" s="233"/>
      <c r="GH157" s="233"/>
      <c r="GI157" s="233"/>
      <c r="GJ157" s="233"/>
      <c r="GK157" s="233"/>
      <c r="GL157" s="233"/>
      <c r="GM157" s="233"/>
      <c r="GN157" s="233"/>
      <c r="GO157" s="233"/>
      <c r="GP157" s="233"/>
      <c r="GQ157" s="233"/>
      <c r="GR157" s="233"/>
      <c r="GS157" s="233"/>
      <c r="GT157" s="233"/>
      <c r="GU157" s="233"/>
      <c r="GV157" s="233"/>
      <c r="GW157" s="233"/>
      <c r="GX157" s="233"/>
      <c r="GY157" s="233"/>
    </row>
    <row r="158" spans="1:207" s="72" customFormat="1" ht="37.5" customHeight="1">
      <c r="A158" s="74">
        <v>149</v>
      </c>
      <c r="B158" s="83" t="s">
        <v>884</v>
      </c>
      <c r="C158" s="83" t="s">
        <v>886</v>
      </c>
      <c r="D158" s="83" t="s">
        <v>27</v>
      </c>
      <c r="E158" s="83" t="s">
        <v>886</v>
      </c>
      <c r="F158" s="83">
        <v>3</v>
      </c>
      <c r="G158" s="83" t="s">
        <v>192</v>
      </c>
      <c r="H158" s="83" t="s">
        <v>1644</v>
      </c>
      <c r="I158" s="83">
        <v>53</v>
      </c>
      <c r="J158" s="146" t="s">
        <v>1956</v>
      </c>
      <c r="K158" s="146" t="s">
        <v>296</v>
      </c>
      <c r="L158" s="146" t="s">
        <v>1955</v>
      </c>
      <c r="M158" s="146" t="s">
        <v>297</v>
      </c>
      <c r="N158" s="146" t="s">
        <v>2300</v>
      </c>
      <c r="O158" s="152">
        <v>80</v>
      </c>
      <c r="P158" s="168">
        <f>VLOOKUP(E158,KQDKlan2!E:M,4,0)</f>
        <v>50</v>
      </c>
      <c r="Q158" s="146" t="s">
        <v>2781</v>
      </c>
      <c r="R158" s="83" t="s">
        <v>2210</v>
      </c>
      <c r="S158" s="147" t="s">
        <v>2782</v>
      </c>
      <c r="T158" s="146" t="s">
        <v>2783</v>
      </c>
      <c r="U158" s="146" t="s">
        <v>175</v>
      </c>
      <c r="V158" s="146"/>
      <c r="W158" s="83" t="s">
        <v>2031</v>
      </c>
      <c r="X158" s="83"/>
      <c r="Y158" s="83"/>
      <c r="Z158" s="83"/>
      <c r="AA158" s="146"/>
      <c r="AB158" s="83"/>
      <c r="AC158" s="83"/>
      <c r="AD158" s="233"/>
      <c r="AE158" s="233"/>
      <c r="AF158" s="233"/>
      <c r="AG158" s="233"/>
      <c r="AH158" s="233"/>
      <c r="AI158" s="233"/>
      <c r="AJ158" s="233"/>
      <c r="AK158" s="233"/>
      <c r="AL158" s="233"/>
      <c r="AM158" s="233"/>
      <c r="AN158" s="233"/>
      <c r="AO158" s="233"/>
      <c r="AP158" s="233"/>
      <c r="AQ158" s="233"/>
      <c r="AR158" s="233"/>
      <c r="AS158" s="233"/>
      <c r="AT158" s="233"/>
      <c r="AU158" s="233"/>
      <c r="AV158" s="233"/>
      <c r="AW158" s="233"/>
      <c r="AX158" s="233"/>
      <c r="AY158" s="233"/>
      <c r="AZ158" s="233"/>
      <c r="BA158" s="233"/>
      <c r="BB158" s="233"/>
      <c r="BC158" s="233"/>
      <c r="BD158" s="233"/>
      <c r="BE158" s="233"/>
      <c r="BF158" s="233"/>
      <c r="BG158" s="233"/>
      <c r="BH158" s="233"/>
      <c r="BI158" s="233"/>
      <c r="BJ158" s="233"/>
      <c r="BK158" s="233"/>
      <c r="BL158" s="233"/>
      <c r="BM158" s="233"/>
      <c r="BN158" s="233"/>
      <c r="BO158" s="233"/>
      <c r="BP158" s="233"/>
      <c r="BQ158" s="233"/>
      <c r="BR158" s="233"/>
      <c r="BS158" s="233"/>
      <c r="BT158" s="233"/>
      <c r="BU158" s="233"/>
      <c r="BV158" s="233"/>
      <c r="BW158" s="233"/>
      <c r="BX158" s="233"/>
      <c r="BY158" s="233"/>
      <c r="BZ158" s="233"/>
      <c r="CA158" s="233"/>
      <c r="CB158" s="233"/>
      <c r="CC158" s="233"/>
      <c r="CD158" s="233"/>
      <c r="CE158" s="233"/>
      <c r="CF158" s="233"/>
      <c r="CG158" s="233"/>
      <c r="CH158" s="233"/>
      <c r="CI158" s="233"/>
      <c r="CJ158" s="233"/>
      <c r="CK158" s="233"/>
      <c r="CL158" s="233"/>
      <c r="CM158" s="233"/>
      <c r="CN158" s="233"/>
      <c r="CO158" s="233"/>
      <c r="CP158" s="233"/>
      <c r="CQ158" s="233"/>
      <c r="CR158" s="233"/>
      <c r="CS158" s="233"/>
      <c r="CT158" s="233"/>
      <c r="CU158" s="233"/>
      <c r="CV158" s="233"/>
      <c r="CW158" s="233"/>
      <c r="CX158" s="233"/>
      <c r="CY158" s="233"/>
      <c r="CZ158" s="233"/>
      <c r="DA158" s="233"/>
      <c r="DB158" s="233"/>
      <c r="DC158" s="233"/>
      <c r="DD158" s="233"/>
      <c r="DE158" s="233"/>
      <c r="DF158" s="233"/>
      <c r="DG158" s="233"/>
      <c r="DH158" s="233"/>
      <c r="DI158" s="233"/>
      <c r="DJ158" s="233"/>
      <c r="DK158" s="233"/>
      <c r="DL158" s="233"/>
      <c r="DM158" s="233"/>
      <c r="DN158" s="233"/>
      <c r="DO158" s="233"/>
      <c r="DP158" s="233"/>
      <c r="DQ158" s="233"/>
      <c r="DR158" s="233"/>
      <c r="DS158" s="233"/>
      <c r="DT158" s="233"/>
      <c r="DU158" s="233"/>
      <c r="DV158" s="233"/>
      <c r="DW158" s="233"/>
      <c r="DX158" s="233"/>
      <c r="DY158" s="233"/>
      <c r="DZ158" s="233"/>
      <c r="EA158" s="233"/>
      <c r="EB158" s="233"/>
      <c r="EC158" s="233"/>
      <c r="ED158" s="233"/>
      <c r="EE158" s="233"/>
      <c r="EF158" s="233"/>
      <c r="EG158" s="233"/>
      <c r="EH158" s="233"/>
      <c r="EI158" s="233"/>
      <c r="EJ158" s="233"/>
      <c r="EK158" s="233"/>
      <c r="EL158" s="233"/>
      <c r="EM158" s="233"/>
      <c r="EN158" s="233"/>
      <c r="EO158" s="233"/>
      <c r="EP158" s="233"/>
      <c r="EQ158" s="233"/>
      <c r="ER158" s="233"/>
      <c r="ES158" s="233"/>
      <c r="ET158" s="233"/>
      <c r="EU158" s="233"/>
      <c r="EV158" s="233"/>
      <c r="EW158" s="233"/>
      <c r="EX158" s="233"/>
      <c r="EY158" s="233"/>
      <c r="EZ158" s="233"/>
      <c r="FA158" s="233"/>
      <c r="FB158" s="233"/>
      <c r="FC158" s="233"/>
      <c r="FD158" s="233"/>
      <c r="FE158" s="233"/>
      <c r="FF158" s="233"/>
      <c r="FG158" s="233"/>
      <c r="FH158" s="233"/>
      <c r="FI158" s="233"/>
      <c r="FJ158" s="233"/>
      <c r="FK158" s="233"/>
      <c r="FL158" s="233"/>
      <c r="FM158" s="233"/>
      <c r="FN158" s="233"/>
      <c r="FO158" s="233"/>
      <c r="FP158" s="233"/>
      <c r="FQ158" s="233"/>
      <c r="FR158" s="233"/>
      <c r="FS158" s="233"/>
      <c r="FT158" s="233"/>
      <c r="FU158" s="233"/>
      <c r="FV158" s="233"/>
      <c r="FW158" s="233"/>
      <c r="FX158" s="233"/>
      <c r="FY158" s="233"/>
      <c r="FZ158" s="233"/>
      <c r="GA158" s="233"/>
      <c r="GB158" s="233"/>
      <c r="GC158" s="233"/>
      <c r="GD158" s="233"/>
      <c r="GE158" s="233"/>
      <c r="GF158" s="233"/>
      <c r="GG158" s="233"/>
      <c r="GH158" s="233"/>
      <c r="GI158" s="233"/>
      <c r="GJ158" s="233"/>
      <c r="GK158" s="233"/>
      <c r="GL158" s="233"/>
      <c r="GM158" s="233"/>
      <c r="GN158" s="233"/>
      <c r="GO158" s="233"/>
      <c r="GP158" s="233"/>
      <c r="GQ158" s="233"/>
      <c r="GR158" s="233"/>
      <c r="GS158" s="233"/>
      <c r="GT158" s="233"/>
      <c r="GU158" s="233"/>
      <c r="GV158" s="233"/>
      <c r="GW158" s="233"/>
      <c r="GX158" s="233"/>
      <c r="GY158" s="233"/>
    </row>
    <row r="159" spans="1:207" s="72" customFormat="1" ht="37.5" customHeight="1">
      <c r="A159" s="74">
        <v>150</v>
      </c>
      <c r="B159" s="71" t="s">
        <v>1564</v>
      </c>
      <c r="C159" s="71" t="s">
        <v>1565</v>
      </c>
      <c r="D159" s="71" t="s">
        <v>81</v>
      </c>
      <c r="E159" s="71" t="s">
        <v>1565</v>
      </c>
      <c r="F159" s="71">
        <v>3</v>
      </c>
      <c r="G159" s="71" t="s">
        <v>199</v>
      </c>
      <c r="H159" s="71" t="s">
        <v>44</v>
      </c>
      <c r="I159" s="71">
        <v>82</v>
      </c>
      <c r="J159" s="71">
        <v>1</v>
      </c>
      <c r="K159" s="146" t="s">
        <v>186</v>
      </c>
      <c r="L159" s="144" t="s">
        <v>1954</v>
      </c>
      <c r="M159" s="146" t="s">
        <v>301</v>
      </c>
      <c r="N159" s="146" t="s">
        <v>2301</v>
      </c>
      <c r="O159" s="152">
        <v>80</v>
      </c>
      <c r="P159" s="168">
        <f>VLOOKUP(E159,KQDKlan2!E:M,4,0)</f>
        <v>38</v>
      </c>
      <c r="Q159" s="198" t="s">
        <v>2477</v>
      </c>
      <c r="R159" s="83" t="s">
        <v>933</v>
      </c>
      <c r="S159" s="71"/>
      <c r="T159" s="71"/>
      <c r="U159" s="71" t="s">
        <v>173</v>
      </c>
      <c r="V159" s="149"/>
      <c r="W159" s="71" t="s">
        <v>2031</v>
      </c>
      <c r="X159" s="71"/>
      <c r="Y159" s="71"/>
      <c r="Z159" s="71"/>
      <c r="AA159" s="144" t="s">
        <v>2897</v>
      </c>
      <c r="AB159" s="71" t="s">
        <v>2208</v>
      </c>
      <c r="AC159" s="71" t="s">
        <v>2208</v>
      </c>
      <c r="AD159" s="233" t="s">
        <v>2724</v>
      </c>
      <c r="AE159" s="233">
        <v>44</v>
      </c>
    </row>
    <row r="160" spans="1:207" s="233" customFormat="1" ht="37.5" customHeight="1">
      <c r="A160" s="74">
        <v>151</v>
      </c>
      <c r="B160" s="71" t="s">
        <v>1699</v>
      </c>
      <c r="C160" s="71" t="s">
        <v>265</v>
      </c>
      <c r="D160" s="71" t="s">
        <v>43</v>
      </c>
      <c r="E160" s="71" t="s">
        <v>265</v>
      </c>
      <c r="F160" s="71">
        <v>3</v>
      </c>
      <c r="G160" s="71" t="s">
        <v>240</v>
      </c>
      <c r="H160" s="71" t="s">
        <v>1658</v>
      </c>
      <c r="I160" s="71">
        <v>79</v>
      </c>
      <c r="J160" s="144">
        <v>1</v>
      </c>
      <c r="K160" s="144" t="s">
        <v>186</v>
      </c>
      <c r="L160" s="144" t="s">
        <v>1919</v>
      </c>
      <c r="M160" s="144" t="s">
        <v>301</v>
      </c>
      <c r="N160" s="144" t="s">
        <v>335</v>
      </c>
      <c r="O160" s="152">
        <v>70</v>
      </c>
      <c r="P160" s="168">
        <f>VLOOKUP(E160,KQDKlan2!E:M,4,0)</f>
        <v>70</v>
      </c>
      <c r="Q160" s="146" t="s">
        <v>676</v>
      </c>
      <c r="R160" s="146" t="s">
        <v>2043</v>
      </c>
      <c r="S160" s="147" t="s">
        <v>2074</v>
      </c>
      <c r="T160" s="174" t="s">
        <v>990</v>
      </c>
      <c r="U160" s="144" t="s">
        <v>174</v>
      </c>
      <c r="V160" s="149"/>
      <c r="W160" s="71" t="s">
        <v>2031</v>
      </c>
      <c r="X160" s="71" t="s">
        <v>1701</v>
      </c>
      <c r="Y160" s="71" t="s">
        <v>1697</v>
      </c>
      <c r="Z160" s="71"/>
      <c r="AA160" s="144" t="s">
        <v>2899</v>
      </c>
      <c r="AB160" s="71" t="s">
        <v>676</v>
      </c>
      <c r="AC160" s="71" t="s">
        <v>676</v>
      </c>
      <c r="AD160" s="233" t="s">
        <v>2631</v>
      </c>
      <c r="AE160" s="233">
        <v>9</v>
      </c>
    </row>
    <row r="161" spans="1:207" s="233" customFormat="1" ht="37.5" customHeight="1">
      <c r="A161" s="74">
        <v>152</v>
      </c>
      <c r="B161" s="71" t="s">
        <v>1618</v>
      </c>
      <c r="C161" s="71" t="s">
        <v>1619</v>
      </c>
      <c r="D161" s="71" t="s">
        <v>215</v>
      </c>
      <c r="E161" s="71" t="s">
        <v>1619</v>
      </c>
      <c r="F161" s="71">
        <v>3</v>
      </c>
      <c r="G161" s="71" t="s">
        <v>192</v>
      </c>
      <c r="H161" s="71" t="s">
        <v>1610</v>
      </c>
      <c r="I161" s="71">
        <v>51</v>
      </c>
      <c r="J161" s="144">
        <v>1</v>
      </c>
      <c r="K161" s="144" t="s">
        <v>296</v>
      </c>
      <c r="L161" s="144" t="s">
        <v>1918</v>
      </c>
      <c r="M161" s="144" t="s">
        <v>297</v>
      </c>
      <c r="N161" s="144" t="s">
        <v>337</v>
      </c>
      <c r="O161" s="152">
        <v>70</v>
      </c>
      <c r="P161" s="168">
        <f>VLOOKUP(E161,KQDKlan2!E:M,4,0)</f>
        <v>47</v>
      </c>
      <c r="Q161" s="146" t="s">
        <v>872</v>
      </c>
      <c r="R161" s="144" t="s">
        <v>216</v>
      </c>
      <c r="S161" s="144" t="s">
        <v>2161</v>
      </c>
      <c r="T161" s="144" t="s">
        <v>1168</v>
      </c>
      <c r="U161" s="144" t="s">
        <v>216</v>
      </c>
      <c r="V161" s="149"/>
      <c r="W161" s="71" t="s">
        <v>2031</v>
      </c>
      <c r="X161" s="71"/>
      <c r="Y161" s="71" t="s">
        <v>1490</v>
      </c>
      <c r="Z161" s="71"/>
      <c r="AA161" s="144" t="s">
        <v>2901</v>
      </c>
      <c r="AB161" s="71" t="s">
        <v>872</v>
      </c>
      <c r="AC161" s="71" t="s">
        <v>872</v>
      </c>
      <c r="AD161" s="233" t="s">
        <v>2685</v>
      </c>
      <c r="AE161" s="233">
        <v>4</v>
      </c>
      <c r="AF161" s="72"/>
      <c r="AG161" s="72"/>
      <c r="AH161" s="72"/>
      <c r="AI161" s="72"/>
      <c r="AJ161" s="72"/>
      <c r="AK161" s="72"/>
      <c r="AL161" s="72"/>
      <c r="AM161" s="72"/>
      <c r="AN161" s="72"/>
      <c r="AO161" s="72"/>
      <c r="AP161" s="72"/>
      <c r="AQ161" s="72"/>
      <c r="AR161" s="72"/>
      <c r="AS161" s="72"/>
      <c r="AT161" s="72"/>
      <c r="AU161" s="72"/>
      <c r="AV161" s="72"/>
      <c r="AW161" s="72"/>
      <c r="AX161" s="72"/>
      <c r="AY161" s="72"/>
      <c r="AZ161" s="72"/>
      <c r="BA161" s="72"/>
      <c r="BB161" s="72"/>
      <c r="BC161" s="72"/>
      <c r="BD161" s="72"/>
      <c r="BE161" s="72"/>
      <c r="BF161" s="72"/>
      <c r="BG161" s="72"/>
      <c r="BH161" s="72"/>
      <c r="BI161" s="72"/>
      <c r="BJ161" s="72"/>
      <c r="BK161" s="72"/>
      <c r="BL161" s="72"/>
      <c r="BM161" s="72"/>
      <c r="BN161" s="72"/>
      <c r="BO161" s="72"/>
      <c r="BP161" s="72"/>
      <c r="BQ161" s="72"/>
      <c r="BR161" s="72"/>
      <c r="BS161" s="72"/>
      <c r="BT161" s="72"/>
      <c r="BU161" s="72"/>
      <c r="BV161" s="72"/>
      <c r="BW161" s="72"/>
      <c r="BX161" s="72"/>
      <c r="BY161" s="72"/>
      <c r="BZ161" s="72"/>
      <c r="CA161" s="72"/>
      <c r="CB161" s="72"/>
      <c r="CC161" s="72"/>
      <c r="CD161" s="72"/>
      <c r="CE161" s="72"/>
      <c r="CF161" s="72"/>
      <c r="CG161" s="72"/>
      <c r="CH161" s="72"/>
      <c r="CI161" s="72"/>
      <c r="CJ161" s="72"/>
      <c r="CK161" s="72"/>
      <c r="CL161" s="72"/>
      <c r="CM161" s="72"/>
      <c r="CN161" s="72"/>
      <c r="CO161" s="72"/>
      <c r="CP161" s="72"/>
      <c r="CQ161" s="72"/>
      <c r="CR161" s="72"/>
      <c r="CS161" s="72"/>
      <c r="CT161" s="72"/>
      <c r="CU161" s="72"/>
      <c r="CV161" s="72"/>
      <c r="CW161" s="72"/>
      <c r="CX161" s="72"/>
      <c r="CY161" s="72"/>
      <c r="CZ161" s="72"/>
      <c r="DA161" s="72"/>
      <c r="DB161" s="72"/>
      <c r="DC161" s="72"/>
      <c r="DD161" s="72"/>
      <c r="DE161" s="72"/>
      <c r="DF161" s="72"/>
      <c r="DG161" s="72"/>
      <c r="DH161" s="72"/>
      <c r="DI161" s="72"/>
      <c r="DJ161" s="72"/>
      <c r="DK161" s="72"/>
      <c r="DL161" s="72"/>
      <c r="DM161" s="72"/>
      <c r="DN161" s="72"/>
      <c r="DO161" s="72"/>
      <c r="DP161" s="72"/>
      <c r="DQ161" s="72"/>
      <c r="DR161" s="72"/>
      <c r="DS161" s="72"/>
      <c r="DT161" s="72"/>
      <c r="DU161" s="72"/>
      <c r="DV161" s="72"/>
      <c r="DW161" s="72"/>
      <c r="DX161" s="72"/>
      <c r="DY161" s="72"/>
      <c r="DZ161" s="72"/>
      <c r="EA161" s="72"/>
      <c r="EB161" s="72"/>
      <c r="EC161" s="72"/>
      <c r="ED161" s="72"/>
      <c r="EE161" s="72"/>
      <c r="EF161" s="72"/>
      <c r="EG161" s="72"/>
      <c r="EH161" s="72"/>
      <c r="EI161" s="72"/>
      <c r="EJ161" s="72"/>
      <c r="EK161" s="72"/>
      <c r="EL161" s="72"/>
      <c r="EM161" s="72"/>
      <c r="EN161" s="72"/>
      <c r="EO161" s="72"/>
      <c r="EP161" s="72"/>
      <c r="EQ161" s="72"/>
      <c r="ER161" s="72"/>
      <c r="ES161" s="72"/>
      <c r="ET161" s="72"/>
      <c r="EU161" s="72"/>
      <c r="EV161" s="72"/>
      <c r="EW161" s="72"/>
      <c r="EX161" s="72"/>
      <c r="EY161" s="72"/>
      <c r="EZ161" s="72"/>
      <c r="FA161" s="72"/>
      <c r="FB161" s="72"/>
      <c r="FC161" s="72"/>
      <c r="FD161" s="72"/>
      <c r="FE161" s="72"/>
      <c r="FF161" s="72"/>
      <c r="FG161" s="72"/>
      <c r="FH161" s="72"/>
      <c r="FI161" s="72"/>
      <c r="FJ161" s="72"/>
      <c r="FK161" s="72"/>
      <c r="FL161" s="72"/>
      <c r="FM161" s="72"/>
      <c r="FN161" s="72"/>
      <c r="FO161" s="72"/>
      <c r="FP161" s="72"/>
      <c r="FQ161" s="72"/>
      <c r="FR161" s="72"/>
      <c r="FS161" s="72"/>
      <c r="FT161" s="72"/>
      <c r="FU161" s="72"/>
      <c r="FV161" s="72"/>
      <c r="FW161" s="72"/>
      <c r="FX161" s="72"/>
      <c r="FY161" s="72"/>
      <c r="FZ161" s="72"/>
      <c r="GA161" s="72"/>
      <c r="GB161" s="72"/>
      <c r="GC161" s="72"/>
      <c r="GD161" s="72"/>
      <c r="GE161" s="72"/>
      <c r="GF161" s="72"/>
      <c r="GG161" s="72"/>
      <c r="GH161" s="72"/>
      <c r="GI161" s="72"/>
      <c r="GJ161" s="72"/>
      <c r="GK161" s="72"/>
      <c r="GL161" s="72"/>
      <c r="GM161" s="72"/>
      <c r="GN161" s="72"/>
      <c r="GO161" s="72"/>
      <c r="GP161" s="72"/>
      <c r="GQ161" s="72"/>
      <c r="GR161" s="72"/>
      <c r="GS161" s="72"/>
      <c r="GT161" s="72"/>
      <c r="GU161" s="72"/>
      <c r="GV161" s="72"/>
      <c r="GW161" s="72"/>
      <c r="GX161" s="72"/>
      <c r="GY161" s="72"/>
    </row>
    <row r="162" spans="1:207" s="233" customFormat="1" ht="40.5" customHeight="1">
      <c r="A162" s="74">
        <v>153</v>
      </c>
      <c r="B162" s="71" t="s">
        <v>1595</v>
      </c>
      <c r="C162" s="71" t="s">
        <v>1969</v>
      </c>
      <c r="D162" s="71"/>
      <c r="E162" s="71" t="s">
        <v>1969</v>
      </c>
      <c r="F162" s="71">
        <v>3</v>
      </c>
      <c r="G162" s="71" t="s">
        <v>168</v>
      </c>
      <c r="H162" s="71" t="s">
        <v>1611</v>
      </c>
      <c r="I162" s="71">
        <v>16</v>
      </c>
      <c r="J162" s="144">
        <v>1</v>
      </c>
      <c r="K162" s="144" t="s">
        <v>186</v>
      </c>
      <c r="L162" s="144" t="s">
        <v>317</v>
      </c>
      <c r="M162" s="144" t="s">
        <v>301</v>
      </c>
      <c r="N162" s="144" t="s">
        <v>334</v>
      </c>
      <c r="O162" s="168">
        <v>60</v>
      </c>
      <c r="P162" s="168">
        <f>VLOOKUP(E162,KQDKlan2!E:M,4,0)</f>
        <v>55</v>
      </c>
      <c r="Q162" s="146" t="s">
        <v>2532</v>
      </c>
      <c r="R162" s="144" t="s">
        <v>216</v>
      </c>
      <c r="S162" s="144" t="s">
        <v>919</v>
      </c>
      <c r="T162" s="144" t="s">
        <v>2151</v>
      </c>
      <c r="U162" s="144" t="s">
        <v>216</v>
      </c>
      <c r="V162" s="151"/>
      <c r="W162" s="71" t="s">
        <v>2032</v>
      </c>
      <c r="X162" s="71"/>
      <c r="Y162" s="71" t="s">
        <v>1677</v>
      </c>
      <c r="Z162" s="71"/>
      <c r="AA162" s="144" t="s">
        <v>2902</v>
      </c>
      <c r="AB162" s="71" t="s">
        <v>719</v>
      </c>
      <c r="AC162" s="71" t="s">
        <v>719</v>
      </c>
      <c r="AD162" s="233" t="s">
        <v>2816</v>
      </c>
      <c r="AE162" s="233">
        <v>-39</v>
      </c>
      <c r="AF162" s="72"/>
      <c r="AG162" s="72"/>
      <c r="AH162" s="72"/>
      <c r="AI162" s="72"/>
      <c r="AJ162" s="72"/>
      <c r="AK162" s="72"/>
      <c r="AL162" s="72"/>
      <c r="AM162" s="72"/>
      <c r="AN162" s="72"/>
      <c r="AO162" s="72"/>
      <c r="AP162" s="72"/>
      <c r="AQ162" s="72"/>
      <c r="AR162" s="72"/>
      <c r="AS162" s="72"/>
      <c r="AT162" s="72"/>
      <c r="AU162" s="72"/>
      <c r="AV162" s="72"/>
      <c r="AW162" s="72"/>
      <c r="AX162" s="72"/>
      <c r="AY162" s="72"/>
      <c r="AZ162" s="72"/>
      <c r="BA162" s="72"/>
      <c r="BB162" s="72"/>
      <c r="BC162" s="72"/>
      <c r="BD162" s="72"/>
      <c r="BE162" s="72"/>
      <c r="BF162" s="72"/>
      <c r="BG162" s="72"/>
      <c r="BH162" s="72"/>
      <c r="BI162" s="72"/>
      <c r="BJ162" s="72"/>
      <c r="BK162" s="72"/>
      <c r="BL162" s="72"/>
      <c r="BM162" s="72"/>
      <c r="BN162" s="72"/>
      <c r="BO162" s="72"/>
      <c r="BP162" s="72"/>
      <c r="BQ162" s="72"/>
      <c r="BR162" s="72"/>
      <c r="BS162" s="72"/>
      <c r="BT162" s="72"/>
      <c r="BU162" s="72"/>
      <c r="BV162" s="72"/>
      <c r="BW162" s="72"/>
      <c r="BX162" s="72"/>
      <c r="BY162" s="72"/>
      <c r="BZ162" s="72"/>
      <c r="CA162" s="72"/>
      <c r="CB162" s="72"/>
      <c r="CC162" s="72"/>
      <c r="CD162" s="72"/>
      <c r="CE162" s="72"/>
      <c r="CF162" s="72"/>
      <c r="CG162" s="72"/>
      <c r="CH162" s="72"/>
      <c r="CI162" s="72"/>
      <c r="CJ162" s="72"/>
      <c r="CK162" s="72"/>
      <c r="CL162" s="72"/>
      <c r="CM162" s="72"/>
      <c r="CN162" s="72"/>
      <c r="CO162" s="72"/>
      <c r="CP162" s="72"/>
      <c r="CQ162" s="72"/>
      <c r="CR162" s="72"/>
      <c r="CS162" s="72"/>
      <c r="CT162" s="72"/>
      <c r="CU162" s="72"/>
      <c r="CV162" s="72"/>
      <c r="CW162" s="72"/>
      <c r="CX162" s="72"/>
      <c r="CY162" s="72"/>
      <c r="CZ162" s="72"/>
      <c r="DA162" s="72"/>
      <c r="DB162" s="72"/>
      <c r="DC162" s="72"/>
      <c r="DD162" s="72"/>
      <c r="DE162" s="72"/>
      <c r="DF162" s="72"/>
      <c r="DG162" s="72"/>
      <c r="DH162" s="72"/>
      <c r="DI162" s="72"/>
      <c r="DJ162" s="72"/>
      <c r="DK162" s="72"/>
      <c r="DL162" s="72"/>
      <c r="DM162" s="72"/>
      <c r="DN162" s="72"/>
      <c r="DO162" s="72"/>
      <c r="DP162" s="72"/>
      <c r="DQ162" s="72"/>
      <c r="DR162" s="72"/>
      <c r="DS162" s="72"/>
      <c r="DT162" s="72"/>
      <c r="DU162" s="72"/>
      <c r="DV162" s="72"/>
      <c r="DW162" s="72"/>
      <c r="DX162" s="72"/>
      <c r="DY162" s="72"/>
      <c r="DZ162" s="72"/>
      <c r="EA162" s="72"/>
      <c r="EB162" s="72"/>
      <c r="EC162" s="72"/>
      <c r="ED162" s="72"/>
      <c r="EE162" s="72"/>
      <c r="EF162" s="72"/>
      <c r="EG162" s="72"/>
      <c r="EH162" s="72"/>
      <c r="EI162" s="72"/>
      <c r="EJ162" s="72"/>
      <c r="EK162" s="72"/>
      <c r="EL162" s="72"/>
      <c r="EM162" s="72"/>
      <c r="EN162" s="72"/>
      <c r="EO162" s="72"/>
      <c r="EP162" s="72"/>
      <c r="EQ162" s="72"/>
      <c r="ER162" s="72"/>
      <c r="ES162" s="72"/>
      <c r="ET162" s="72"/>
      <c r="EU162" s="72"/>
      <c r="EV162" s="72"/>
      <c r="EW162" s="72"/>
      <c r="EX162" s="72"/>
      <c r="EY162" s="72"/>
      <c r="EZ162" s="72"/>
      <c r="FA162" s="72"/>
      <c r="FB162" s="72"/>
      <c r="FC162" s="72"/>
      <c r="FD162" s="72"/>
      <c r="FE162" s="72"/>
      <c r="FF162" s="72"/>
      <c r="FG162" s="72"/>
      <c r="FH162" s="72"/>
      <c r="FI162" s="72"/>
      <c r="FJ162" s="72"/>
      <c r="FK162" s="72"/>
      <c r="FL162" s="72"/>
      <c r="FM162" s="72"/>
      <c r="FN162" s="72"/>
      <c r="FO162" s="72"/>
      <c r="FP162" s="72"/>
      <c r="FQ162" s="72"/>
      <c r="FR162" s="72"/>
      <c r="FS162" s="72"/>
      <c r="FT162" s="72"/>
      <c r="FU162" s="72"/>
      <c r="FV162" s="72"/>
      <c r="FW162" s="72"/>
      <c r="FX162" s="72"/>
      <c r="FY162" s="72"/>
      <c r="FZ162" s="72"/>
      <c r="GA162" s="72"/>
      <c r="GB162" s="72"/>
      <c r="GC162" s="72"/>
      <c r="GD162" s="72"/>
      <c r="GE162" s="72"/>
      <c r="GF162" s="72"/>
      <c r="GG162" s="72"/>
      <c r="GH162" s="72"/>
      <c r="GI162" s="72"/>
      <c r="GJ162" s="72"/>
      <c r="GK162" s="72"/>
      <c r="GL162" s="72"/>
      <c r="GM162" s="72"/>
      <c r="GN162" s="72"/>
      <c r="GO162" s="72"/>
      <c r="GP162" s="72"/>
      <c r="GQ162" s="72"/>
      <c r="GR162" s="72"/>
      <c r="GS162" s="72"/>
      <c r="GT162" s="72"/>
      <c r="GU162" s="72"/>
      <c r="GV162" s="72"/>
      <c r="GW162" s="72"/>
      <c r="GX162" s="72"/>
      <c r="GY162" s="72"/>
    </row>
    <row r="163" spans="1:207" s="233" customFormat="1" ht="38.25" customHeight="1">
      <c r="A163" s="74">
        <v>154</v>
      </c>
      <c r="B163" s="83" t="s">
        <v>281</v>
      </c>
      <c r="C163" s="83" t="s">
        <v>289</v>
      </c>
      <c r="D163" s="83" t="s">
        <v>1462</v>
      </c>
      <c r="E163" s="83" t="s">
        <v>289</v>
      </c>
      <c r="F163" s="83">
        <v>3</v>
      </c>
      <c r="G163" s="83" t="s">
        <v>168</v>
      </c>
      <c r="H163" s="83" t="s">
        <v>180</v>
      </c>
      <c r="I163" s="83">
        <v>14</v>
      </c>
      <c r="J163" s="146" t="s">
        <v>1956</v>
      </c>
      <c r="K163" s="144" t="s">
        <v>186</v>
      </c>
      <c r="L163" s="144" t="s">
        <v>317</v>
      </c>
      <c r="M163" s="144" t="s">
        <v>301</v>
      </c>
      <c r="N163" s="146" t="s">
        <v>1953</v>
      </c>
      <c r="O163" s="152">
        <v>60</v>
      </c>
      <c r="P163" s="168">
        <f>VLOOKUP(E163,KQDKlan2!E:M,4,0)</f>
        <v>14</v>
      </c>
      <c r="Q163" s="146" t="s">
        <v>737</v>
      </c>
      <c r="R163" s="146" t="s">
        <v>216</v>
      </c>
      <c r="S163" s="146" t="s">
        <v>1282</v>
      </c>
      <c r="T163" s="146" t="s">
        <v>2160</v>
      </c>
      <c r="U163" s="149" t="s">
        <v>216</v>
      </c>
      <c r="V163" s="149"/>
      <c r="W163" s="71" t="s">
        <v>2032</v>
      </c>
      <c r="X163" s="83"/>
      <c r="Y163" s="83" t="s">
        <v>1708</v>
      </c>
      <c r="Z163" s="83"/>
      <c r="AA163" s="144" t="s">
        <v>2903</v>
      </c>
      <c r="AB163" s="83" t="s">
        <v>737</v>
      </c>
      <c r="AC163" s="83" t="s">
        <v>737</v>
      </c>
      <c r="AD163" s="233" t="s">
        <v>2686</v>
      </c>
      <c r="AE163" s="233">
        <v>0</v>
      </c>
    </row>
    <row r="164" spans="1:207" s="233" customFormat="1" ht="48" customHeight="1">
      <c r="A164" s="74">
        <v>155</v>
      </c>
      <c r="B164" s="71" t="s">
        <v>1700</v>
      </c>
      <c r="C164" s="71" t="s">
        <v>267</v>
      </c>
      <c r="D164" s="71" t="s">
        <v>43</v>
      </c>
      <c r="E164" s="71" t="s">
        <v>267</v>
      </c>
      <c r="F164" s="71">
        <v>3</v>
      </c>
      <c r="G164" s="71" t="s">
        <v>240</v>
      </c>
      <c r="H164" s="71" t="s">
        <v>1658</v>
      </c>
      <c r="I164" s="71">
        <v>79</v>
      </c>
      <c r="J164" s="144">
        <v>1</v>
      </c>
      <c r="K164" s="144" t="s">
        <v>186</v>
      </c>
      <c r="L164" s="146" t="s">
        <v>1918</v>
      </c>
      <c r="M164" s="146" t="s">
        <v>336</v>
      </c>
      <c r="N164" s="144" t="s">
        <v>335</v>
      </c>
      <c r="O164" s="152">
        <v>70</v>
      </c>
      <c r="P164" s="168">
        <f>VLOOKUP(E164,KQDKlan2!E:M,4,0)</f>
        <v>70</v>
      </c>
      <c r="Q164" s="146" t="s">
        <v>1284</v>
      </c>
      <c r="R164" s="146" t="s">
        <v>2043</v>
      </c>
      <c r="S164" s="147" t="s">
        <v>1285</v>
      </c>
      <c r="T164" s="144" t="s">
        <v>2077</v>
      </c>
      <c r="U164" s="144" t="s">
        <v>174</v>
      </c>
      <c r="V164" s="151"/>
      <c r="W164" s="71" t="s">
        <v>2031</v>
      </c>
      <c r="X164" s="71" t="s">
        <v>1701</v>
      </c>
      <c r="Y164" s="71" t="s">
        <v>1697</v>
      </c>
      <c r="Z164" s="71"/>
      <c r="AA164" s="144" t="s">
        <v>2840</v>
      </c>
      <c r="AB164" s="71" t="s">
        <v>1284</v>
      </c>
      <c r="AC164" s="71" t="s">
        <v>1284</v>
      </c>
      <c r="AD164" s="233" t="s">
        <v>2687</v>
      </c>
      <c r="AE164" s="233">
        <v>9</v>
      </c>
    </row>
    <row r="165" spans="1:207" s="233" customFormat="1" ht="45.75" customHeight="1">
      <c r="A165" s="74">
        <v>156</v>
      </c>
      <c r="B165" s="83" t="s">
        <v>106</v>
      </c>
      <c r="C165" s="83" t="s">
        <v>54</v>
      </c>
      <c r="D165" s="83"/>
      <c r="E165" s="83" t="s">
        <v>499</v>
      </c>
      <c r="F165" s="83">
        <v>3</v>
      </c>
      <c r="G165" s="83" t="s">
        <v>262</v>
      </c>
      <c r="H165" s="83" t="s">
        <v>344</v>
      </c>
      <c r="I165" s="83">
        <v>95</v>
      </c>
      <c r="J165" s="146">
        <v>2</v>
      </c>
      <c r="K165" s="146" t="s">
        <v>186</v>
      </c>
      <c r="L165" s="146" t="s">
        <v>1955</v>
      </c>
      <c r="M165" s="146" t="s">
        <v>301</v>
      </c>
      <c r="N165" s="146" t="s">
        <v>342</v>
      </c>
      <c r="O165" s="152">
        <v>100</v>
      </c>
      <c r="P165" s="168">
        <f>VLOOKUP(E165,KQDKlan2!E:M,4,0)</f>
        <v>100</v>
      </c>
      <c r="Q165" s="146" t="s">
        <v>2533</v>
      </c>
      <c r="R165" s="144" t="s">
        <v>216</v>
      </c>
      <c r="S165" s="146" t="s">
        <v>919</v>
      </c>
      <c r="T165" s="146" t="s">
        <v>2151</v>
      </c>
      <c r="U165" s="146" t="s">
        <v>216</v>
      </c>
      <c r="V165" s="149" t="s">
        <v>2802</v>
      </c>
      <c r="W165" s="71" t="s">
        <v>2030</v>
      </c>
      <c r="X165" s="83"/>
      <c r="Y165" s="83" t="s">
        <v>1641</v>
      </c>
      <c r="Z165" s="83"/>
      <c r="AA165" s="144" t="s">
        <v>2904</v>
      </c>
      <c r="AB165" s="83" t="s">
        <v>2272</v>
      </c>
      <c r="AC165" s="83" t="s">
        <v>2272</v>
      </c>
      <c r="AD165" s="233" t="s">
        <v>2905</v>
      </c>
      <c r="AE165" s="233">
        <v>-5</v>
      </c>
    </row>
    <row r="166" spans="1:207" s="233" customFormat="1" ht="45.75" customHeight="1">
      <c r="A166" s="74">
        <v>157</v>
      </c>
      <c r="B166" s="83" t="s">
        <v>106</v>
      </c>
      <c r="C166" s="83" t="s">
        <v>54</v>
      </c>
      <c r="D166" s="83"/>
      <c r="E166" s="83" t="s">
        <v>500</v>
      </c>
      <c r="F166" s="83">
        <v>3</v>
      </c>
      <c r="G166" s="83" t="s">
        <v>262</v>
      </c>
      <c r="H166" s="83" t="s">
        <v>345</v>
      </c>
      <c r="I166" s="83">
        <v>95</v>
      </c>
      <c r="J166" s="146">
        <v>2</v>
      </c>
      <c r="K166" s="146" t="s">
        <v>186</v>
      </c>
      <c r="L166" s="146" t="s">
        <v>1955</v>
      </c>
      <c r="M166" s="146" t="s">
        <v>301</v>
      </c>
      <c r="N166" s="146" t="s">
        <v>343</v>
      </c>
      <c r="O166" s="152">
        <v>100</v>
      </c>
      <c r="P166" s="168">
        <f>VLOOKUP(E166,KQDKlan2!E:M,4,0)</f>
        <v>100</v>
      </c>
      <c r="Q166" s="146" t="s">
        <v>2273</v>
      </c>
      <c r="R166" s="146" t="s">
        <v>2162</v>
      </c>
      <c r="S166" s="146" t="s">
        <v>2163</v>
      </c>
      <c r="T166" s="146" t="s">
        <v>2164</v>
      </c>
      <c r="U166" s="146" t="s">
        <v>216</v>
      </c>
      <c r="V166" s="149" t="s">
        <v>2802</v>
      </c>
      <c r="W166" s="71" t="s">
        <v>2030</v>
      </c>
      <c r="X166" s="83"/>
      <c r="Y166" s="83" t="s">
        <v>1641</v>
      </c>
      <c r="Z166" s="83"/>
      <c r="AA166" s="144" t="s">
        <v>2906</v>
      </c>
      <c r="AB166" s="83" t="s">
        <v>2273</v>
      </c>
      <c r="AC166" s="83" t="s">
        <v>2273</v>
      </c>
      <c r="AD166" s="233" t="s">
        <v>2689</v>
      </c>
      <c r="AE166" s="233">
        <v>-5</v>
      </c>
    </row>
    <row r="167" spans="1:207" s="233" customFormat="1" ht="45.75" customHeight="1">
      <c r="A167" s="74">
        <v>158</v>
      </c>
      <c r="B167" s="83" t="s">
        <v>106</v>
      </c>
      <c r="C167" s="83" t="s">
        <v>54</v>
      </c>
      <c r="D167" s="83"/>
      <c r="E167" s="83" t="s">
        <v>1923</v>
      </c>
      <c r="F167" s="83">
        <v>3</v>
      </c>
      <c r="G167" s="83" t="s">
        <v>262</v>
      </c>
      <c r="H167" s="83" t="s">
        <v>2265</v>
      </c>
      <c r="I167" s="83">
        <v>89</v>
      </c>
      <c r="J167" s="146">
        <v>2</v>
      </c>
      <c r="K167" s="146" t="s">
        <v>296</v>
      </c>
      <c r="L167" s="146" t="s">
        <v>1918</v>
      </c>
      <c r="M167" s="146" t="s">
        <v>297</v>
      </c>
      <c r="N167" s="146" t="s">
        <v>342</v>
      </c>
      <c r="O167" s="152">
        <v>100</v>
      </c>
      <c r="P167" s="168">
        <f>VLOOKUP(E167,KQDKlan2!E:M,4,0)</f>
        <v>100</v>
      </c>
      <c r="Q167" s="146" t="s">
        <v>740</v>
      </c>
      <c r="R167" s="146" t="s">
        <v>216</v>
      </c>
      <c r="S167" s="146" t="s">
        <v>1290</v>
      </c>
      <c r="T167" s="146" t="s">
        <v>1291</v>
      </c>
      <c r="U167" s="146" t="s">
        <v>216</v>
      </c>
      <c r="V167" s="149" t="s">
        <v>2802</v>
      </c>
      <c r="W167" s="71" t="s">
        <v>2030</v>
      </c>
      <c r="X167" s="83"/>
      <c r="Y167" s="83" t="s">
        <v>1925</v>
      </c>
      <c r="Z167" s="83"/>
      <c r="AA167" s="144" t="s">
        <v>2891</v>
      </c>
      <c r="AB167" s="83" t="s">
        <v>740</v>
      </c>
      <c r="AC167" s="83" t="s">
        <v>740</v>
      </c>
      <c r="AD167" s="233" t="s">
        <v>2690</v>
      </c>
      <c r="AE167" s="233">
        <v>-11</v>
      </c>
    </row>
    <row r="168" spans="1:207" s="233" customFormat="1" ht="45.75" customHeight="1">
      <c r="A168" s="74">
        <v>159</v>
      </c>
      <c r="B168" s="83" t="s">
        <v>106</v>
      </c>
      <c r="C168" s="83" t="s">
        <v>54</v>
      </c>
      <c r="D168" s="83"/>
      <c r="E168" s="83" t="s">
        <v>1924</v>
      </c>
      <c r="F168" s="83">
        <v>3</v>
      </c>
      <c r="G168" s="83" t="s">
        <v>262</v>
      </c>
      <c r="H168" s="83" t="s">
        <v>2266</v>
      </c>
      <c r="I168" s="83">
        <v>89</v>
      </c>
      <c r="J168" s="146">
        <v>2</v>
      </c>
      <c r="K168" s="146" t="s">
        <v>296</v>
      </c>
      <c r="L168" s="146" t="s">
        <v>1918</v>
      </c>
      <c r="M168" s="147" t="s">
        <v>298</v>
      </c>
      <c r="N168" s="146" t="s">
        <v>343</v>
      </c>
      <c r="O168" s="152">
        <v>100</v>
      </c>
      <c r="P168" s="168">
        <f>VLOOKUP(E168,KQDKlan2!E:M,4,0)</f>
        <v>100</v>
      </c>
      <c r="Q168" s="146" t="s">
        <v>723</v>
      </c>
      <c r="R168" s="146" t="s">
        <v>216</v>
      </c>
      <c r="S168" s="146" t="s">
        <v>1119</v>
      </c>
      <c r="T168" s="146" t="s">
        <v>1120</v>
      </c>
      <c r="U168" s="146" t="s">
        <v>216</v>
      </c>
      <c r="V168" s="149" t="s">
        <v>2802</v>
      </c>
      <c r="W168" s="71" t="s">
        <v>2030</v>
      </c>
      <c r="X168" s="83"/>
      <c r="Y168" s="83" t="s">
        <v>1925</v>
      </c>
      <c r="Z168" s="83"/>
      <c r="AA168" s="144" t="s">
        <v>2892</v>
      </c>
      <c r="AB168" s="83" t="s">
        <v>723</v>
      </c>
      <c r="AC168" s="83" t="s">
        <v>723</v>
      </c>
      <c r="AD168" s="233" t="s">
        <v>2691</v>
      </c>
      <c r="AE168" s="233">
        <v>-11</v>
      </c>
      <c r="AF168" s="234"/>
      <c r="AG168" s="234"/>
      <c r="AH168" s="234"/>
      <c r="AI168" s="234"/>
      <c r="AJ168" s="234"/>
      <c r="AK168" s="234"/>
      <c r="AL168" s="234"/>
      <c r="AM168" s="234"/>
      <c r="AN168" s="234"/>
      <c r="AO168" s="234"/>
      <c r="AP168" s="234"/>
      <c r="AQ168" s="234"/>
      <c r="AR168" s="234"/>
      <c r="AS168" s="234"/>
      <c r="AT168" s="234"/>
      <c r="AU168" s="234"/>
      <c r="AV168" s="234"/>
      <c r="AW168" s="234"/>
      <c r="AX168" s="234"/>
      <c r="AY168" s="234"/>
      <c r="AZ168" s="234"/>
      <c r="BA168" s="234"/>
      <c r="BB168" s="234"/>
      <c r="BC168" s="234"/>
      <c r="BD168" s="234"/>
      <c r="BE168" s="234"/>
      <c r="BF168" s="234"/>
      <c r="BG168" s="234"/>
      <c r="BH168" s="234"/>
      <c r="BI168" s="234"/>
      <c r="BJ168" s="234"/>
      <c r="BK168" s="234"/>
      <c r="BL168" s="234"/>
      <c r="BM168" s="234"/>
      <c r="BN168" s="234"/>
      <c r="BO168" s="234"/>
      <c r="BP168" s="234"/>
      <c r="BQ168" s="234"/>
      <c r="BR168" s="234"/>
      <c r="BS168" s="234"/>
      <c r="BT168" s="234"/>
      <c r="BU168" s="234"/>
      <c r="BV168" s="234"/>
      <c r="BW168" s="234"/>
      <c r="BX168" s="234"/>
      <c r="BY168" s="234"/>
      <c r="BZ168" s="234"/>
      <c r="CA168" s="234"/>
      <c r="CB168" s="234"/>
      <c r="CC168" s="234"/>
      <c r="CD168" s="234"/>
      <c r="CE168" s="234"/>
      <c r="CF168" s="234"/>
      <c r="CG168" s="234"/>
      <c r="CH168" s="234"/>
      <c r="CI168" s="234"/>
      <c r="CJ168" s="234"/>
      <c r="CK168" s="234"/>
      <c r="CL168" s="234"/>
      <c r="CM168" s="234"/>
      <c r="CN168" s="234"/>
      <c r="CO168" s="234"/>
      <c r="CP168" s="234"/>
      <c r="CQ168" s="234"/>
      <c r="CR168" s="234"/>
      <c r="CS168" s="234"/>
      <c r="CT168" s="234"/>
      <c r="CU168" s="234"/>
      <c r="CV168" s="234"/>
      <c r="CW168" s="234"/>
      <c r="CX168" s="234"/>
      <c r="CY168" s="234"/>
      <c r="CZ168" s="234"/>
      <c r="DA168" s="234"/>
      <c r="DB168" s="234"/>
      <c r="DC168" s="234"/>
      <c r="DD168" s="234"/>
      <c r="DE168" s="234"/>
      <c r="DF168" s="234"/>
      <c r="DG168" s="234"/>
      <c r="DH168" s="234"/>
      <c r="DI168" s="234"/>
      <c r="DJ168" s="234"/>
      <c r="DK168" s="234"/>
      <c r="DL168" s="234"/>
      <c r="DM168" s="234"/>
      <c r="DN168" s="234"/>
      <c r="DO168" s="234"/>
      <c r="DP168" s="234"/>
      <c r="DQ168" s="234"/>
      <c r="DR168" s="234"/>
      <c r="DS168" s="234"/>
      <c r="DT168" s="234"/>
      <c r="DU168" s="234"/>
      <c r="DV168" s="234"/>
      <c r="DW168" s="234"/>
      <c r="DX168" s="234"/>
      <c r="DY168" s="234"/>
      <c r="DZ168" s="234"/>
      <c r="EA168" s="234"/>
      <c r="EB168" s="234"/>
      <c r="EC168" s="234"/>
      <c r="ED168" s="234"/>
      <c r="EE168" s="234"/>
      <c r="EF168" s="234"/>
      <c r="EG168" s="234"/>
      <c r="EH168" s="234"/>
      <c r="EI168" s="234"/>
      <c r="EJ168" s="234"/>
      <c r="EK168" s="234"/>
      <c r="EL168" s="234"/>
      <c r="EM168" s="234"/>
      <c r="EN168" s="234"/>
      <c r="EO168" s="234"/>
      <c r="EP168" s="234"/>
      <c r="EQ168" s="234"/>
      <c r="ER168" s="234"/>
      <c r="ES168" s="234"/>
      <c r="ET168" s="234"/>
      <c r="EU168" s="234"/>
      <c r="EV168" s="234"/>
      <c r="EW168" s="234"/>
      <c r="EX168" s="234"/>
      <c r="EY168" s="234"/>
      <c r="EZ168" s="234"/>
      <c r="FA168" s="234"/>
      <c r="FB168" s="234"/>
      <c r="FC168" s="234"/>
      <c r="FD168" s="234"/>
      <c r="FE168" s="234"/>
      <c r="FF168" s="234"/>
      <c r="FG168" s="234"/>
      <c r="FH168" s="234"/>
      <c r="FI168" s="234"/>
      <c r="FJ168" s="234"/>
      <c r="FK168" s="234"/>
      <c r="FL168" s="234"/>
      <c r="FM168" s="234"/>
      <c r="FN168" s="234"/>
      <c r="FO168" s="234"/>
      <c r="FP168" s="234"/>
      <c r="FQ168" s="234"/>
      <c r="FR168" s="234"/>
      <c r="FS168" s="234"/>
      <c r="FT168" s="234"/>
      <c r="FU168" s="234"/>
      <c r="FV168" s="234"/>
      <c r="FW168" s="234"/>
      <c r="FX168" s="234"/>
      <c r="FY168" s="234"/>
      <c r="FZ168" s="234"/>
      <c r="GA168" s="234"/>
      <c r="GB168" s="234"/>
      <c r="GC168" s="234"/>
      <c r="GD168" s="234"/>
      <c r="GE168" s="234"/>
      <c r="GF168" s="234"/>
      <c r="GG168" s="234"/>
      <c r="GH168" s="234"/>
      <c r="GI168" s="234"/>
      <c r="GJ168" s="234"/>
      <c r="GK168" s="234"/>
      <c r="GL168" s="234"/>
      <c r="GM168" s="234"/>
      <c r="GN168" s="234"/>
      <c r="GO168" s="234"/>
      <c r="GP168" s="234"/>
      <c r="GQ168" s="234"/>
      <c r="GR168" s="234"/>
      <c r="GS168" s="234"/>
      <c r="GT168" s="234"/>
      <c r="GU168" s="234"/>
      <c r="GV168" s="234"/>
      <c r="GW168" s="234"/>
      <c r="GX168" s="234"/>
      <c r="GY168" s="234"/>
    </row>
    <row r="169" spans="1:207" s="233" customFormat="1" ht="33.75" customHeight="1">
      <c r="A169" s="74">
        <v>160</v>
      </c>
      <c r="B169" s="83" t="s">
        <v>1597</v>
      </c>
      <c r="C169" s="83" t="s">
        <v>1598</v>
      </c>
      <c r="D169" s="83" t="s">
        <v>53</v>
      </c>
      <c r="E169" s="83" t="s">
        <v>1598</v>
      </c>
      <c r="F169" s="83">
        <v>3</v>
      </c>
      <c r="G169" s="83" t="s">
        <v>192</v>
      </c>
      <c r="H169" s="83" t="s">
        <v>1611</v>
      </c>
      <c r="I169" s="83">
        <v>114</v>
      </c>
      <c r="J169" s="146" t="s">
        <v>1956</v>
      </c>
      <c r="K169" s="146" t="s">
        <v>296</v>
      </c>
      <c r="L169" s="146" t="s">
        <v>1918</v>
      </c>
      <c r="M169" s="146" t="s">
        <v>298</v>
      </c>
      <c r="N169" s="146" t="s">
        <v>2300</v>
      </c>
      <c r="O169" s="152">
        <v>80</v>
      </c>
      <c r="P169" s="168">
        <f>VLOOKUP(E169,KQDKlan2!E:M,4,0)</f>
        <v>80</v>
      </c>
      <c r="Q169" s="146" t="s">
        <v>732</v>
      </c>
      <c r="R169" s="146" t="s">
        <v>216</v>
      </c>
      <c r="S169" s="146" t="s">
        <v>2165</v>
      </c>
      <c r="T169" s="146" t="s">
        <v>1176</v>
      </c>
      <c r="U169" s="146" t="s">
        <v>216</v>
      </c>
      <c r="V169" s="149"/>
      <c r="W169" s="71" t="s">
        <v>2031</v>
      </c>
      <c r="X169" s="83"/>
      <c r="Y169" s="83" t="s">
        <v>1490</v>
      </c>
      <c r="Z169" s="83"/>
      <c r="AA169" s="144" t="s">
        <v>2826</v>
      </c>
      <c r="AB169" s="83" t="s">
        <v>732</v>
      </c>
      <c r="AC169" s="83" t="s">
        <v>732</v>
      </c>
      <c r="AD169" s="233" t="s">
        <v>2692</v>
      </c>
      <c r="AE169" s="233">
        <v>34</v>
      </c>
    </row>
    <row r="170" spans="1:207" s="233" customFormat="1" ht="33.75" customHeight="1">
      <c r="A170" s="74">
        <v>161</v>
      </c>
      <c r="B170" s="83" t="s">
        <v>130</v>
      </c>
      <c r="C170" s="83" t="s">
        <v>34</v>
      </c>
      <c r="D170" s="83" t="s">
        <v>33</v>
      </c>
      <c r="E170" s="83" t="s">
        <v>34</v>
      </c>
      <c r="F170" s="83">
        <v>3</v>
      </c>
      <c r="G170" s="83" t="s">
        <v>1681</v>
      </c>
      <c r="H170" s="83" t="s">
        <v>1679</v>
      </c>
      <c r="I170" s="83" t="s">
        <v>653</v>
      </c>
      <c r="J170" s="146">
        <v>1</v>
      </c>
      <c r="K170" s="146" t="s">
        <v>296</v>
      </c>
      <c r="L170" s="146" t="s">
        <v>1918</v>
      </c>
      <c r="M170" s="146" t="s">
        <v>297</v>
      </c>
      <c r="N170" s="146" t="s">
        <v>358</v>
      </c>
      <c r="O170" s="152">
        <v>85</v>
      </c>
      <c r="P170" s="168">
        <f>VLOOKUP(E170,KQDKlan2!E:M,4,0)</f>
        <v>74</v>
      </c>
      <c r="Q170" s="146" t="s">
        <v>3003</v>
      </c>
      <c r="R170" s="146" t="s">
        <v>2122</v>
      </c>
      <c r="S170" s="146" t="s">
        <v>2123</v>
      </c>
      <c r="T170" s="146"/>
      <c r="U170" s="146" t="s">
        <v>175</v>
      </c>
      <c r="V170" s="149"/>
      <c r="W170" s="71" t="s">
        <v>2031</v>
      </c>
      <c r="X170" s="83"/>
      <c r="Y170" s="83" t="s">
        <v>1490</v>
      </c>
      <c r="Z170" s="83"/>
      <c r="AA170" s="144" t="s">
        <v>2907</v>
      </c>
      <c r="AB170" s="83" t="s">
        <v>2121</v>
      </c>
      <c r="AC170" s="83" t="s">
        <v>2121</v>
      </c>
      <c r="AD170" s="233" t="s">
        <v>2908</v>
      </c>
      <c r="AE170" s="233" t="e">
        <v>#VALUE!</v>
      </c>
    </row>
    <row r="171" spans="1:207" s="233" customFormat="1" ht="33.75" customHeight="1">
      <c r="A171" s="74">
        <v>162</v>
      </c>
      <c r="B171" s="71" t="s">
        <v>1718</v>
      </c>
      <c r="C171" s="71" t="s">
        <v>2296</v>
      </c>
      <c r="D171" s="71" t="s">
        <v>1462</v>
      </c>
      <c r="E171" s="71" t="s">
        <v>2296</v>
      </c>
      <c r="F171" s="71"/>
      <c r="G171" s="71" t="s">
        <v>192</v>
      </c>
      <c r="H171" s="71" t="s">
        <v>1610</v>
      </c>
      <c r="I171" s="71">
        <v>51</v>
      </c>
      <c r="J171" s="144">
        <v>1</v>
      </c>
      <c r="K171" s="144" t="s">
        <v>296</v>
      </c>
      <c r="L171" s="144" t="s">
        <v>1918</v>
      </c>
      <c r="M171" s="144" t="s">
        <v>298</v>
      </c>
      <c r="N171" s="144" t="s">
        <v>337</v>
      </c>
      <c r="O171" s="152">
        <v>70</v>
      </c>
      <c r="P171" s="168">
        <f>VLOOKUP(E171,KQDKlan2!E:M,4,0)</f>
        <v>48</v>
      </c>
      <c r="Q171" s="146" t="s">
        <v>728</v>
      </c>
      <c r="R171" s="144" t="s">
        <v>216</v>
      </c>
      <c r="S171" s="144" t="s">
        <v>1124</v>
      </c>
      <c r="T171" s="144" t="s">
        <v>1125</v>
      </c>
      <c r="U171" s="144" t="s">
        <v>216</v>
      </c>
      <c r="V171" s="149"/>
      <c r="W171" s="71" t="s">
        <v>2031</v>
      </c>
      <c r="X171" s="71"/>
      <c r="Y171" s="71"/>
      <c r="Z171" s="71"/>
      <c r="AA171" s="144" t="s">
        <v>2901</v>
      </c>
      <c r="AB171" s="71" t="s">
        <v>728</v>
      </c>
      <c r="AC171" s="71" t="s">
        <v>728</v>
      </c>
      <c r="AD171" s="233" t="s">
        <v>2694</v>
      </c>
      <c r="AE171" s="233">
        <v>3</v>
      </c>
    </row>
    <row r="172" spans="1:207" s="233" customFormat="1" ht="33.75" customHeight="1">
      <c r="A172" s="74">
        <v>163</v>
      </c>
      <c r="B172" s="83" t="s">
        <v>1579</v>
      </c>
      <c r="C172" s="83" t="s">
        <v>2298</v>
      </c>
      <c r="D172" s="83" t="s">
        <v>205</v>
      </c>
      <c r="E172" s="83" t="s">
        <v>2297</v>
      </c>
      <c r="F172" s="83">
        <v>3</v>
      </c>
      <c r="G172" s="83" t="s">
        <v>192</v>
      </c>
      <c r="H172" s="71" t="s">
        <v>2252</v>
      </c>
      <c r="I172" s="83">
        <v>70</v>
      </c>
      <c r="J172" s="146">
        <v>2</v>
      </c>
      <c r="K172" s="144" t="s">
        <v>186</v>
      </c>
      <c r="L172" s="144" t="s">
        <v>1919</v>
      </c>
      <c r="M172" s="144" t="s">
        <v>336</v>
      </c>
      <c r="N172" s="144" t="s">
        <v>337</v>
      </c>
      <c r="O172" s="152">
        <v>70</v>
      </c>
      <c r="P172" s="168">
        <f>VLOOKUP(E172,KQDKlan2!E:M,4,0)</f>
        <v>30</v>
      </c>
      <c r="Q172" s="146" t="s">
        <v>974</v>
      </c>
      <c r="R172" s="146" t="s">
        <v>2043</v>
      </c>
      <c r="S172" s="147" t="s">
        <v>975</v>
      </c>
      <c r="T172" s="146" t="s">
        <v>976</v>
      </c>
      <c r="U172" s="146" t="s">
        <v>174</v>
      </c>
      <c r="V172" s="149"/>
      <c r="W172" s="71" t="s">
        <v>2031</v>
      </c>
      <c r="X172" s="83"/>
      <c r="Y172" s="83" t="s">
        <v>1490</v>
      </c>
      <c r="Z172" s="83"/>
      <c r="AA172" s="144" t="s">
        <v>2825</v>
      </c>
      <c r="AB172" s="83" t="s">
        <v>974</v>
      </c>
      <c r="AC172" s="83" t="s">
        <v>974</v>
      </c>
      <c r="AD172" s="233" t="s">
        <v>2696</v>
      </c>
      <c r="AE172" s="233">
        <v>40</v>
      </c>
    </row>
    <row r="173" spans="1:207" s="233" customFormat="1" ht="51.75" customHeight="1">
      <c r="A173" s="74">
        <v>164</v>
      </c>
      <c r="B173" s="83" t="s">
        <v>1579</v>
      </c>
      <c r="C173" s="83" t="s">
        <v>2298</v>
      </c>
      <c r="D173" s="83" t="s">
        <v>205</v>
      </c>
      <c r="E173" s="83" t="s">
        <v>2299</v>
      </c>
      <c r="F173" s="83">
        <v>3</v>
      </c>
      <c r="G173" s="83" t="s">
        <v>192</v>
      </c>
      <c r="H173" s="71" t="s">
        <v>2253</v>
      </c>
      <c r="I173" s="83">
        <v>70</v>
      </c>
      <c r="J173" s="146">
        <v>2</v>
      </c>
      <c r="K173" s="144" t="s">
        <v>186</v>
      </c>
      <c r="L173" s="144" t="s">
        <v>1955</v>
      </c>
      <c r="M173" s="144" t="s">
        <v>336</v>
      </c>
      <c r="N173" s="144" t="s">
        <v>1957</v>
      </c>
      <c r="O173" s="152">
        <v>40</v>
      </c>
      <c r="P173" s="168">
        <f>VLOOKUP(E173,KQDKlan2!E:M,4,0)</f>
        <v>32</v>
      </c>
      <c r="Q173" s="146" t="s">
        <v>2309</v>
      </c>
      <c r="R173" s="146" t="s">
        <v>2043</v>
      </c>
      <c r="S173" s="147" t="s">
        <v>2063</v>
      </c>
      <c r="T173" s="146" t="s">
        <v>2064</v>
      </c>
      <c r="U173" s="146" t="s">
        <v>174</v>
      </c>
      <c r="V173" s="151"/>
      <c r="W173" s="71" t="s">
        <v>2031</v>
      </c>
      <c r="X173" s="83"/>
      <c r="Y173" s="83" t="s">
        <v>1490</v>
      </c>
      <c r="Z173" s="83"/>
      <c r="AA173" s="144" t="s">
        <v>2909</v>
      </c>
      <c r="AB173" s="83" t="s">
        <v>2309</v>
      </c>
      <c r="AC173" s="83" t="s">
        <v>2309</v>
      </c>
      <c r="AD173" s="233" t="s">
        <v>2617</v>
      </c>
      <c r="AE173" s="233">
        <v>38</v>
      </c>
    </row>
    <row r="174" spans="1:207" s="72" customFormat="1" ht="36.75" customHeight="1">
      <c r="A174" s="74">
        <v>165</v>
      </c>
      <c r="B174" s="83" t="s">
        <v>160</v>
      </c>
      <c r="C174" s="83" t="s">
        <v>161</v>
      </c>
      <c r="D174" s="83" t="s">
        <v>43</v>
      </c>
      <c r="E174" s="83" t="s">
        <v>161</v>
      </c>
      <c r="F174" s="83">
        <v>3</v>
      </c>
      <c r="G174" s="83" t="s">
        <v>192</v>
      </c>
      <c r="H174" s="83" t="s">
        <v>1589</v>
      </c>
      <c r="I174" s="83">
        <v>70</v>
      </c>
      <c r="J174" s="146">
        <v>1</v>
      </c>
      <c r="K174" s="144" t="s">
        <v>296</v>
      </c>
      <c r="L174" s="146" t="s">
        <v>1918</v>
      </c>
      <c r="M174" s="144" t="s">
        <v>297</v>
      </c>
      <c r="N174" s="144" t="s">
        <v>2303</v>
      </c>
      <c r="O174" s="152">
        <v>80</v>
      </c>
      <c r="P174" s="168">
        <f>VLOOKUP(E174,KQDKlan2!E:M,4,0)</f>
        <v>81</v>
      </c>
      <c r="Q174" s="146" t="s">
        <v>2323</v>
      </c>
      <c r="R174" s="146" t="s">
        <v>2043</v>
      </c>
      <c r="S174" s="146" t="s">
        <v>2080</v>
      </c>
      <c r="T174" s="174" t="s">
        <v>2081</v>
      </c>
      <c r="U174" s="146" t="s">
        <v>174</v>
      </c>
      <c r="V174" s="149"/>
      <c r="W174" s="71" t="s">
        <v>2031</v>
      </c>
      <c r="X174" s="83"/>
      <c r="Y174" s="83" t="s">
        <v>1490</v>
      </c>
      <c r="Z174" s="83"/>
      <c r="AA174" s="144" t="s">
        <v>2910</v>
      </c>
      <c r="AB174" s="83" t="s">
        <v>2323</v>
      </c>
      <c r="AC174" s="83" t="s">
        <v>2323</v>
      </c>
      <c r="AD174" s="233" t="s">
        <v>2697</v>
      </c>
      <c r="AE174" s="233">
        <v>-10</v>
      </c>
      <c r="AF174" s="234"/>
      <c r="AG174" s="234"/>
      <c r="AH174" s="234"/>
      <c r="AI174" s="234"/>
      <c r="AJ174" s="234"/>
      <c r="AK174" s="234"/>
      <c r="AL174" s="234"/>
      <c r="AM174" s="234"/>
      <c r="AN174" s="234"/>
      <c r="AO174" s="234"/>
      <c r="AP174" s="234"/>
      <c r="AQ174" s="234"/>
      <c r="AR174" s="234"/>
      <c r="AS174" s="234"/>
      <c r="AT174" s="234"/>
      <c r="AU174" s="234"/>
      <c r="AV174" s="234"/>
      <c r="AW174" s="234"/>
      <c r="AX174" s="234"/>
      <c r="AY174" s="234"/>
      <c r="AZ174" s="234"/>
      <c r="BA174" s="234"/>
      <c r="BB174" s="234"/>
      <c r="BC174" s="234"/>
      <c r="BD174" s="234"/>
      <c r="BE174" s="234"/>
      <c r="BF174" s="234"/>
      <c r="BG174" s="234"/>
      <c r="BH174" s="234"/>
      <c r="BI174" s="234"/>
      <c r="BJ174" s="234"/>
      <c r="BK174" s="234"/>
      <c r="BL174" s="234"/>
      <c r="BM174" s="234"/>
      <c r="BN174" s="234"/>
      <c r="BO174" s="234"/>
      <c r="BP174" s="234"/>
      <c r="BQ174" s="234"/>
      <c r="BR174" s="234"/>
      <c r="BS174" s="234"/>
      <c r="BT174" s="234"/>
      <c r="BU174" s="234"/>
      <c r="BV174" s="234"/>
      <c r="BW174" s="234"/>
      <c r="BX174" s="234"/>
      <c r="BY174" s="234"/>
      <c r="BZ174" s="234"/>
      <c r="CA174" s="234"/>
      <c r="CB174" s="234"/>
      <c r="CC174" s="234"/>
      <c r="CD174" s="234"/>
      <c r="CE174" s="234"/>
      <c r="CF174" s="234"/>
      <c r="CG174" s="234"/>
      <c r="CH174" s="234"/>
      <c r="CI174" s="234"/>
      <c r="CJ174" s="234"/>
      <c r="CK174" s="234"/>
      <c r="CL174" s="234"/>
      <c r="CM174" s="234"/>
      <c r="CN174" s="234"/>
      <c r="CO174" s="234"/>
      <c r="CP174" s="234"/>
      <c r="CQ174" s="234"/>
      <c r="CR174" s="234"/>
      <c r="CS174" s="234"/>
      <c r="CT174" s="234"/>
      <c r="CU174" s="234"/>
      <c r="CV174" s="234"/>
      <c r="CW174" s="234"/>
      <c r="CX174" s="234"/>
      <c r="CY174" s="234"/>
      <c r="CZ174" s="234"/>
      <c r="DA174" s="234"/>
      <c r="DB174" s="234"/>
      <c r="DC174" s="234"/>
      <c r="DD174" s="234"/>
      <c r="DE174" s="234"/>
      <c r="DF174" s="234"/>
      <c r="DG174" s="234"/>
      <c r="DH174" s="234"/>
      <c r="DI174" s="234"/>
      <c r="DJ174" s="234"/>
      <c r="DK174" s="234"/>
      <c r="DL174" s="234"/>
      <c r="DM174" s="234"/>
      <c r="DN174" s="234"/>
      <c r="DO174" s="234"/>
      <c r="DP174" s="234"/>
      <c r="DQ174" s="234"/>
      <c r="DR174" s="234"/>
      <c r="DS174" s="234"/>
      <c r="DT174" s="234"/>
      <c r="DU174" s="234"/>
      <c r="DV174" s="234"/>
      <c r="DW174" s="234"/>
      <c r="DX174" s="234"/>
      <c r="DY174" s="234"/>
      <c r="DZ174" s="234"/>
      <c r="EA174" s="234"/>
      <c r="EB174" s="234"/>
      <c r="EC174" s="234"/>
      <c r="ED174" s="234"/>
      <c r="EE174" s="234"/>
      <c r="EF174" s="234"/>
      <c r="EG174" s="234"/>
      <c r="EH174" s="234"/>
      <c r="EI174" s="234"/>
      <c r="EJ174" s="234"/>
      <c r="EK174" s="234"/>
      <c r="EL174" s="234"/>
      <c r="EM174" s="234"/>
      <c r="EN174" s="234"/>
      <c r="EO174" s="234"/>
      <c r="EP174" s="234"/>
      <c r="EQ174" s="234"/>
      <c r="ER174" s="234"/>
      <c r="ES174" s="234"/>
      <c r="ET174" s="234"/>
      <c r="EU174" s="234"/>
      <c r="EV174" s="234"/>
      <c r="EW174" s="234"/>
      <c r="EX174" s="234"/>
      <c r="EY174" s="234"/>
      <c r="EZ174" s="234"/>
      <c r="FA174" s="234"/>
      <c r="FB174" s="234"/>
      <c r="FC174" s="234"/>
      <c r="FD174" s="234"/>
      <c r="FE174" s="234"/>
      <c r="FF174" s="234"/>
      <c r="FG174" s="234"/>
      <c r="FH174" s="234"/>
      <c r="FI174" s="234"/>
      <c r="FJ174" s="234"/>
      <c r="FK174" s="234"/>
      <c r="FL174" s="234"/>
      <c r="FM174" s="234"/>
      <c r="FN174" s="234"/>
      <c r="FO174" s="234"/>
      <c r="FP174" s="234"/>
      <c r="FQ174" s="234"/>
      <c r="FR174" s="234"/>
      <c r="FS174" s="234"/>
      <c r="FT174" s="234"/>
      <c r="FU174" s="234"/>
      <c r="FV174" s="234"/>
      <c r="FW174" s="234"/>
      <c r="FX174" s="234"/>
      <c r="FY174" s="234"/>
      <c r="FZ174" s="234"/>
      <c r="GA174" s="234"/>
      <c r="GB174" s="234"/>
      <c r="GC174" s="234"/>
      <c r="GD174" s="234"/>
      <c r="GE174" s="234"/>
      <c r="GF174" s="234"/>
      <c r="GG174" s="234"/>
      <c r="GH174" s="234"/>
      <c r="GI174" s="234"/>
      <c r="GJ174" s="234"/>
      <c r="GK174" s="234"/>
      <c r="GL174" s="234"/>
      <c r="GM174" s="234"/>
      <c r="GN174" s="234"/>
      <c r="GO174" s="234"/>
      <c r="GP174" s="234"/>
      <c r="GQ174" s="234"/>
      <c r="GR174" s="234"/>
      <c r="GS174" s="234"/>
      <c r="GT174" s="234"/>
      <c r="GU174" s="234"/>
      <c r="GV174" s="234"/>
      <c r="GW174" s="234"/>
      <c r="GX174" s="234"/>
      <c r="GY174" s="234"/>
    </row>
    <row r="175" spans="1:207" s="72" customFormat="1" ht="36.75" customHeight="1">
      <c r="A175" s="74">
        <v>166</v>
      </c>
      <c r="B175" s="71" t="s">
        <v>1633</v>
      </c>
      <c r="C175" s="71" t="s">
        <v>127</v>
      </c>
      <c r="D175" s="71" t="s">
        <v>1609</v>
      </c>
      <c r="E175" s="71" t="s">
        <v>1820</v>
      </c>
      <c r="F175" s="71">
        <v>3</v>
      </c>
      <c r="G175" s="71" t="s">
        <v>192</v>
      </c>
      <c r="H175" s="71" t="s">
        <v>128</v>
      </c>
      <c r="I175" s="71">
        <v>33</v>
      </c>
      <c r="J175" s="144">
        <v>1</v>
      </c>
      <c r="K175" s="146" t="s">
        <v>186</v>
      </c>
      <c r="L175" s="144" t="s">
        <v>1918</v>
      </c>
      <c r="M175" s="144" t="s">
        <v>336</v>
      </c>
      <c r="N175" s="144" t="s">
        <v>333</v>
      </c>
      <c r="O175" s="152">
        <v>60</v>
      </c>
      <c r="P175" s="168">
        <f>VLOOKUP(E175,KQDKlan2!E:M,4,0)</f>
        <v>13</v>
      </c>
      <c r="Q175" s="146" t="s">
        <v>2127</v>
      </c>
      <c r="R175" s="144" t="s">
        <v>2105</v>
      </c>
      <c r="S175" s="144" t="s">
        <v>2128</v>
      </c>
      <c r="T175" s="144" t="s">
        <v>2129</v>
      </c>
      <c r="U175" s="144" t="s">
        <v>175</v>
      </c>
      <c r="V175" s="149"/>
      <c r="W175" s="71" t="s">
        <v>2031</v>
      </c>
      <c r="X175" s="71"/>
      <c r="Y175" s="123" t="s">
        <v>1684</v>
      </c>
      <c r="Z175" s="71"/>
      <c r="AA175" s="144" t="s">
        <v>2896</v>
      </c>
      <c r="AB175" s="71" t="s">
        <v>2127</v>
      </c>
      <c r="AC175" s="71" t="s">
        <v>2127</v>
      </c>
      <c r="AD175" s="233" t="s">
        <v>2700</v>
      </c>
      <c r="AE175" s="233">
        <v>20</v>
      </c>
      <c r="AF175" s="233"/>
      <c r="AG175" s="233"/>
      <c r="AH175" s="233"/>
      <c r="AI175" s="233"/>
      <c r="AJ175" s="233"/>
      <c r="AK175" s="233"/>
      <c r="AL175" s="233"/>
      <c r="AM175" s="233"/>
      <c r="AN175" s="233"/>
      <c r="AO175" s="233"/>
      <c r="AP175" s="233"/>
      <c r="AQ175" s="233"/>
      <c r="AR175" s="233"/>
      <c r="AS175" s="233"/>
      <c r="AT175" s="233"/>
      <c r="AU175" s="233"/>
      <c r="AV175" s="233"/>
      <c r="AW175" s="233"/>
      <c r="AX175" s="233"/>
      <c r="AY175" s="233"/>
      <c r="AZ175" s="233"/>
      <c r="BA175" s="233"/>
      <c r="BB175" s="233"/>
      <c r="BC175" s="233"/>
      <c r="BD175" s="233"/>
      <c r="BE175" s="233"/>
      <c r="BF175" s="233"/>
      <c r="BG175" s="233"/>
      <c r="BH175" s="233"/>
      <c r="BI175" s="233"/>
      <c r="BJ175" s="233"/>
      <c r="BK175" s="233"/>
      <c r="BL175" s="233"/>
      <c r="BM175" s="233"/>
      <c r="BN175" s="233"/>
      <c r="BO175" s="233"/>
      <c r="BP175" s="233"/>
      <c r="BQ175" s="233"/>
      <c r="BR175" s="233"/>
      <c r="BS175" s="233"/>
      <c r="BT175" s="233"/>
      <c r="BU175" s="233"/>
      <c r="BV175" s="233"/>
      <c r="BW175" s="233"/>
      <c r="BX175" s="233"/>
      <c r="BY175" s="233"/>
      <c r="BZ175" s="233"/>
      <c r="CA175" s="233"/>
      <c r="CB175" s="233"/>
      <c r="CC175" s="233"/>
      <c r="CD175" s="233"/>
      <c r="CE175" s="233"/>
      <c r="CF175" s="233"/>
      <c r="CG175" s="233"/>
      <c r="CH175" s="233"/>
      <c r="CI175" s="233"/>
      <c r="CJ175" s="233"/>
      <c r="CK175" s="233"/>
      <c r="CL175" s="233"/>
      <c r="CM175" s="233"/>
      <c r="CN175" s="233"/>
      <c r="CO175" s="233"/>
      <c r="CP175" s="233"/>
      <c r="CQ175" s="233"/>
      <c r="CR175" s="233"/>
      <c r="CS175" s="233"/>
      <c r="CT175" s="233"/>
      <c r="CU175" s="233"/>
      <c r="CV175" s="233"/>
      <c r="CW175" s="233"/>
      <c r="CX175" s="233"/>
      <c r="CY175" s="233"/>
      <c r="CZ175" s="233"/>
      <c r="DA175" s="233"/>
      <c r="DB175" s="233"/>
      <c r="DC175" s="233"/>
      <c r="DD175" s="233"/>
      <c r="DE175" s="233"/>
      <c r="DF175" s="233"/>
      <c r="DG175" s="233"/>
      <c r="DH175" s="233"/>
      <c r="DI175" s="233"/>
      <c r="DJ175" s="233"/>
      <c r="DK175" s="233"/>
      <c r="DL175" s="233"/>
      <c r="DM175" s="233"/>
      <c r="DN175" s="233"/>
      <c r="DO175" s="233"/>
      <c r="DP175" s="233"/>
      <c r="DQ175" s="233"/>
      <c r="DR175" s="233"/>
      <c r="DS175" s="233"/>
      <c r="DT175" s="233"/>
      <c r="DU175" s="233"/>
      <c r="DV175" s="233"/>
      <c r="DW175" s="233"/>
      <c r="DX175" s="233"/>
      <c r="DY175" s="233"/>
      <c r="DZ175" s="233"/>
      <c r="EA175" s="233"/>
      <c r="EB175" s="233"/>
      <c r="EC175" s="233"/>
      <c r="ED175" s="233"/>
      <c r="EE175" s="233"/>
      <c r="EF175" s="233"/>
      <c r="EG175" s="233"/>
      <c r="EH175" s="233"/>
      <c r="EI175" s="233"/>
      <c r="EJ175" s="233"/>
      <c r="EK175" s="233"/>
      <c r="EL175" s="233"/>
      <c r="EM175" s="233"/>
      <c r="EN175" s="233"/>
      <c r="EO175" s="233"/>
      <c r="EP175" s="233"/>
      <c r="EQ175" s="233"/>
      <c r="ER175" s="233"/>
      <c r="ES175" s="233"/>
      <c r="ET175" s="233"/>
      <c r="EU175" s="233"/>
      <c r="EV175" s="233"/>
      <c r="EW175" s="233"/>
      <c r="EX175" s="233"/>
      <c r="EY175" s="233"/>
      <c r="EZ175" s="233"/>
      <c r="FA175" s="233"/>
      <c r="FB175" s="233"/>
      <c r="FC175" s="233"/>
      <c r="FD175" s="233"/>
      <c r="FE175" s="233"/>
      <c r="FF175" s="233"/>
      <c r="FG175" s="233"/>
      <c r="FH175" s="233"/>
      <c r="FI175" s="233"/>
      <c r="FJ175" s="233"/>
      <c r="FK175" s="233"/>
      <c r="FL175" s="233"/>
      <c r="FM175" s="233"/>
      <c r="FN175" s="233"/>
      <c r="FO175" s="233"/>
      <c r="FP175" s="233"/>
      <c r="FQ175" s="233"/>
      <c r="FR175" s="233"/>
      <c r="FS175" s="233"/>
      <c r="FT175" s="233"/>
      <c r="FU175" s="233"/>
      <c r="FV175" s="233"/>
      <c r="FW175" s="233"/>
      <c r="FX175" s="233"/>
      <c r="FY175" s="233"/>
      <c r="FZ175" s="233"/>
      <c r="GA175" s="233"/>
      <c r="GB175" s="233"/>
      <c r="GC175" s="233"/>
      <c r="GD175" s="233"/>
      <c r="GE175" s="233"/>
      <c r="GF175" s="233"/>
      <c r="GG175" s="233"/>
      <c r="GH175" s="233"/>
      <c r="GI175" s="233"/>
      <c r="GJ175" s="233"/>
      <c r="GK175" s="233"/>
      <c r="GL175" s="233"/>
      <c r="GM175" s="233"/>
      <c r="GN175" s="233"/>
      <c r="GO175" s="233"/>
      <c r="GP175" s="233"/>
      <c r="GQ175" s="233"/>
      <c r="GR175" s="233"/>
      <c r="GS175" s="233"/>
      <c r="GT175" s="233"/>
      <c r="GU175" s="233"/>
      <c r="GV175" s="233"/>
      <c r="GW175" s="233"/>
      <c r="GX175" s="233"/>
      <c r="GY175" s="233"/>
    </row>
    <row r="176" spans="1:207" s="72" customFormat="1" ht="36.75" customHeight="1">
      <c r="A176" s="74">
        <v>167</v>
      </c>
      <c r="B176" s="83" t="s">
        <v>366</v>
      </c>
      <c r="C176" s="83" t="s">
        <v>1612</v>
      </c>
      <c r="D176" s="83"/>
      <c r="E176" s="83" t="s">
        <v>1612</v>
      </c>
      <c r="F176" s="83">
        <v>3</v>
      </c>
      <c r="G176" s="83" t="s">
        <v>192</v>
      </c>
      <c r="H176" s="83" t="s">
        <v>1610</v>
      </c>
      <c r="I176" s="83">
        <v>51</v>
      </c>
      <c r="J176" s="146">
        <v>1</v>
      </c>
      <c r="K176" s="144" t="s">
        <v>296</v>
      </c>
      <c r="L176" s="144" t="s">
        <v>1919</v>
      </c>
      <c r="M176" s="144" t="s">
        <v>297</v>
      </c>
      <c r="N176" s="144" t="s">
        <v>337</v>
      </c>
      <c r="O176" s="152">
        <v>70</v>
      </c>
      <c r="P176" s="168">
        <f>VLOOKUP(E176,KQDKlan2!E:M,4,0)</f>
        <v>48</v>
      </c>
      <c r="Q176" s="146" t="s">
        <v>2274</v>
      </c>
      <c r="R176" s="146" t="s">
        <v>2162</v>
      </c>
      <c r="S176" s="146" t="s">
        <v>2166</v>
      </c>
      <c r="T176" s="146" t="s">
        <v>2167</v>
      </c>
      <c r="U176" s="146" t="s">
        <v>216</v>
      </c>
      <c r="V176" s="149"/>
      <c r="W176" s="71" t="s">
        <v>2031</v>
      </c>
      <c r="X176" s="83"/>
      <c r="Y176" s="83" t="s">
        <v>1490</v>
      </c>
      <c r="Z176" s="83"/>
      <c r="AA176" s="144" t="s">
        <v>2911</v>
      </c>
      <c r="AB176" s="83" t="s">
        <v>2274</v>
      </c>
      <c r="AC176" s="83" t="s">
        <v>2274</v>
      </c>
      <c r="AD176" s="233" t="s">
        <v>2701</v>
      </c>
      <c r="AE176" s="233">
        <v>3</v>
      </c>
      <c r="AF176" s="234"/>
      <c r="AG176" s="234"/>
      <c r="AH176" s="234"/>
      <c r="AI176" s="234"/>
      <c r="AJ176" s="234"/>
      <c r="AK176" s="234"/>
      <c r="AL176" s="234"/>
      <c r="AM176" s="234"/>
      <c r="AN176" s="234"/>
      <c r="AO176" s="234"/>
      <c r="AP176" s="234"/>
      <c r="AQ176" s="234"/>
      <c r="AR176" s="234"/>
      <c r="AS176" s="234"/>
      <c r="AT176" s="234"/>
      <c r="AU176" s="234"/>
      <c r="AV176" s="234"/>
      <c r="AW176" s="234"/>
      <c r="AX176" s="234"/>
      <c r="AY176" s="234"/>
      <c r="AZ176" s="234"/>
      <c r="BA176" s="234"/>
      <c r="BB176" s="234"/>
      <c r="BC176" s="234"/>
      <c r="BD176" s="234"/>
      <c r="BE176" s="234"/>
      <c r="BF176" s="234"/>
      <c r="BG176" s="234"/>
      <c r="BH176" s="234"/>
      <c r="BI176" s="234"/>
      <c r="BJ176" s="234"/>
      <c r="BK176" s="234"/>
      <c r="BL176" s="234"/>
      <c r="BM176" s="234"/>
      <c r="BN176" s="234"/>
      <c r="BO176" s="234"/>
      <c r="BP176" s="234"/>
      <c r="BQ176" s="234"/>
      <c r="BR176" s="234"/>
      <c r="BS176" s="234"/>
      <c r="BT176" s="234"/>
      <c r="BU176" s="234"/>
      <c r="BV176" s="234"/>
      <c r="BW176" s="234"/>
      <c r="BX176" s="234"/>
      <c r="BY176" s="234"/>
      <c r="BZ176" s="234"/>
      <c r="CA176" s="234"/>
      <c r="CB176" s="234"/>
      <c r="CC176" s="234"/>
      <c r="CD176" s="234"/>
      <c r="CE176" s="234"/>
      <c r="CF176" s="234"/>
      <c r="CG176" s="234"/>
      <c r="CH176" s="234"/>
      <c r="CI176" s="234"/>
      <c r="CJ176" s="234"/>
      <c r="CK176" s="234"/>
      <c r="CL176" s="234"/>
      <c r="CM176" s="234"/>
      <c r="CN176" s="234"/>
      <c r="CO176" s="234"/>
      <c r="CP176" s="234"/>
      <c r="CQ176" s="234"/>
      <c r="CR176" s="234"/>
      <c r="CS176" s="234"/>
      <c r="CT176" s="234"/>
      <c r="CU176" s="234"/>
      <c r="CV176" s="234"/>
      <c r="CW176" s="234"/>
      <c r="CX176" s="234"/>
      <c r="CY176" s="234"/>
      <c r="CZ176" s="234"/>
      <c r="DA176" s="234"/>
      <c r="DB176" s="234"/>
      <c r="DC176" s="234"/>
      <c r="DD176" s="234"/>
      <c r="DE176" s="234"/>
      <c r="DF176" s="234"/>
      <c r="DG176" s="234"/>
      <c r="DH176" s="234"/>
      <c r="DI176" s="234"/>
      <c r="DJ176" s="234"/>
      <c r="DK176" s="234"/>
      <c r="DL176" s="234"/>
      <c r="DM176" s="234"/>
      <c r="DN176" s="234"/>
      <c r="DO176" s="234"/>
      <c r="DP176" s="234"/>
      <c r="DQ176" s="234"/>
      <c r="DR176" s="234"/>
      <c r="DS176" s="234"/>
      <c r="DT176" s="234"/>
      <c r="DU176" s="234"/>
      <c r="DV176" s="234"/>
      <c r="DW176" s="234"/>
      <c r="DX176" s="234"/>
      <c r="DY176" s="234"/>
      <c r="DZ176" s="234"/>
      <c r="EA176" s="234"/>
      <c r="EB176" s="234"/>
      <c r="EC176" s="234"/>
      <c r="ED176" s="234"/>
      <c r="EE176" s="234"/>
      <c r="EF176" s="234"/>
      <c r="EG176" s="234"/>
      <c r="EH176" s="234"/>
      <c r="EI176" s="234"/>
      <c r="EJ176" s="234"/>
      <c r="EK176" s="234"/>
      <c r="EL176" s="234"/>
      <c r="EM176" s="234"/>
      <c r="EN176" s="234"/>
      <c r="EO176" s="234"/>
      <c r="EP176" s="234"/>
      <c r="EQ176" s="234"/>
      <c r="ER176" s="234"/>
      <c r="ES176" s="234"/>
      <c r="ET176" s="234"/>
      <c r="EU176" s="234"/>
      <c r="EV176" s="234"/>
      <c r="EW176" s="234"/>
      <c r="EX176" s="234"/>
      <c r="EY176" s="234"/>
      <c r="EZ176" s="234"/>
      <c r="FA176" s="234"/>
      <c r="FB176" s="234"/>
      <c r="FC176" s="234"/>
      <c r="FD176" s="234"/>
      <c r="FE176" s="234"/>
      <c r="FF176" s="234"/>
      <c r="FG176" s="234"/>
      <c r="FH176" s="234"/>
      <c r="FI176" s="234"/>
      <c r="FJ176" s="234"/>
      <c r="FK176" s="234"/>
      <c r="FL176" s="234"/>
      <c r="FM176" s="234"/>
      <c r="FN176" s="234"/>
      <c r="FO176" s="234"/>
      <c r="FP176" s="234"/>
      <c r="FQ176" s="234"/>
      <c r="FR176" s="234"/>
      <c r="FS176" s="234"/>
      <c r="FT176" s="234"/>
      <c r="FU176" s="234"/>
      <c r="FV176" s="234"/>
      <c r="FW176" s="234"/>
      <c r="FX176" s="234"/>
      <c r="FY176" s="234"/>
      <c r="FZ176" s="234"/>
      <c r="GA176" s="234"/>
      <c r="GB176" s="234"/>
      <c r="GC176" s="234"/>
      <c r="GD176" s="234"/>
      <c r="GE176" s="234"/>
      <c r="GF176" s="234"/>
      <c r="GG176" s="234"/>
      <c r="GH176" s="234"/>
      <c r="GI176" s="234"/>
      <c r="GJ176" s="234"/>
      <c r="GK176" s="234"/>
      <c r="GL176" s="234"/>
      <c r="GM176" s="234"/>
      <c r="GN176" s="234"/>
      <c r="GO176" s="234"/>
      <c r="GP176" s="234"/>
      <c r="GQ176" s="234"/>
      <c r="GR176" s="234"/>
      <c r="GS176" s="234"/>
      <c r="GT176" s="234"/>
      <c r="GU176" s="234"/>
      <c r="GV176" s="234"/>
      <c r="GW176" s="234"/>
      <c r="GX176" s="234"/>
      <c r="GY176" s="234"/>
    </row>
    <row r="177" spans="1:207" s="233" customFormat="1" ht="36.75" customHeight="1">
      <c r="A177" s="74">
        <v>168</v>
      </c>
      <c r="B177" s="83" t="s">
        <v>1711</v>
      </c>
      <c r="C177" s="83" t="s">
        <v>1712</v>
      </c>
      <c r="D177" s="83"/>
      <c r="E177" s="83" t="s">
        <v>1712</v>
      </c>
      <c r="F177" s="83">
        <v>3</v>
      </c>
      <c r="G177" s="83" t="s">
        <v>168</v>
      </c>
      <c r="H177" s="83" t="s">
        <v>180</v>
      </c>
      <c r="I177" s="83">
        <v>14</v>
      </c>
      <c r="J177" s="146" t="s">
        <v>1956</v>
      </c>
      <c r="K177" s="144" t="s">
        <v>186</v>
      </c>
      <c r="L177" s="144" t="s">
        <v>318</v>
      </c>
      <c r="M177" s="144" t="s">
        <v>301</v>
      </c>
      <c r="N177" s="146" t="s">
        <v>1953</v>
      </c>
      <c r="O177" s="152">
        <v>60</v>
      </c>
      <c r="P177" s="168">
        <f>VLOOKUP(E177,KQDKlan2!E:M,4,0)</f>
        <v>15</v>
      </c>
      <c r="Q177" s="146" t="s">
        <v>737</v>
      </c>
      <c r="R177" s="146" t="s">
        <v>216</v>
      </c>
      <c r="S177" s="146" t="s">
        <v>1282</v>
      </c>
      <c r="T177" s="146" t="s">
        <v>2160</v>
      </c>
      <c r="U177" s="149" t="s">
        <v>216</v>
      </c>
      <c r="V177" s="149"/>
      <c r="W177" s="71" t="s">
        <v>2032</v>
      </c>
      <c r="X177" s="83"/>
      <c r="Y177" s="83" t="s">
        <v>1490</v>
      </c>
      <c r="Z177" s="83"/>
      <c r="AA177" s="144" t="s">
        <v>2912</v>
      </c>
      <c r="AB177" s="83" t="s">
        <v>737</v>
      </c>
      <c r="AC177" s="83" t="s">
        <v>737</v>
      </c>
      <c r="AD177" s="233" t="s">
        <v>2686</v>
      </c>
      <c r="AE177" s="233">
        <v>-1</v>
      </c>
      <c r="AF177" s="72"/>
      <c r="AG177" s="72"/>
      <c r="AH177" s="72"/>
      <c r="AI177" s="72"/>
      <c r="AJ177" s="72"/>
      <c r="AK177" s="72"/>
      <c r="AL177" s="72"/>
      <c r="AM177" s="72"/>
      <c r="AN177" s="72"/>
      <c r="AO177" s="72"/>
      <c r="AP177" s="72"/>
      <c r="AQ177" s="72"/>
      <c r="AR177" s="72"/>
      <c r="AS177" s="72"/>
      <c r="AT177" s="72"/>
      <c r="AU177" s="72"/>
      <c r="AV177" s="72"/>
      <c r="AW177" s="72"/>
      <c r="AX177" s="72"/>
      <c r="AY177" s="72"/>
      <c r="AZ177" s="72"/>
      <c r="BA177" s="72"/>
      <c r="BB177" s="72"/>
      <c r="BC177" s="72"/>
      <c r="BD177" s="72"/>
      <c r="BE177" s="72"/>
      <c r="BF177" s="72"/>
      <c r="BG177" s="72"/>
      <c r="BH177" s="72"/>
      <c r="BI177" s="72"/>
      <c r="BJ177" s="72"/>
      <c r="BK177" s="72"/>
      <c r="BL177" s="72"/>
      <c r="BM177" s="72"/>
      <c r="BN177" s="72"/>
      <c r="BO177" s="72"/>
      <c r="BP177" s="72"/>
      <c r="BQ177" s="72"/>
      <c r="BR177" s="72"/>
      <c r="BS177" s="72"/>
      <c r="BT177" s="72"/>
      <c r="BU177" s="72"/>
      <c r="BV177" s="72"/>
      <c r="BW177" s="72"/>
      <c r="BX177" s="72"/>
      <c r="BY177" s="72"/>
      <c r="BZ177" s="72"/>
      <c r="CA177" s="72"/>
      <c r="CB177" s="72"/>
      <c r="CC177" s="72"/>
      <c r="CD177" s="72"/>
      <c r="CE177" s="72"/>
      <c r="CF177" s="72"/>
      <c r="CG177" s="72"/>
      <c r="CH177" s="72"/>
      <c r="CI177" s="72"/>
      <c r="CJ177" s="72"/>
      <c r="CK177" s="72"/>
      <c r="CL177" s="72"/>
      <c r="CM177" s="72"/>
      <c r="CN177" s="72"/>
      <c r="CO177" s="72"/>
      <c r="CP177" s="72"/>
      <c r="CQ177" s="72"/>
      <c r="CR177" s="72"/>
      <c r="CS177" s="72"/>
      <c r="CT177" s="72"/>
      <c r="CU177" s="72"/>
      <c r="CV177" s="72"/>
      <c r="CW177" s="72"/>
      <c r="CX177" s="72"/>
      <c r="CY177" s="72"/>
      <c r="CZ177" s="72"/>
      <c r="DA177" s="72"/>
      <c r="DB177" s="72"/>
      <c r="DC177" s="72"/>
      <c r="DD177" s="72"/>
      <c r="DE177" s="72"/>
      <c r="DF177" s="72"/>
      <c r="DG177" s="72"/>
      <c r="DH177" s="72"/>
      <c r="DI177" s="72"/>
      <c r="DJ177" s="72"/>
      <c r="DK177" s="72"/>
      <c r="DL177" s="72"/>
      <c r="DM177" s="72"/>
      <c r="DN177" s="72"/>
      <c r="DO177" s="72"/>
      <c r="DP177" s="72"/>
      <c r="DQ177" s="72"/>
      <c r="DR177" s="72"/>
      <c r="DS177" s="72"/>
      <c r="DT177" s="72"/>
      <c r="DU177" s="72"/>
      <c r="DV177" s="72"/>
      <c r="DW177" s="72"/>
      <c r="DX177" s="72"/>
      <c r="DY177" s="72"/>
      <c r="DZ177" s="72"/>
      <c r="EA177" s="72"/>
      <c r="EB177" s="72"/>
      <c r="EC177" s="72"/>
      <c r="ED177" s="72"/>
      <c r="EE177" s="72"/>
      <c r="EF177" s="72"/>
      <c r="EG177" s="72"/>
      <c r="EH177" s="72"/>
      <c r="EI177" s="72"/>
      <c r="EJ177" s="72"/>
      <c r="EK177" s="72"/>
      <c r="EL177" s="72"/>
      <c r="EM177" s="72"/>
      <c r="EN177" s="72"/>
      <c r="EO177" s="72"/>
      <c r="EP177" s="72"/>
      <c r="EQ177" s="72"/>
      <c r="ER177" s="72"/>
      <c r="ES177" s="72"/>
      <c r="ET177" s="72"/>
      <c r="EU177" s="72"/>
      <c r="EV177" s="72"/>
      <c r="EW177" s="72"/>
      <c r="EX177" s="72"/>
      <c r="EY177" s="72"/>
      <c r="EZ177" s="72"/>
      <c r="FA177" s="72"/>
      <c r="FB177" s="72"/>
      <c r="FC177" s="72"/>
      <c r="FD177" s="72"/>
      <c r="FE177" s="72"/>
      <c r="FF177" s="72"/>
      <c r="FG177" s="72"/>
      <c r="FH177" s="72"/>
      <c r="FI177" s="72"/>
      <c r="FJ177" s="72"/>
      <c r="FK177" s="72"/>
      <c r="FL177" s="72"/>
      <c r="FM177" s="72"/>
      <c r="FN177" s="72"/>
      <c r="FO177" s="72"/>
      <c r="FP177" s="72"/>
      <c r="FQ177" s="72"/>
      <c r="FR177" s="72"/>
      <c r="FS177" s="72"/>
      <c r="FT177" s="72"/>
      <c r="FU177" s="72"/>
      <c r="FV177" s="72"/>
      <c r="FW177" s="72"/>
      <c r="FX177" s="72"/>
      <c r="FY177" s="72"/>
      <c r="FZ177" s="72"/>
      <c r="GA177" s="72"/>
      <c r="GB177" s="72"/>
      <c r="GC177" s="72"/>
      <c r="GD177" s="72"/>
      <c r="GE177" s="72"/>
      <c r="GF177" s="72"/>
      <c r="GG177" s="72"/>
      <c r="GH177" s="72"/>
      <c r="GI177" s="72"/>
      <c r="GJ177" s="72"/>
      <c r="GK177" s="72"/>
      <c r="GL177" s="72"/>
      <c r="GM177" s="72"/>
      <c r="GN177" s="72"/>
      <c r="GO177" s="72"/>
      <c r="GP177" s="72"/>
      <c r="GQ177" s="72"/>
      <c r="GR177" s="72"/>
      <c r="GS177" s="72"/>
      <c r="GT177" s="72"/>
      <c r="GU177" s="72"/>
      <c r="GV177" s="72"/>
      <c r="GW177" s="72"/>
      <c r="GX177" s="72"/>
      <c r="GY177" s="72"/>
    </row>
    <row r="178" spans="1:207" s="72" customFormat="1" ht="36.75" customHeight="1">
      <c r="A178" s="74">
        <v>169</v>
      </c>
      <c r="B178" s="83" t="s">
        <v>214</v>
      </c>
      <c r="C178" s="83" t="s">
        <v>215</v>
      </c>
      <c r="D178" s="83"/>
      <c r="E178" s="83" t="s">
        <v>215</v>
      </c>
      <c r="F178" s="83">
        <v>3</v>
      </c>
      <c r="G178" s="83" t="s">
        <v>192</v>
      </c>
      <c r="H178" s="83" t="s">
        <v>1611</v>
      </c>
      <c r="I178" s="83">
        <v>114</v>
      </c>
      <c r="J178" s="146">
        <v>1</v>
      </c>
      <c r="K178" s="146" t="s">
        <v>296</v>
      </c>
      <c r="L178" s="146" t="s">
        <v>1919</v>
      </c>
      <c r="M178" s="146" t="s">
        <v>297</v>
      </c>
      <c r="N178" s="146" t="s">
        <v>2300</v>
      </c>
      <c r="O178" s="152">
        <v>80</v>
      </c>
      <c r="P178" s="168">
        <f>VLOOKUP(E178,KQDKlan2!E:M,4,0)</f>
        <v>80</v>
      </c>
      <c r="Q178" s="146" t="s">
        <v>735</v>
      </c>
      <c r="R178" s="146" t="s">
        <v>216</v>
      </c>
      <c r="S178" s="146" t="s">
        <v>1280</v>
      </c>
      <c r="T178" s="146" t="s">
        <v>1281</v>
      </c>
      <c r="U178" s="146" t="s">
        <v>216</v>
      </c>
      <c r="V178" s="149"/>
      <c r="W178" s="71" t="s">
        <v>2031</v>
      </c>
      <c r="X178" s="83" t="s">
        <v>1707</v>
      </c>
      <c r="Y178" s="83" t="s">
        <v>1490</v>
      </c>
      <c r="Z178" s="83"/>
      <c r="AA178" s="144" t="s">
        <v>2913</v>
      </c>
      <c r="AB178" s="83" t="s">
        <v>735</v>
      </c>
      <c r="AC178" s="83" t="s">
        <v>735</v>
      </c>
      <c r="AD178" s="233" t="s">
        <v>2702</v>
      </c>
      <c r="AE178" s="233">
        <v>34</v>
      </c>
      <c r="AF178" s="234"/>
      <c r="AG178" s="234"/>
      <c r="AH178" s="234"/>
      <c r="AI178" s="234"/>
      <c r="AJ178" s="234"/>
      <c r="AK178" s="234"/>
      <c r="AL178" s="234"/>
      <c r="AM178" s="234"/>
      <c r="AN178" s="234"/>
      <c r="AO178" s="234"/>
      <c r="AP178" s="234"/>
      <c r="AQ178" s="234"/>
      <c r="AR178" s="234"/>
      <c r="AS178" s="234"/>
      <c r="AT178" s="234"/>
      <c r="AU178" s="234"/>
      <c r="AV178" s="234"/>
      <c r="AW178" s="234"/>
      <c r="AX178" s="234"/>
      <c r="AY178" s="234"/>
      <c r="AZ178" s="234"/>
      <c r="BA178" s="234"/>
      <c r="BB178" s="234"/>
      <c r="BC178" s="234"/>
      <c r="BD178" s="234"/>
      <c r="BE178" s="234"/>
      <c r="BF178" s="234"/>
      <c r="BG178" s="234"/>
      <c r="BH178" s="234"/>
      <c r="BI178" s="234"/>
      <c r="BJ178" s="234"/>
      <c r="BK178" s="234"/>
      <c r="BL178" s="234"/>
      <c r="BM178" s="234"/>
      <c r="BN178" s="234"/>
      <c r="BO178" s="234"/>
      <c r="BP178" s="234"/>
      <c r="BQ178" s="234"/>
      <c r="BR178" s="234"/>
      <c r="BS178" s="234"/>
      <c r="BT178" s="234"/>
      <c r="BU178" s="234"/>
      <c r="BV178" s="234"/>
      <c r="BW178" s="234"/>
      <c r="BX178" s="234"/>
      <c r="BY178" s="234"/>
      <c r="BZ178" s="234"/>
      <c r="CA178" s="234"/>
      <c r="CB178" s="234"/>
      <c r="CC178" s="234"/>
      <c r="CD178" s="234"/>
      <c r="CE178" s="234"/>
      <c r="CF178" s="234"/>
      <c r="CG178" s="234"/>
      <c r="CH178" s="234"/>
      <c r="CI178" s="234"/>
      <c r="CJ178" s="234"/>
      <c r="CK178" s="234"/>
      <c r="CL178" s="234"/>
      <c r="CM178" s="234"/>
      <c r="CN178" s="234"/>
      <c r="CO178" s="234"/>
      <c r="CP178" s="234"/>
      <c r="CQ178" s="234"/>
      <c r="CR178" s="234"/>
      <c r="CS178" s="234"/>
      <c r="CT178" s="234"/>
      <c r="CU178" s="234"/>
      <c r="CV178" s="234"/>
      <c r="CW178" s="234"/>
      <c r="CX178" s="234"/>
      <c r="CY178" s="234"/>
      <c r="CZ178" s="234"/>
      <c r="DA178" s="234"/>
      <c r="DB178" s="234"/>
      <c r="DC178" s="234"/>
      <c r="DD178" s="234"/>
      <c r="DE178" s="234"/>
      <c r="DF178" s="234"/>
      <c r="DG178" s="234"/>
      <c r="DH178" s="234"/>
      <c r="DI178" s="234"/>
      <c r="DJ178" s="234"/>
      <c r="DK178" s="234"/>
      <c r="DL178" s="234"/>
      <c r="DM178" s="234"/>
      <c r="DN178" s="234"/>
      <c r="DO178" s="234"/>
      <c r="DP178" s="234"/>
      <c r="DQ178" s="234"/>
      <c r="DR178" s="234"/>
      <c r="DS178" s="234"/>
      <c r="DT178" s="234"/>
      <c r="DU178" s="234"/>
      <c r="DV178" s="234"/>
      <c r="DW178" s="234"/>
      <c r="DX178" s="234"/>
      <c r="DY178" s="234"/>
      <c r="DZ178" s="234"/>
      <c r="EA178" s="234"/>
      <c r="EB178" s="234"/>
      <c r="EC178" s="234"/>
      <c r="ED178" s="234"/>
      <c r="EE178" s="234"/>
      <c r="EF178" s="234"/>
      <c r="EG178" s="234"/>
      <c r="EH178" s="234"/>
      <c r="EI178" s="234"/>
      <c r="EJ178" s="234"/>
      <c r="EK178" s="234"/>
      <c r="EL178" s="234"/>
      <c r="EM178" s="234"/>
      <c r="EN178" s="234"/>
      <c r="EO178" s="234"/>
      <c r="EP178" s="234"/>
      <c r="EQ178" s="234"/>
      <c r="ER178" s="234"/>
      <c r="ES178" s="234"/>
      <c r="ET178" s="234"/>
      <c r="EU178" s="234"/>
      <c r="EV178" s="234"/>
      <c r="EW178" s="234"/>
      <c r="EX178" s="234"/>
      <c r="EY178" s="234"/>
      <c r="EZ178" s="234"/>
      <c r="FA178" s="234"/>
      <c r="FB178" s="234"/>
      <c r="FC178" s="234"/>
      <c r="FD178" s="234"/>
      <c r="FE178" s="234"/>
      <c r="FF178" s="234"/>
      <c r="FG178" s="234"/>
      <c r="FH178" s="234"/>
      <c r="FI178" s="234"/>
      <c r="FJ178" s="234"/>
      <c r="FK178" s="234"/>
      <c r="FL178" s="234"/>
      <c r="FM178" s="234"/>
      <c r="FN178" s="234"/>
      <c r="FO178" s="234"/>
      <c r="FP178" s="234"/>
      <c r="FQ178" s="234"/>
      <c r="FR178" s="234"/>
      <c r="FS178" s="234"/>
      <c r="FT178" s="234"/>
      <c r="FU178" s="234"/>
      <c r="FV178" s="234"/>
      <c r="FW178" s="234"/>
      <c r="FX178" s="234"/>
      <c r="FY178" s="234"/>
      <c r="FZ178" s="234"/>
      <c r="GA178" s="234"/>
      <c r="GB178" s="234"/>
      <c r="GC178" s="234"/>
      <c r="GD178" s="234"/>
      <c r="GE178" s="234"/>
      <c r="GF178" s="234"/>
      <c r="GG178" s="234"/>
      <c r="GH178" s="234"/>
      <c r="GI178" s="234"/>
      <c r="GJ178" s="234"/>
      <c r="GK178" s="234"/>
      <c r="GL178" s="234"/>
      <c r="GM178" s="234"/>
      <c r="GN178" s="234"/>
      <c r="GO178" s="234"/>
      <c r="GP178" s="234"/>
      <c r="GQ178" s="234"/>
      <c r="GR178" s="234"/>
      <c r="GS178" s="234"/>
      <c r="GT178" s="234"/>
      <c r="GU178" s="234"/>
      <c r="GV178" s="234"/>
      <c r="GW178" s="234"/>
      <c r="GX178" s="234"/>
      <c r="GY178" s="234"/>
    </row>
    <row r="179" spans="1:207" s="233" customFormat="1" ht="36.75" customHeight="1">
      <c r="A179" s="74">
        <v>170</v>
      </c>
      <c r="B179" s="71" t="s">
        <v>112</v>
      </c>
      <c r="C179" s="71" t="s">
        <v>113</v>
      </c>
      <c r="D179" s="71" t="s">
        <v>205</v>
      </c>
      <c r="E179" s="71" t="s">
        <v>2508</v>
      </c>
      <c r="F179" s="71">
        <v>3</v>
      </c>
      <c r="G179" s="71" t="s">
        <v>192</v>
      </c>
      <c r="H179" s="71" t="s">
        <v>1589</v>
      </c>
      <c r="I179" s="71">
        <v>70</v>
      </c>
      <c r="J179" s="144">
        <v>1</v>
      </c>
      <c r="K179" s="144" t="s">
        <v>296</v>
      </c>
      <c r="L179" s="144" t="s">
        <v>1918</v>
      </c>
      <c r="M179" s="144" t="s">
        <v>298</v>
      </c>
      <c r="N179" s="144" t="s">
        <v>2303</v>
      </c>
      <c r="O179" s="152">
        <v>80</v>
      </c>
      <c r="P179" s="168">
        <f>VLOOKUP(E179,KQDKlan2!E:M,4,0)</f>
        <v>83</v>
      </c>
      <c r="Q179" s="146" t="s">
        <v>2324</v>
      </c>
      <c r="R179" s="146" t="s">
        <v>2043</v>
      </c>
      <c r="S179" s="147" t="s">
        <v>2083</v>
      </c>
      <c r="T179" s="144" t="s">
        <v>2084</v>
      </c>
      <c r="U179" s="144" t="s">
        <v>174</v>
      </c>
      <c r="V179" s="149"/>
      <c r="W179" s="71" t="s">
        <v>2031</v>
      </c>
      <c r="X179" s="71"/>
      <c r="Y179" s="71" t="s">
        <v>1678</v>
      </c>
      <c r="Z179" s="71"/>
      <c r="AA179" s="144" t="s">
        <v>2910</v>
      </c>
      <c r="AB179" s="71" t="s">
        <v>2324</v>
      </c>
      <c r="AC179" s="71" t="s">
        <v>2324</v>
      </c>
      <c r="AD179" s="233" t="e">
        <v>#N/A</v>
      </c>
      <c r="AE179" s="233">
        <v>-10</v>
      </c>
    </row>
    <row r="180" spans="1:207" s="233" customFormat="1" ht="36.75" customHeight="1">
      <c r="A180" s="74">
        <v>171</v>
      </c>
      <c r="B180" s="83" t="s">
        <v>112</v>
      </c>
      <c r="C180" s="71" t="s">
        <v>113</v>
      </c>
      <c r="D180" s="71" t="s">
        <v>205</v>
      </c>
      <c r="E180" s="71" t="s">
        <v>2509</v>
      </c>
      <c r="F180" s="83">
        <v>3</v>
      </c>
      <c r="G180" s="83" t="s">
        <v>240</v>
      </c>
      <c r="H180" s="83" t="s">
        <v>2252</v>
      </c>
      <c r="I180" s="83">
        <v>47</v>
      </c>
      <c r="J180" s="146">
        <v>2</v>
      </c>
      <c r="K180" s="146" t="s">
        <v>186</v>
      </c>
      <c r="L180" s="146" t="s">
        <v>1917</v>
      </c>
      <c r="M180" s="146" t="s">
        <v>301</v>
      </c>
      <c r="N180" s="146" t="s">
        <v>182</v>
      </c>
      <c r="O180" s="152">
        <v>50</v>
      </c>
      <c r="P180" s="168">
        <f>VLOOKUP(E180,KQDKlan2!E:M,4,0)</f>
        <v>45</v>
      </c>
      <c r="Q180" s="179" t="s">
        <v>2511</v>
      </c>
      <c r="R180" s="179" t="s">
        <v>2173</v>
      </c>
      <c r="S180" s="147" t="s">
        <v>2512</v>
      </c>
      <c r="T180" s="144" t="s">
        <v>2084</v>
      </c>
      <c r="U180" s="144" t="s">
        <v>174</v>
      </c>
      <c r="V180" s="151"/>
      <c r="W180" s="71" t="s">
        <v>2031</v>
      </c>
      <c r="X180" s="83" t="s">
        <v>1734</v>
      </c>
      <c r="Y180" s="83" t="s">
        <v>1490</v>
      </c>
      <c r="Z180" s="83"/>
      <c r="AA180" s="144" t="s">
        <v>2847</v>
      </c>
      <c r="AB180" s="83" t="s">
        <v>2312</v>
      </c>
      <c r="AC180" s="83" t="s">
        <v>2312</v>
      </c>
      <c r="AD180" s="233" t="e">
        <v>#N/A</v>
      </c>
      <c r="AE180" s="233">
        <v>2</v>
      </c>
      <c r="AF180" s="234"/>
      <c r="AG180" s="234"/>
      <c r="AH180" s="234"/>
      <c r="AI180" s="234"/>
      <c r="AJ180" s="234"/>
      <c r="AK180" s="234"/>
      <c r="AL180" s="234"/>
      <c r="AM180" s="234"/>
      <c r="AN180" s="234"/>
      <c r="AO180" s="234"/>
      <c r="AP180" s="234"/>
      <c r="AQ180" s="234"/>
      <c r="AR180" s="234"/>
      <c r="AS180" s="234"/>
      <c r="AT180" s="234"/>
      <c r="AU180" s="234"/>
      <c r="AV180" s="234"/>
      <c r="AW180" s="234"/>
      <c r="AX180" s="234"/>
      <c r="AY180" s="234"/>
      <c r="AZ180" s="234"/>
      <c r="BA180" s="234"/>
      <c r="BB180" s="234"/>
      <c r="BC180" s="234"/>
      <c r="BD180" s="234"/>
      <c r="BE180" s="234"/>
      <c r="BF180" s="234"/>
      <c r="BG180" s="234"/>
      <c r="BH180" s="234"/>
      <c r="BI180" s="234"/>
      <c r="BJ180" s="234"/>
      <c r="BK180" s="234"/>
      <c r="BL180" s="234"/>
      <c r="BM180" s="234"/>
      <c r="BN180" s="234"/>
      <c r="BO180" s="234"/>
      <c r="BP180" s="234"/>
      <c r="BQ180" s="234"/>
      <c r="BR180" s="234"/>
      <c r="BS180" s="234"/>
      <c r="BT180" s="234"/>
      <c r="BU180" s="234"/>
      <c r="BV180" s="234"/>
      <c r="BW180" s="234"/>
      <c r="BX180" s="234"/>
      <c r="BY180" s="234"/>
      <c r="BZ180" s="234"/>
      <c r="CA180" s="234"/>
      <c r="CB180" s="234"/>
      <c r="CC180" s="234"/>
      <c r="CD180" s="234"/>
      <c r="CE180" s="234"/>
      <c r="CF180" s="234"/>
      <c r="CG180" s="234"/>
      <c r="CH180" s="234"/>
      <c r="CI180" s="234"/>
      <c r="CJ180" s="234"/>
      <c r="CK180" s="234"/>
      <c r="CL180" s="234"/>
      <c r="CM180" s="234"/>
      <c r="CN180" s="234"/>
      <c r="CO180" s="234"/>
      <c r="CP180" s="234"/>
      <c r="CQ180" s="234"/>
      <c r="CR180" s="234"/>
      <c r="CS180" s="234"/>
      <c r="CT180" s="234"/>
      <c r="CU180" s="234"/>
      <c r="CV180" s="234"/>
      <c r="CW180" s="234"/>
      <c r="CX180" s="234"/>
      <c r="CY180" s="234"/>
      <c r="CZ180" s="234"/>
      <c r="DA180" s="234"/>
      <c r="DB180" s="234"/>
      <c r="DC180" s="234"/>
      <c r="DD180" s="234"/>
      <c r="DE180" s="234"/>
      <c r="DF180" s="234"/>
      <c r="DG180" s="234"/>
      <c r="DH180" s="234"/>
      <c r="DI180" s="234"/>
      <c r="DJ180" s="234"/>
      <c r="DK180" s="234"/>
      <c r="DL180" s="234"/>
      <c r="DM180" s="234"/>
      <c r="DN180" s="234"/>
      <c r="DO180" s="234"/>
      <c r="DP180" s="234"/>
      <c r="DQ180" s="234"/>
      <c r="DR180" s="234"/>
      <c r="DS180" s="234"/>
      <c r="DT180" s="234"/>
      <c r="DU180" s="234"/>
      <c r="DV180" s="234"/>
      <c r="DW180" s="234"/>
      <c r="DX180" s="234"/>
      <c r="DY180" s="234"/>
      <c r="DZ180" s="234"/>
      <c r="EA180" s="234"/>
      <c r="EB180" s="234"/>
      <c r="EC180" s="234"/>
      <c r="ED180" s="234"/>
      <c r="EE180" s="234"/>
      <c r="EF180" s="234"/>
      <c r="EG180" s="234"/>
      <c r="EH180" s="234"/>
      <c r="EI180" s="234"/>
      <c r="EJ180" s="234"/>
      <c r="EK180" s="234"/>
      <c r="EL180" s="234"/>
      <c r="EM180" s="234"/>
      <c r="EN180" s="234"/>
      <c r="EO180" s="234"/>
      <c r="EP180" s="234"/>
      <c r="EQ180" s="234"/>
      <c r="ER180" s="234"/>
      <c r="ES180" s="234"/>
      <c r="ET180" s="234"/>
      <c r="EU180" s="234"/>
      <c r="EV180" s="234"/>
      <c r="EW180" s="234"/>
      <c r="EX180" s="234"/>
      <c r="EY180" s="234"/>
      <c r="EZ180" s="234"/>
      <c r="FA180" s="234"/>
      <c r="FB180" s="234"/>
      <c r="FC180" s="234"/>
      <c r="FD180" s="234"/>
      <c r="FE180" s="234"/>
      <c r="FF180" s="234"/>
      <c r="FG180" s="234"/>
      <c r="FH180" s="234"/>
      <c r="FI180" s="234"/>
      <c r="FJ180" s="234"/>
      <c r="FK180" s="234"/>
      <c r="FL180" s="234"/>
      <c r="FM180" s="234"/>
      <c r="FN180" s="234"/>
      <c r="FO180" s="234"/>
      <c r="FP180" s="234"/>
      <c r="FQ180" s="234"/>
      <c r="FR180" s="234"/>
      <c r="FS180" s="234"/>
      <c r="FT180" s="234"/>
      <c r="FU180" s="234"/>
      <c r="FV180" s="234"/>
      <c r="FW180" s="234"/>
      <c r="FX180" s="234"/>
      <c r="FY180" s="234"/>
      <c r="FZ180" s="234"/>
      <c r="GA180" s="234"/>
      <c r="GB180" s="234"/>
      <c r="GC180" s="234"/>
      <c r="GD180" s="234"/>
      <c r="GE180" s="234"/>
      <c r="GF180" s="234"/>
      <c r="GG180" s="234"/>
      <c r="GH180" s="234"/>
      <c r="GI180" s="234"/>
      <c r="GJ180" s="234"/>
      <c r="GK180" s="234"/>
      <c r="GL180" s="234"/>
      <c r="GM180" s="234"/>
      <c r="GN180" s="234"/>
      <c r="GO180" s="234"/>
      <c r="GP180" s="234"/>
      <c r="GQ180" s="234"/>
      <c r="GR180" s="234"/>
      <c r="GS180" s="234"/>
      <c r="GT180" s="234"/>
      <c r="GU180" s="234"/>
      <c r="GV180" s="234"/>
      <c r="GW180" s="234"/>
      <c r="GX180" s="234"/>
      <c r="GY180" s="234"/>
    </row>
    <row r="181" spans="1:207" s="233" customFormat="1" ht="51.75" customHeight="1">
      <c r="A181" s="74">
        <v>172</v>
      </c>
      <c r="B181" s="83" t="s">
        <v>112</v>
      </c>
      <c r="C181" s="71" t="s">
        <v>113</v>
      </c>
      <c r="D181" s="71" t="s">
        <v>205</v>
      </c>
      <c r="E181" s="71" t="s">
        <v>2510</v>
      </c>
      <c r="F181" s="83">
        <v>3</v>
      </c>
      <c r="G181" s="83" t="s">
        <v>240</v>
      </c>
      <c r="H181" s="83" t="s">
        <v>2253</v>
      </c>
      <c r="I181" s="83">
        <v>47</v>
      </c>
      <c r="J181" s="146">
        <v>2</v>
      </c>
      <c r="K181" s="146" t="s">
        <v>186</v>
      </c>
      <c r="L181" s="146" t="s">
        <v>1917</v>
      </c>
      <c r="M181" s="146" t="s">
        <v>301</v>
      </c>
      <c r="N181" s="146" t="s">
        <v>184</v>
      </c>
      <c r="O181" s="152">
        <v>50</v>
      </c>
      <c r="P181" s="168">
        <f>VLOOKUP(E181,KQDKlan2!E:M,4,0)</f>
        <v>44</v>
      </c>
      <c r="Q181" s="179" t="s">
        <v>2511</v>
      </c>
      <c r="R181" s="179" t="s">
        <v>2173</v>
      </c>
      <c r="S181" s="147" t="s">
        <v>2512</v>
      </c>
      <c r="T181" s="144" t="s">
        <v>2084</v>
      </c>
      <c r="U181" s="144" t="s">
        <v>174</v>
      </c>
      <c r="V181" s="151"/>
      <c r="W181" s="71" t="s">
        <v>2031</v>
      </c>
      <c r="X181" s="83" t="s">
        <v>1734</v>
      </c>
      <c r="Y181" s="83" t="s">
        <v>1490</v>
      </c>
      <c r="Z181" s="83"/>
      <c r="AA181" s="144" t="s">
        <v>2848</v>
      </c>
      <c r="AB181" s="83" t="s">
        <v>2313</v>
      </c>
      <c r="AC181" s="83" t="s">
        <v>2313</v>
      </c>
      <c r="AD181" s="233" t="e">
        <v>#N/A</v>
      </c>
      <c r="AE181" s="233">
        <v>3</v>
      </c>
      <c r="AF181" s="234"/>
      <c r="AG181" s="234"/>
      <c r="AH181" s="234"/>
      <c r="AI181" s="234"/>
      <c r="AJ181" s="234"/>
      <c r="AK181" s="234"/>
      <c r="AL181" s="234"/>
      <c r="AM181" s="234"/>
      <c r="AN181" s="234"/>
      <c r="AO181" s="234"/>
      <c r="AP181" s="234"/>
      <c r="AQ181" s="234"/>
      <c r="AR181" s="234"/>
      <c r="AS181" s="234"/>
      <c r="AT181" s="234"/>
      <c r="AU181" s="234"/>
      <c r="AV181" s="234"/>
      <c r="AW181" s="234"/>
      <c r="AX181" s="234"/>
      <c r="AY181" s="234"/>
      <c r="AZ181" s="234"/>
      <c r="BA181" s="234"/>
      <c r="BB181" s="234"/>
      <c r="BC181" s="234"/>
      <c r="BD181" s="234"/>
      <c r="BE181" s="234"/>
      <c r="BF181" s="234"/>
      <c r="BG181" s="234"/>
      <c r="BH181" s="234"/>
      <c r="BI181" s="234"/>
      <c r="BJ181" s="234"/>
      <c r="BK181" s="234"/>
      <c r="BL181" s="234"/>
      <c r="BM181" s="234"/>
      <c r="BN181" s="234"/>
      <c r="BO181" s="234"/>
      <c r="BP181" s="234"/>
      <c r="BQ181" s="234"/>
      <c r="BR181" s="234"/>
      <c r="BS181" s="234"/>
      <c r="BT181" s="234"/>
      <c r="BU181" s="234"/>
      <c r="BV181" s="234"/>
      <c r="BW181" s="234"/>
      <c r="BX181" s="234"/>
      <c r="BY181" s="234"/>
      <c r="BZ181" s="234"/>
      <c r="CA181" s="234"/>
      <c r="CB181" s="234"/>
      <c r="CC181" s="234"/>
      <c r="CD181" s="234"/>
      <c r="CE181" s="234"/>
      <c r="CF181" s="234"/>
      <c r="CG181" s="234"/>
      <c r="CH181" s="234"/>
      <c r="CI181" s="234"/>
      <c r="CJ181" s="234"/>
      <c r="CK181" s="234"/>
      <c r="CL181" s="234"/>
      <c r="CM181" s="234"/>
      <c r="CN181" s="234"/>
      <c r="CO181" s="234"/>
      <c r="CP181" s="234"/>
      <c r="CQ181" s="234"/>
      <c r="CR181" s="234"/>
      <c r="CS181" s="234"/>
      <c r="CT181" s="234"/>
      <c r="CU181" s="234"/>
      <c r="CV181" s="234"/>
      <c r="CW181" s="234"/>
      <c r="CX181" s="234"/>
      <c r="CY181" s="234"/>
      <c r="CZ181" s="234"/>
      <c r="DA181" s="234"/>
      <c r="DB181" s="234"/>
      <c r="DC181" s="234"/>
      <c r="DD181" s="234"/>
      <c r="DE181" s="234"/>
      <c r="DF181" s="234"/>
      <c r="DG181" s="234"/>
      <c r="DH181" s="234"/>
      <c r="DI181" s="234"/>
      <c r="DJ181" s="234"/>
      <c r="DK181" s="234"/>
      <c r="DL181" s="234"/>
      <c r="DM181" s="234"/>
      <c r="DN181" s="234"/>
      <c r="DO181" s="234"/>
      <c r="DP181" s="234"/>
      <c r="DQ181" s="234"/>
      <c r="DR181" s="234"/>
      <c r="DS181" s="234"/>
      <c r="DT181" s="234"/>
      <c r="DU181" s="234"/>
      <c r="DV181" s="234"/>
      <c r="DW181" s="234"/>
      <c r="DX181" s="234"/>
      <c r="DY181" s="234"/>
      <c r="DZ181" s="234"/>
      <c r="EA181" s="234"/>
      <c r="EB181" s="234"/>
      <c r="EC181" s="234"/>
      <c r="ED181" s="234"/>
      <c r="EE181" s="234"/>
      <c r="EF181" s="234"/>
      <c r="EG181" s="234"/>
      <c r="EH181" s="234"/>
      <c r="EI181" s="234"/>
      <c r="EJ181" s="234"/>
      <c r="EK181" s="234"/>
      <c r="EL181" s="234"/>
      <c r="EM181" s="234"/>
      <c r="EN181" s="234"/>
      <c r="EO181" s="234"/>
      <c r="EP181" s="234"/>
      <c r="EQ181" s="234"/>
      <c r="ER181" s="234"/>
      <c r="ES181" s="234"/>
      <c r="ET181" s="234"/>
      <c r="EU181" s="234"/>
      <c r="EV181" s="234"/>
      <c r="EW181" s="234"/>
      <c r="EX181" s="234"/>
      <c r="EY181" s="234"/>
      <c r="EZ181" s="234"/>
      <c r="FA181" s="234"/>
      <c r="FB181" s="234"/>
      <c r="FC181" s="234"/>
      <c r="FD181" s="234"/>
      <c r="FE181" s="234"/>
      <c r="FF181" s="234"/>
      <c r="FG181" s="234"/>
      <c r="FH181" s="234"/>
      <c r="FI181" s="234"/>
      <c r="FJ181" s="234"/>
      <c r="FK181" s="234"/>
      <c r="FL181" s="234"/>
      <c r="FM181" s="234"/>
      <c r="FN181" s="234"/>
      <c r="FO181" s="234"/>
      <c r="FP181" s="234"/>
      <c r="FQ181" s="234"/>
      <c r="FR181" s="234"/>
      <c r="FS181" s="234"/>
      <c r="FT181" s="234"/>
      <c r="FU181" s="234"/>
      <c r="FV181" s="234"/>
      <c r="FW181" s="234"/>
      <c r="FX181" s="234"/>
      <c r="FY181" s="234"/>
      <c r="FZ181" s="234"/>
      <c r="GA181" s="234"/>
      <c r="GB181" s="234"/>
      <c r="GC181" s="234"/>
      <c r="GD181" s="234"/>
      <c r="GE181" s="234"/>
      <c r="GF181" s="234"/>
      <c r="GG181" s="234"/>
      <c r="GH181" s="234"/>
      <c r="GI181" s="234"/>
      <c r="GJ181" s="234"/>
      <c r="GK181" s="234"/>
      <c r="GL181" s="234"/>
      <c r="GM181" s="234"/>
      <c r="GN181" s="234"/>
      <c r="GO181" s="234"/>
      <c r="GP181" s="234"/>
      <c r="GQ181" s="234"/>
      <c r="GR181" s="234"/>
      <c r="GS181" s="234"/>
      <c r="GT181" s="234"/>
      <c r="GU181" s="234"/>
      <c r="GV181" s="234"/>
      <c r="GW181" s="234"/>
      <c r="GX181" s="234"/>
      <c r="GY181" s="234"/>
    </row>
    <row r="182" spans="1:207" s="233" customFormat="1" ht="51.75" customHeight="1">
      <c r="A182" s="74">
        <v>173</v>
      </c>
      <c r="B182" s="71" t="s">
        <v>255</v>
      </c>
      <c r="C182" s="71" t="s">
        <v>256</v>
      </c>
      <c r="D182" s="71"/>
      <c r="E182" s="71" t="s">
        <v>1821</v>
      </c>
      <c r="F182" s="71">
        <v>3</v>
      </c>
      <c r="G182" s="71" t="s">
        <v>192</v>
      </c>
      <c r="H182" s="71" t="s">
        <v>1644</v>
      </c>
      <c r="I182" s="71">
        <v>92</v>
      </c>
      <c r="J182" s="144">
        <v>1</v>
      </c>
      <c r="K182" s="144" t="s">
        <v>296</v>
      </c>
      <c r="L182" s="144" t="s">
        <v>1918</v>
      </c>
      <c r="M182" s="144" t="s">
        <v>298</v>
      </c>
      <c r="N182" s="144" t="s">
        <v>2301</v>
      </c>
      <c r="O182" s="152">
        <v>80</v>
      </c>
      <c r="P182" s="168">
        <f>VLOOKUP(E182,KQDKlan2!E:M,4,0)</f>
        <v>70</v>
      </c>
      <c r="Q182" s="146" t="s">
        <v>3001</v>
      </c>
      <c r="R182" s="144" t="s">
        <v>2105</v>
      </c>
      <c r="S182" s="144" t="s">
        <v>3004</v>
      </c>
      <c r="T182" s="144" t="s">
        <v>1298</v>
      </c>
      <c r="U182" s="144" t="s">
        <v>175</v>
      </c>
      <c r="V182" s="149"/>
      <c r="W182" s="71" t="s">
        <v>2031</v>
      </c>
      <c r="X182" s="71"/>
      <c r="Y182" s="71" t="s">
        <v>1640</v>
      </c>
      <c r="Z182" s="71"/>
      <c r="AA182" s="144" t="s">
        <v>2873</v>
      </c>
      <c r="AB182" s="71" t="s">
        <v>3001</v>
      </c>
      <c r="AC182" s="71" t="s">
        <v>3001</v>
      </c>
      <c r="AD182" s="233" t="s">
        <v>2707</v>
      </c>
      <c r="AE182" s="233">
        <v>22</v>
      </c>
      <c r="AF182" s="234"/>
      <c r="AG182" s="234"/>
      <c r="AH182" s="234"/>
      <c r="AI182" s="234"/>
      <c r="AJ182" s="234"/>
      <c r="AK182" s="234"/>
      <c r="AL182" s="234"/>
      <c r="AM182" s="234"/>
      <c r="AN182" s="234"/>
      <c r="AO182" s="234"/>
      <c r="AP182" s="234"/>
      <c r="AQ182" s="234"/>
      <c r="AR182" s="234"/>
      <c r="AS182" s="234"/>
      <c r="AT182" s="234"/>
      <c r="AU182" s="234"/>
      <c r="AV182" s="234"/>
      <c r="AW182" s="234"/>
      <c r="AX182" s="234"/>
      <c r="AY182" s="234"/>
      <c r="AZ182" s="234"/>
      <c r="BA182" s="234"/>
      <c r="BB182" s="234"/>
      <c r="BC182" s="234"/>
      <c r="BD182" s="234"/>
      <c r="BE182" s="234"/>
      <c r="BF182" s="234"/>
      <c r="BG182" s="234"/>
      <c r="BH182" s="234"/>
      <c r="BI182" s="234"/>
      <c r="BJ182" s="234"/>
      <c r="BK182" s="234"/>
      <c r="BL182" s="234"/>
      <c r="BM182" s="234"/>
      <c r="BN182" s="234"/>
      <c r="BO182" s="234"/>
      <c r="BP182" s="234"/>
      <c r="BQ182" s="234"/>
      <c r="BR182" s="234"/>
      <c r="BS182" s="234"/>
      <c r="BT182" s="234"/>
      <c r="BU182" s="234"/>
      <c r="BV182" s="234"/>
      <c r="BW182" s="234"/>
      <c r="BX182" s="234"/>
      <c r="BY182" s="234"/>
      <c r="BZ182" s="234"/>
      <c r="CA182" s="234"/>
      <c r="CB182" s="234"/>
      <c r="CC182" s="234"/>
      <c r="CD182" s="234"/>
      <c r="CE182" s="234"/>
      <c r="CF182" s="234"/>
      <c r="CG182" s="234"/>
      <c r="CH182" s="234"/>
      <c r="CI182" s="234"/>
      <c r="CJ182" s="234"/>
      <c r="CK182" s="234"/>
      <c r="CL182" s="234"/>
      <c r="CM182" s="234"/>
      <c r="CN182" s="234"/>
      <c r="CO182" s="234"/>
      <c r="CP182" s="234"/>
      <c r="CQ182" s="234"/>
      <c r="CR182" s="234"/>
      <c r="CS182" s="234"/>
      <c r="CT182" s="234"/>
      <c r="CU182" s="234"/>
      <c r="CV182" s="234"/>
      <c r="CW182" s="234"/>
      <c r="CX182" s="234"/>
      <c r="CY182" s="234"/>
      <c r="CZ182" s="234"/>
      <c r="DA182" s="234"/>
      <c r="DB182" s="234"/>
      <c r="DC182" s="234"/>
      <c r="DD182" s="234"/>
      <c r="DE182" s="234"/>
      <c r="DF182" s="234"/>
      <c r="DG182" s="234"/>
      <c r="DH182" s="234"/>
      <c r="DI182" s="234"/>
      <c r="DJ182" s="234"/>
      <c r="DK182" s="234"/>
      <c r="DL182" s="234"/>
      <c r="DM182" s="234"/>
      <c r="DN182" s="234"/>
      <c r="DO182" s="234"/>
      <c r="DP182" s="234"/>
      <c r="DQ182" s="234"/>
      <c r="DR182" s="234"/>
      <c r="DS182" s="234"/>
      <c r="DT182" s="234"/>
      <c r="DU182" s="234"/>
      <c r="DV182" s="234"/>
      <c r="DW182" s="234"/>
      <c r="DX182" s="234"/>
      <c r="DY182" s="234"/>
      <c r="DZ182" s="234"/>
      <c r="EA182" s="234"/>
      <c r="EB182" s="234"/>
      <c r="EC182" s="234"/>
      <c r="ED182" s="234"/>
      <c r="EE182" s="234"/>
      <c r="EF182" s="234"/>
      <c r="EG182" s="234"/>
      <c r="EH182" s="234"/>
      <c r="EI182" s="234"/>
      <c r="EJ182" s="234"/>
      <c r="EK182" s="234"/>
      <c r="EL182" s="234"/>
      <c r="EM182" s="234"/>
      <c r="EN182" s="234"/>
      <c r="EO182" s="234"/>
      <c r="EP182" s="234"/>
      <c r="EQ182" s="234"/>
      <c r="ER182" s="234"/>
      <c r="ES182" s="234"/>
      <c r="ET182" s="234"/>
      <c r="EU182" s="234"/>
      <c r="EV182" s="234"/>
      <c r="EW182" s="234"/>
      <c r="EX182" s="234"/>
      <c r="EY182" s="234"/>
      <c r="EZ182" s="234"/>
      <c r="FA182" s="234"/>
      <c r="FB182" s="234"/>
      <c r="FC182" s="234"/>
      <c r="FD182" s="234"/>
      <c r="FE182" s="234"/>
      <c r="FF182" s="234"/>
      <c r="FG182" s="234"/>
      <c r="FH182" s="234"/>
      <c r="FI182" s="234"/>
      <c r="FJ182" s="234"/>
      <c r="FK182" s="234"/>
      <c r="FL182" s="234"/>
      <c r="FM182" s="234"/>
      <c r="FN182" s="234"/>
      <c r="FO182" s="234"/>
      <c r="FP182" s="234"/>
      <c r="FQ182" s="234"/>
      <c r="FR182" s="234"/>
      <c r="FS182" s="234"/>
      <c r="FT182" s="234"/>
      <c r="FU182" s="234"/>
      <c r="FV182" s="234"/>
      <c r="FW182" s="234"/>
      <c r="FX182" s="234"/>
      <c r="FY182" s="234"/>
      <c r="FZ182" s="234"/>
      <c r="GA182" s="234"/>
      <c r="GB182" s="234"/>
      <c r="GC182" s="234"/>
      <c r="GD182" s="234"/>
      <c r="GE182" s="234"/>
      <c r="GF182" s="234"/>
      <c r="GG182" s="234"/>
      <c r="GH182" s="234"/>
      <c r="GI182" s="234"/>
      <c r="GJ182" s="234"/>
      <c r="GK182" s="234"/>
      <c r="GL182" s="234"/>
      <c r="GM182" s="234"/>
      <c r="GN182" s="234"/>
      <c r="GO182" s="234"/>
      <c r="GP182" s="234"/>
      <c r="GQ182" s="234"/>
      <c r="GR182" s="234"/>
      <c r="GS182" s="234"/>
      <c r="GT182" s="234"/>
      <c r="GU182" s="234"/>
      <c r="GV182" s="234"/>
      <c r="GW182" s="234"/>
      <c r="GX182" s="234"/>
      <c r="GY182" s="234"/>
    </row>
    <row r="183" spans="1:207" s="233" customFormat="1" ht="51.75" customHeight="1">
      <c r="A183" s="74">
        <v>174</v>
      </c>
      <c r="B183" s="71" t="s">
        <v>255</v>
      </c>
      <c r="C183" s="71" t="s">
        <v>256</v>
      </c>
      <c r="D183" s="71"/>
      <c r="E183" s="71" t="s">
        <v>1822</v>
      </c>
      <c r="F183" s="71">
        <v>3</v>
      </c>
      <c r="G183" s="71" t="s">
        <v>1824</v>
      </c>
      <c r="H183" s="71" t="s">
        <v>1825</v>
      </c>
      <c r="I183" s="71" t="s">
        <v>1823</v>
      </c>
      <c r="J183" s="144">
        <v>1</v>
      </c>
      <c r="K183" s="144" t="s">
        <v>296</v>
      </c>
      <c r="L183" s="144" t="s">
        <v>1955</v>
      </c>
      <c r="M183" s="144" t="s">
        <v>297</v>
      </c>
      <c r="N183" s="144" t="s">
        <v>333</v>
      </c>
      <c r="O183" s="152">
        <v>60</v>
      </c>
      <c r="P183" s="168">
        <f>VLOOKUP(E183,KQDKlan2!E:M,4,0)</f>
        <v>28</v>
      </c>
      <c r="Q183" s="146" t="s">
        <v>3001</v>
      </c>
      <c r="R183" s="144" t="s">
        <v>2105</v>
      </c>
      <c r="S183" s="144" t="s">
        <v>3005</v>
      </c>
      <c r="T183" s="144" t="s">
        <v>1298</v>
      </c>
      <c r="U183" s="144" t="s">
        <v>175</v>
      </c>
      <c r="V183" s="149"/>
      <c r="W183" s="71" t="s">
        <v>2031</v>
      </c>
      <c r="X183" s="71"/>
      <c r="Y183" s="71" t="s">
        <v>1682</v>
      </c>
      <c r="Z183" s="71"/>
      <c r="AA183" s="144" t="s">
        <v>2914</v>
      </c>
      <c r="AB183" s="71" t="s">
        <v>3001</v>
      </c>
      <c r="AC183" s="71" t="s">
        <v>3001</v>
      </c>
      <c r="AD183" s="233" t="s">
        <v>2707</v>
      </c>
      <c r="AE183" s="233" t="e">
        <v>#VALUE!</v>
      </c>
    </row>
    <row r="184" spans="1:207" s="233" customFormat="1" ht="51.75" customHeight="1">
      <c r="A184" s="74">
        <v>175</v>
      </c>
      <c r="B184" s="83" t="s">
        <v>232</v>
      </c>
      <c r="C184" s="83" t="s">
        <v>233</v>
      </c>
      <c r="D184" s="83" t="s">
        <v>43</v>
      </c>
      <c r="E184" s="83" t="s">
        <v>233</v>
      </c>
      <c r="F184" s="83">
        <v>3</v>
      </c>
      <c r="G184" s="83" t="s">
        <v>240</v>
      </c>
      <c r="H184" s="83" t="s">
        <v>1643</v>
      </c>
      <c r="I184" s="83">
        <v>26</v>
      </c>
      <c r="J184" s="146">
        <v>1</v>
      </c>
      <c r="K184" s="146" t="s">
        <v>296</v>
      </c>
      <c r="L184" s="146" t="s">
        <v>1919</v>
      </c>
      <c r="M184" s="146" t="s">
        <v>297</v>
      </c>
      <c r="N184" s="146" t="s">
        <v>1957</v>
      </c>
      <c r="O184" s="152">
        <v>40</v>
      </c>
      <c r="P184" s="168">
        <f>VLOOKUP(E184,KQDKlan2!E:M,4,0)</f>
        <v>25</v>
      </c>
      <c r="Q184" s="146" t="s">
        <v>3011</v>
      </c>
      <c r="R184" s="146" t="s">
        <v>2105</v>
      </c>
      <c r="S184" s="146" t="s">
        <v>3010</v>
      </c>
      <c r="T184" s="146" t="s">
        <v>1319</v>
      </c>
      <c r="U184" s="146" t="s">
        <v>175</v>
      </c>
      <c r="V184" s="149"/>
      <c r="W184" s="71" t="s">
        <v>2031</v>
      </c>
      <c r="X184" s="83"/>
      <c r="Y184" s="83" t="s">
        <v>1490</v>
      </c>
      <c r="Z184" s="83"/>
      <c r="AA184" s="144" t="s">
        <v>2915</v>
      </c>
      <c r="AB184" s="83" t="s">
        <v>2131</v>
      </c>
      <c r="AC184" s="83" t="s">
        <v>2131</v>
      </c>
      <c r="AD184" s="233" t="s">
        <v>2708</v>
      </c>
      <c r="AE184" s="233">
        <v>1</v>
      </c>
    </row>
    <row r="185" spans="1:207" s="233" customFormat="1" ht="51.75" customHeight="1">
      <c r="A185" s="74">
        <v>176</v>
      </c>
      <c r="B185" s="71" t="s">
        <v>1557</v>
      </c>
      <c r="C185" s="71" t="s">
        <v>1558</v>
      </c>
      <c r="D185" s="71" t="s">
        <v>45</v>
      </c>
      <c r="E185" s="71" t="s">
        <v>1558</v>
      </c>
      <c r="F185" s="71">
        <v>3</v>
      </c>
      <c r="G185" s="71" t="s">
        <v>168</v>
      </c>
      <c r="H185" s="71" t="s">
        <v>44</v>
      </c>
      <c r="I185" s="71">
        <v>33</v>
      </c>
      <c r="J185" s="144">
        <v>1</v>
      </c>
      <c r="K185" s="144" t="s">
        <v>186</v>
      </c>
      <c r="L185" s="144" t="s">
        <v>318</v>
      </c>
      <c r="M185" s="144" t="s">
        <v>301</v>
      </c>
      <c r="N185" s="144" t="s">
        <v>698</v>
      </c>
      <c r="O185" s="168">
        <v>60</v>
      </c>
      <c r="P185" s="168">
        <f>VLOOKUP(E185,KQDKlan2!E:M,4,0)</f>
        <v>60</v>
      </c>
      <c r="Q185" s="198" t="s">
        <v>806</v>
      </c>
      <c r="R185" s="83" t="s">
        <v>2105</v>
      </c>
      <c r="S185" s="144" t="s">
        <v>3006</v>
      </c>
      <c r="T185" s="144"/>
      <c r="U185" s="144" t="s">
        <v>173</v>
      </c>
      <c r="V185" s="151"/>
      <c r="W185" s="71" t="s">
        <v>2032</v>
      </c>
      <c r="X185" s="71"/>
      <c r="Y185" s="71" t="s">
        <v>1677</v>
      </c>
      <c r="Z185" s="71"/>
      <c r="AA185" s="144" t="s">
        <v>2916</v>
      </c>
      <c r="AB185" s="71" t="s">
        <v>2170</v>
      </c>
      <c r="AC185" s="71" t="s">
        <v>2170</v>
      </c>
      <c r="AD185" s="233" t="s">
        <v>2619</v>
      </c>
      <c r="AE185" s="233">
        <v>-27</v>
      </c>
      <c r="AF185" s="72"/>
      <c r="AG185" s="72"/>
      <c r="AH185" s="72"/>
      <c r="AI185" s="72"/>
      <c r="AJ185" s="72"/>
      <c r="AK185" s="72"/>
      <c r="AL185" s="72"/>
      <c r="AM185" s="72"/>
      <c r="AN185" s="72"/>
      <c r="AO185" s="72"/>
      <c r="AP185" s="72"/>
      <c r="AQ185" s="72"/>
      <c r="AR185" s="72"/>
      <c r="AS185" s="72"/>
      <c r="AT185" s="72"/>
      <c r="AU185" s="72"/>
      <c r="AV185" s="72"/>
      <c r="AW185" s="72"/>
      <c r="AX185" s="72"/>
      <c r="AY185" s="72"/>
      <c r="AZ185" s="72"/>
      <c r="BA185" s="72"/>
      <c r="BB185" s="72"/>
      <c r="BC185" s="72"/>
      <c r="BD185" s="72"/>
      <c r="BE185" s="72"/>
      <c r="BF185" s="72"/>
      <c r="BG185" s="72"/>
      <c r="BH185" s="72"/>
      <c r="BI185" s="72"/>
      <c r="BJ185" s="72"/>
      <c r="BK185" s="72"/>
      <c r="BL185" s="72"/>
      <c r="BM185" s="72"/>
      <c r="BN185" s="72"/>
      <c r="BO185" s="72"/>
      <c r="BP185" s="72"/>
      <c r="BQ185" s="72"/>
      <c r="BR185" s="72"/>
      <c r="BS185" s="72"/>
      <c r="BT185" s="72"/>
      <c r="BU185" s="72"/>
      <c r="BV185" s="72"/>
      <c r="BW185" s="72"/>
      <c r="BX185" s="72"/>
      <c r="BY185" s="72"/>
      <c r="BZ185" s="72"/>
      <c r="CA185" s="72"/>
      <c r="CB185" s="72"/>
      <c r="CC185" s="72"/>
      <c r="CD185" s="72"/>
      <c r="CE185" s="72"/>
      <c r="CF185" s="72"/>
      <c r="CG185" s="72"/>
      <c r="CH185" s="72"/>
      <c r="CI185" s="72"/>
      <c r="CJ185" s="72"/>
      <c r="CK185" s="72"/>
      <c r="CL185" s="72"/>
      <c r="CM185" s="72"/>
      <c r="CN185" s="72"/>
      <c r="CO185" s="72"/>
      <c r="CP185" s="72"/>
      <c r="CQ185" s="72"/>
      <c r="CR185" s="72"/>
      <c r="CS185" s="72"/>
      <c r="CT185" s="72"/>
      <c r="CU185" s="72"/>
      <c r="CV185" s="72"/>
      <c r="CW185" s="72"/>
      <c r="CX185" s="72"/>
      <c r="CY185" s="72"/>
      <c r="CZ185" s="72"/>
      <c r="DA185" s="72"/>
      <c r="DB185" s="72"/>
      <c r="DC185" s="72"/>
      <c r="DD185" s="72"/>
      <c r="DE185" s="72"/>
      <c r="DF185" s="72"/>
      <c r="DG185" s="72"/>
      <c r="DH185" s="72"/>
      <c r="DI185" s="72"/>
      <c r="DJ185" s="72"/>
      <c r="DK185" s="72"/>
      <c r="DL185" s="72"/>
      <c r="DM185" s="72"/>
      <c r="DN185" s="72"/>
      <c r="DO185" s="72"/>
      <c r="DP185" s="72"/>
      <c r="DQ185" s="72"/>
      <c r="DR185" s="72"/>
      <c r="DS185" s="72"/>
      <c r="DT185" s="72"/>
      <c r="DU185" s="72"/>
      <c r="DV185" s="72"/>
      <c r="DW185" s="72"/>
      <c r="DX185" s="72"/>
      <c r="DY185" s="72"/>
      <c r="DZ185" s="72"/>
      <c r="EA185" s="72"/>
      <c r="EB185" s="72"/>
      <c r="EC185" s="72"/>
      <c r="ED185" s="72"/>
      <c r="EE185" s="72"/>
      <c r="EF185" s="72"/>
      <c r="EG185" s="72"/>
      <c r="EH185" s="72"/>
      <c r="EI185" s="72"/>
      <c r="EJ185" s="72"/>
      <c r="EK185" s="72"/>
      <c r="EL185" s="72"/>
      <c r="EM185" s="72"/>
      <c r="EN185" s="72"/>
      <c r="EO185" s="72"/>
      <c r="EP185" s="72"/>
      <c r="EQ185" s="72"/>
      <c r="ER185" s="72"/>
      <c r="ES185" s="72"/>
      <c r="ET185" s="72"/>
      <c r="EU185" s="72"/>
      <c r="EV185" s="72"/>
      <c r="EW185" s="72"/>
      <c r="EX185" s="72"/>
      <c r="EY185" s="72"/>
      <c r="EZ185" s="72"/>
      <c r="FA185" s="72"/>
      <c r="FB185" s="72"/>
      <c r="FC185" s="72"/>
      <c r="FD185" s="72"/>
      <c r="FE185" s="72"/>
      <c r="FF185" s="72"/>
      <c r="FG185" s="72"/>
      <c r="FH185" s="72"/>
      <c r="FI185" s="72"/>
      <c r="FJ185" s="72"/>
      <c r="FK185" s="72"/>
      <c r="FL185" s="72"/>
      <c r="FM185" s="72"/>
      <c r="FN185" s="72"/>
      <c r="FO185" s="72"/>
      <c r="FP185" s="72"/>
      <c r="FQ185" s="72"/>
      <c r="FR185" s="72"/>
      <c r="FS185" s="72"/>
      <c r="FT185" s="72"/>
      <c r="FU185" s="72"/>
      <c r="FV185" s="72"/>
      <c r="FW185" s="72"/>
      <c r="FX185" s="72"/>
      <c r="FY185" s="72"/>
      <c r="FZ185" s="72"/>
      <c r="GA185" s="72"/>
      <c r="GB185" s="72"/>
      <c r="GC185" s="72"/>
      <c r="GD185" s="72"/>
      <c r="GE185" s="72"/>
      <c r="GF185" s="72"/>
      <c r="GG185" s="72"/>
      <c r="GH185" s="72"/>
      <c r="GI185" s="72"/>
      <c r="GJ185" s="72"/>
      <c r="GK185" s="72"/>
      <c r="GL185" s="72"/>
      <c r="GM185" s="72"/>
      <c r="GN185" s="72"/>
      <c r="GO185" s="72"/>
      <c r="GP185" s="72"/>
      <c r="GQ185" s="72"/>
      <c r="GR185" s="72"/>
      <c r="GS185" s="72"/>
      <c r="GT185" s="72"/>
      <c r="GU185" s="72"/>
      <c r="GV185" s="72"/>
      <c r="GW185" s="72"/>
      <c r="GX185" s="72"/>
      <c r="GY185" s="72"/>
    </row>
    <row r="186" spans="1:207" s="233" customFormat="1" ht="35.25" customHeight="1">
      <c r="A186" s="74">
        <v>177</v>
      </c>
      <c r="B186" s="83" t="s">
        <v>64</v>
      </c>
      <c r="C186" s="83" t="s">
        <v>27</v>
      </c>
      <c r="D186" s="83" t="s">
        <v>30</v>
      </c>
      <c r="E186" s="83" t="s">
        <v>506</v>
      </c>
      <c r="F186" s="83">
        <v>3</v>
      </c>
      <c r="G186" s="83" t="s">
        <v>192</v>
      </c>
      <c r="H186" s="83" t="s">
        <v>1611</v>
      </c>
      <c r="I186" s="83">
        <v>114</v>
      </c>
      <c r="J186" s="146" t="s">
        <v>1956</v>
      </c>
      <c r="K186" s="146" t="s">
        <v>296</v>
      </c>
      <c r="L186" s="146" t="s">
        <v>1919</v>
      </c>
      <c r="M186" s="146" t="s">
        <v>298</v>
      </c>
      <c r="N186" s="146" t="s">
        <v>2300</v>
      </c>
      <c r="O186" s="152">
        <v>80</v>
      </c>
      <c r="P186" s="168">
        <f>VLOOKUP(E186,KQDKlan2!E:M,4,0)</f>
        <v>79</v>
      </c>
      <c r="Q186" s="146" t="s">
        <v>2114</v>
      </c>
      <c r="R186" s="146" t="s">
        <v>2105</v>
      </c>
      <c r="S186" s="146" t="s">
        <v>2132</v>
      </c>
      <c r="T186" s="146" t="s">
        <v>2133</v>
      </c>
      <c r="U186" s="144" t="s">
        <v>175</v>
      </c>
      <c r="V186" s="149"/>
      <c r="W186" s="71" t="s">
        <v>2031</v>
      </c>
      <c r="X186" s="83"/>
      <c r="Y186" s="83" t="s">
        <v>1706</v>
      </c>
      <c r="Z186" s="83"/>
      <c r="AA186" s="144" t="s">
        <v>2913</v>
      </c>
      <c r="AB186" s="83" t="s">
        <v>2114</v>
      </c>
      <c r="AC186" s="83" t="s">
        <v>2114</v>
      </c>
      <c r="AD186" s="233" t="s">
        <v>2583</v>
      </c>
      <c r="AE186" s="233">
        <v>35</v>
      </c>
      <c r="AF186" s="72"/>
      <c r="AG186" s="72"/>
      <c r="AH186" s="72"/>
      <c r="AI186" s="72"/>
      <c r="AJ186" s="72"/>
      <c r="AK186" s="72"/>
      <c r="AL186" s="72"/>
      <c r="AM186" s="72"/>
      <c r="AN186" s="72"/>
      <c r="AO186" s="72"/>
      <c r="AP186" s="72"/>
      <c r="AQ186" s="72"/>
      <c r="AR186" s="72"/>
      <c r="AS186" s="72"/>
      <c r="AT186" s="72"/>
      <c r="AU186" s="72"/>
      <c r="AV186" s="72"/>
      <c r="AW186" s="72"/>
      <c r="AX186" s="72"/>
      <c r="AY186" s="72"/>
      <c r="AZ186" s="72"/>
      <c r="BA186" s="72"/>
      <c r="BB186" s="72"/>
      <c r="BC186" s="72"/>
      <c r="BD186" s="72"/>
      <c r="BE186" s="72"/>
      <c r="BF186" s="72"/>
      <c r="BG186" s="72"/>
      <c r="BH186" s="72"/>
      <c r="BI186" s="72"/>
      <c r="BJ186" s="72"/>
      <c r="BK186" s="72"/>
      <c r="BL186" s="72"/>
      <c r="BM186" s="72"/>
      <c r="BN186" s="72"/>
      <c r="BO186" s="72"/>
      <c r="BP186" s="72"/>
      <c r="BQ186" s="72"/>
      <c r="BR186" s="72"/>
      <c r="BS186" s="72"/>
      <c r="BT186" s="72"/>
      <c r="BU186" s="72"/>
      <c r="BV186" s="72"/>
      <c r="BW186" s="72"/>
      <c r="BX186" s="72"/>
      <c r="BY186" s="72"/>
      <c r="BZ186" s="72"/>
      <c r="CA186" s="72"/>
      <c r="CB186" s="72"/>
      <c r="CC186" s="72"/>
      <c r="CD186" s="72"/>
      <c r="CE186" s="72"/>
      <c r="CF186" s="72"/>
      <c r="CG186" s="72"/>
      <c r="CH186" s="72"/>
      <c r="CI186" s="72"/>
      <c r="CJ186" s="72"/>
      <c r="CK186" s="72"/>
      <c r="CL186" s="72"/>
      <c r="CM186" s="72"/>
      <c r="CN186" s="72"/>
      <c r="CO186" s="72"/>
      <c r="CP186" s="72"/>
      <c r="CQ186" s="72"/>
      <c r="CR186" s="72"/>
      <c r="CS186" s="72"/>
      <c r="CT186" s="72"/>
      <c r="CU186" s="72"/>
      <c r="CV186" s="72"/>
      <c r="CW186" s="72"/>
      <c r="CX186" s="72"/>
      <c r="CY186" s="72"/>
      <c r="CZ186" s="72"/>
      <c r="DA186" s="72"/>
      <c r="DB186" s="72"/>
      <c r="DC186" s="72"/>
      <c r="DD186" s="72"/>
      <c r="DE186" s="72"/>
      <c r="DF186" s="72"/>
      <c r="DG186" s="72"/>
      <c r="DH186" s="72"/>
      <c r="DI186" s="72"/>
      <c r="DJ186" s="72"/>
      <c r="DK186" s="72"/>
      <c r="DL186" s="72"/>
      <c r="DM186" s="72"/>
      <c r="DN186" s="72"/>
      <c r="DO186" s="72"/>
      <c r="DP186" s="72"/>
      <c r="DQ186" s="72"/>
      <c r="DR186" s="72"/>
      <c r="DS186" s="72"/>
      <c r="DT186" s="72"/>
      <c r="DU186" s="72"/>
      <c r="DV186" s="72"/>
      <c r="DW186" s="72"/>
      <c r="DX186" s="72"/>
      <c r="DY186" s="72"/>
      <c r="DZ186" s="72"/>
      <c r="EA186" s="72"/>
      <c r="EB186" s="72"/>
      <c r="EC186" s="72"/>
      <c r="ED186" s="72"/>
      <c r="EE186" s="72"/>
      <c r="EF186" s="72"/>
      <c r="EG186" s="72"/>
      <c r="EH186" s="72"/>
      <c r="EI186" s="72"/>
      <c r="EJ186" s="72"/>
      <c r="EK186" s="72"/>
      <c r="EL186" s="72"/>
      <c r="EM186" s="72"/>
      <c r="EN186" s="72"/>
      <c r="EO186" s="72"/>
      <c r="EP186" s="72"/>
      <c r="EQ186" s="72"/>
      <c r="ER186" s="72"/>
      <c r="ES186" s="72"/>
      <c r="ET186" s="72"/>
      <c r="EU186" s="72"/>
      <c r="EV186" s="72"/>
      <c r="EW186" s="72"/>
      <c r="EX186" s="72"/>
      <c r="EY186" s="72"/>
      <c r="EZ186" s="72"/>
      <c r="FA186" s="72"/>
      <c r="FB186" s="72"/>
      <c r="FC186" s="72"/>
      <c r="FD186" s="72"/>
      <c r="FE186" s="72"/>
      <c r="FF186" s="72"/>
      <c r="FG186" s="72"/>
      <c r="FH186" s="72"/>
      <c r="FI186" s="72"/>
      <c r="FJ186" s="72"/>
      <c r="FK186" s="72"/>
      <c r="FL186" s="72"/>
      <c r="FM186" s="72"/>
      <c r="FN186" s="72"/>
      <c r="FO186" s="72"/>
      <c r="FP186" s="72"/>
      <c r="FQ186" s="72"/>
      <c r="FR186" s="72"/>
      <c r="FS186" s="72"/>
      <c r="FT186" s="72"/>
      <c r="FU186" s="72"/>
      <c r="FV186" s="72"/>
      <c r="FW186" s="72"/>
      <c r="FX186" s="72"/>
      <c r="FY186" s="72"/>
      <c r="FZ186" s="72"/>
      <c r="GA186" s="72"/>
      <c r="GB186" s="72"/>
      <c r="GC186" s="72"/>
      <c r="GD186" s="72"/>
      <c r="GE186" s="72"/>
      <c r="GF186" s="72"/>
      <c r="GG186" s="72"/>
      <c r="GH186" s="72"/>
      <c r="GI186" s="72"/>
      <c r="GJ186" s="72"/>
      <c r="GK186" s="72"/>
      <c r="GL186" s="72"/>
      <c r="GM186" s="72"/>
      <c r="GN186" s="72"/>
      <c r="GO186" s="72"/>
      <c r="GP186" s="72"/>
      <c r="GQ186" s="72"/>
      <c r="GR186" s="72"/>
      <c r="GS186" s="72"/>
      <c r="GT186" s="72"/>
      <c r="GU186" s="72"/>
      <c r="GV186" s="72"/>
      <c r="GW186" s="72"/>
      <c r="GX186" s="72"/>
      <c r="GY186" s="72"/>
    </row>
    <row r="187" spans="1:207" s="233" customFormat="1" ht="35.25" customHeight="1">
      <c r="A187" s="74">
        <v>178</v>
      </c>
      <c r="B187" s="83" t="s">
        <v>64</v>
      </c>
      <c r="C187" s="83" t="s">
        <v>27</v>
      </c>
      <c r="D187" s="83" t="s">
        <v>30</v>
      </c>
      <c r="E187" s="83" t="s">
        <v>507</v>
      </c>
      <c r="F187" s="83">
        <v>3</v>
      </c>
      <c r="G187" s="83" t="s">
        <v>240</v>
      </c>
      <c r="H187" s="83" t="s">
        <v>1610</v>
      </c>
      <c r="I187" s="83">
        <v>54</v>
      </c>
      <c r="J187" s="146">
        <v>1</v>
      </c>
      <c r="K187" s="146" t="s">
        <v>296</v>
      </c>
      <c r="L187" s="146" t="s">
        <v>1919</v>
      </c>
      <c r="M187" s="146" t="s">
        <v>297</v>
      </c>
      <c r="N187" s="146" t="s">
        <v>184</v>
      </c>
      <c r="O187" s="152">
        <v>50</v>
      </c>
      <c r="P187" s="168">
        <f>VLOOKUP(E187,KQDKlan2!E:M,4,0)</f>
        <v>50</v>
      </c>
      <c r="Q187" s="146" t="s">
        <v>2134</v>
      </c>
      <c r="R187" s="146" t="s">
        <v>2105</v>
      </c>
      <c r="S187" s="146" t="s">
        <v>2135</v>
      </c>
      <c r="T187" s="146" t="s">
        <v>2136</v>
      </c>
      <c r="U187" s="144" t="s">
        <v>175</v>
      </c>
      <c r="V187" s="149"/>
      <c r="W187" s="71" t="s">
        <v>2031</v>
      </c>
      <c r="X187" s="83"/>
      <c r="Y187" s="83"/>
      <c r="Z187" s="83"/>
      <c r="AA187" s="144" t="s">
        <v>2917</v>
      </c>
      <c r="AB187" s="83" t="s">
        <v>2134</v>
      </c>
      <c r="AC187" s="83" t="s">
        <v>2134</v>
      </c>
      <c r="AD187" s="233" t="s">
        <v>2709</v>
      </c>
      <c r="AE187" s="233">
        <v>4</v>
      </c>
      <c r="AF187" s="234"/>
      <c r="AG187" s="234"/>
      <c r="AH187" s="234"/>
      <c r="AI187" s="234"/>
      <c r="AJ187" s="234"/>
      <c r="AK187" s="234"/>
      <c r="AL187" s="234"/>
      <c r="AM187" s="234"/>
      <c r="AN187" s="234"/>
      <c r="AO187" s="234"/>
      <c r="AP187" s="234"/>
      <c r="AQ187" s="234"/>
      <c r="AR187" s="234"/>
      <c r="AS187" s="234"/>
      <c r="AT187" s="234"/>
      <c r="AU187" s="234"/>
      <c r="AV187" s="234"/>
      <c r="AW187" s="234"/>
      <c r="AX187" s="234"/>
      <c r="AY187" s="234"/>
      <c r="AZ187" s="234"/>
      <c r="BA187" s="234"/>
      <c r="BB187" s="234"/>
      <c r="BC187" s="234"/>
      <c r="BD187" s="234"/>
      <c r="BE187" s="234"/>
      <c r="BF187" s="234"/>
      <c r="BG187" s="234"/>
      <c r="BH187" s="234"/>
      <c r="BI187" s="234"/>
      <c r="BJ187" s="234"/>
      <c r="BK187" s="234"/>
      <c r="BL187" s="234"/>
      <c r="BM187" s="234"/>
      <c r="BN187" s="234"/>
      <c r="BO187" s="234"/>
      <c r="BP187" s="234"/>
      <c r="BQ187" s="234"/>
      <c r="BR187" s="234"/>
      <c r="BS187" s="234"/>
      <c r="BT187" s="234"/>
      <c r="BU187" s="234"/>
      <c r="BV187" s="234"/>
      <c r="BW187" s="234"/>
      <c r="BX187" s="234"/>
      <c r="BY187" s="234"/>
      <c r="BZ187" s="234"/>
      <c r="CA187" s="234"/>
      <c r="CB187" s="234"/>
      <c r="CC187" s="234"/>
      <c r="CD187" s="234"/>
      <c r="CE187" s="234"/>
      <c r="CF187" s="234"/>
      <c r="CG187" s="234"/>
      <c r="CH187" s="234"/>
      <c r="CI187" s="234"/>
      <c r="CJ187" s="234"/>
      <c r="CK187" s="234"/>
      <c r="CL187" s="234"/>
      <c r="CM187" s="234"/>
      <c r="CN187" s="234"/>
      <c r="CO187" s="234"/>
      <c r="CP187" s="234"/>
      <c r="CQ187" s="234"/>
      <c r="CR187" s="234"/>
      <c r="CS187" s="234"/>
      <c r="CT187" s="234"/>
      <c r="CU187" s="234"/>
      <c r="CV187" s="234"/>
      <c r="CW187" s="234"/>
      <c r="CX187" s="234"/>
      <c r="CY187" s="234"/>
      <c r="CZ187" s="234"/>
      <c r="DA187" s="234"/>
      <c r="DB187" s="234"/>
      <c r="DC187" s="234"/>
      <c r="DD187" s="234"/>
      <c r="DE187" s="234"/>
      <c r="DF187" s="234"/>
      <c r="DG187" s="234"/>
      <c r="DH187" s="234"/>
      <c r="DI187" s="234"/>
      <c r="DJ187" s="234"/>
      <c r="DK187" s="234"/>
      <c r="DL187" s="234"/>
      <c r="DM187" s="234"/>
      <c r="DN187" s="234"/>
      <c r="DO187" s="234"/>
      <c r="DP187" s="234"/>
      <c r="DQ187" s="234"/>
      <c r="DR187" s="234"/>
      <c r="DS187" s="234"/>
      <c r="DT187" s="234"/>
      <c r="DU187" s="234"/>
      <c r="DV187" s="234"/>
      <c r="DW187" s="234"/>
      <c r="DX187" s="234"/>
      <c r="DY187" s="234"/>
      <c r="DZ187" s="234"/>
      <c r="EA187" s="234"/>
      <c r="EB187" s="234"/>
      <c r="EC187" s="234"/>
      <c r="ED187" s="234"/>
      <c r="EE187" s="234"/>
      <c r="EF187" s="234"/>
      <c r="EG187" s="234"/>
      <c r="EH187" s="234"/>
      <c r="EI187" s="234"/>
      <c r="EJ187" s="234"/>
      <c r="EK187" s="234"/>
      <c r="EL187" s="234"/>
      <c r="EM187" s="234"/>
      <c r="EN187" s="234"/>
      <c r="EO187" s="234"/>
      <c r="EP187" s="234"/>
      <c r="EQ187" s="234"/>
      <c r="ER187" s="234"/>
      <c r="ES187" s="234"/>
      <c r="ET187" s="234"/>
      <c r="EU187" s="234"/>
      <c r="EV187" s="234"/>
      <c r="EW187" s="234"/>
      <c r="EX187" s="234"/>
      <c r="EY187" s="234"/>
      <c r="EZ187" s="234"/>
      <c r="FA187" s="234"/>
      <c r="FB187" s="234"/>
      <c r="FC187" s="234"/>
      <c r="FD187" s="234"/>
      <c r="FE187" s="234"/>
      <c r="FF187" s="234"/>
      <c r="FG187" s="234"/>
      <c r="FH187" s="234"/>
      <c r="FI187" s="234"/>
      <c r="FJ187" s="234"/>
      <c r="FK187" s="234"/>
      <c r="FL187" s="234"/>
      <c r="FM187" s="234"/>
      <c r="FN187" s="234"/>
      <c r="FO187" s="234"/>
      <c r="FP187" s="234"/>
      <c r="FQ187" s="234"/>
      <c r="FR187" s="234"/>
      <c r="FS187" s="234"/>
      <c r="FT187" s="234"/>
      <c r="FU187" s="234"/>
      <c r="FV187" s="234"/>
      <c r="FW187" s="234"/>
      <c r="FX187" s="234"/>
      <c r="FY187" s="234"/>
      <c r="FZ187" s="234"/>
      <c r="GA187" s="234"/>
      <c r="GB187" s="234"/>
      <c r="GC187" s="234"/>
      <c r="GD187" s="234"/>
      <c r="GE187" s="234"/>
      <c r="GF187" s="234"/>
      <c r="GG187" s="234"/>
      <c r="GH187" s="234"/>
      <c r="GI187" s="234"/>
      <c r="GJ187" s="234"/>
      <c r="GK187" s="234"/>
      <c r="GL187" s="234"/>
      <c r="GM187" s="234"/>
      <c r="GN187" s="234"/>
      <c r="GO187" s="234"/>
      <c r="GP187" s="234"/>
      <c r="GQ187" s="234"/>
      <c r="GR187" s="234"/>
      <c r="GS187" s="234"/>
      <c r="GT187" s="234"/>
      <c r="GU187" s="234"/>
      <c r="GV187" s="234"/>
      <c r="GW187" s="234"/>
      <c r="GX187" s="234"/>
      <c r="GY187" s="234"/>
    </row>
    <row r="188" spans="1:207" s="233" customFormat="1" ht="35.25" customHeight="1">
      <c r="A188" s="74">
        <v>179</v>
      </c>
      <c r="B188" s="83" t="s">
        <v>64</v>
      </c>
      <c r="C188" s="83" t="s">
        <v>27</v>
      </c>
      <c r="D188" s="83" t="s">
        <v>30</v>
      </c>
      <c r="E188" s="83" t="s">
        <v>1826</v>
      </c>
      <c r="F188" s="83">
        <v>3</v>
      </c>
      <c r="G188" s="83" t="s">
        <v>1681</v>
      </c>
      <c r="H188" s="83" t="s">
        <v>1679</v>
      </c>
      <c r="I188" s="83" t="s">
        <v>653</v>
      </c>
      <c r="J188" s="146">
        <v>1</v>
      </c>
      <c r="K188" s="146" t="s">
        <v>296</v>
      </c>
      <c r="L188" s="146" t="s">
        <v>1918</v>
      </c>
      <c r="M188" s="146" t="s">
        <v>298</v>
      </c>
      <c r="N188" s="146" t="s">
        <v>358</v>
      </c>
      <c r="O188" s="152">
        <v>85</v>
      </c>
      <c r="P188" s="168">
        <f>VLOOKUP(E188,KQDKlan2!E:M,4,0)</f>
        <v>83</v>
      </c>
      <c r="Q188" s="146" t="s">
        <v>2137</v>
      </c>
      <c r="R188" s="146" t="s">
        <v>2105</v>
      </c>
      <c r="S188" s="146" t="s">
        <v>2138</v>
      </c>
      <c r="T188" s="146" t="s">
        <v>2139</v>
      </c>
      <c r="U188" s="146" t="s">
        <v>175</v>
      </c>
      <c r="V188" s="149"/>
      <c r="W188" s="71" t="s">
        <v>2031</v>
      </c>
      <c r="X188" s="83"/>
      <c r="Y188" s="83" t="s">
        <v>1490</v>
      </c>
      <c r="Z188" s="83"/>
      <c r="AA188" s="144" t="s">
        <v>2907</v>
      </c>
      <c r="AB188" s="83" t="s">
        <v>2137</v>
      </c>
      <c r="AC188" s="83" t="s">
        <v>2137</v>
      </c>
      <c r="AD188" s="233" t="s">
        <v>2710</v>
      </c>
      <c r="AE188" s="233" t="e">
        <v>#VALUE!</v>
      </c>
      <c r="AF188" s="72"/>
      <c r="AG188" s="72"/>
      <c r="AH188" s="72"/>
      <c r="AI188" s="72"/>
      <c r="AJ188" s="72"/>
      <c r="AK188" s="72"/>
      <c r="AL188" s="72"/>
      <c r="AM188" s="72"/>
      <c r="AN188" s="72"/>
      <c r="AO188" s="72"/>
      <c r="AP188" s="72"/>
      <c r="AQ188" s="72"/>
      <c r="AR188" s="72"/>
      <c r="AS188" s="72"/>
      <c r="AT188" s="72"/>
      <c r="AU188" s="72"/>
      <c r="AV188" s="72"/>
      <c r="AW188" s="72"/>
      <c r="AX188" s="72"/>
      <c r="AY188" s="72"/>
      <c r="AZ188" s="72"/>
      <c r="BA188" s="72"/>
      <c r="BB188" s="72"/>
      <c r="BC188" s="72"/>
      <c r="BD188" s="72"/>
      <c r="BE188" s="72"/>
      <c r="BF188" s="72"/>
      <c r="BG188" s="72"/>
      <c r="BH188" s="72"/>
      <c r="BI188" s="72"/>
      <c r="BJ188" s="72"/>
      <c r="BK188" s="72"/>
      <c r="BL188" s="72"/>
      <c r="BM188" s="72"/>
      <c r="BN188" s="72"/>
      <c r="BO188" s="72"/>
      <c r="BP188" s="72"/>
      <c r="BQ188" s="72"/>
      <c r="BR188" s="72"/>
      <c r="BS188" s="72"/>
      <c r="BT188" s="72"/>
      <c r="BU188" s="72"/>
      <c r="BV188" s="72"/>
      <c r="BW188" s="72"/>
      <c r="BX188" s="72"/>
      <c r="BY188" s="72"/>
      <c r="BZ188" s="72"/>
      <c r="CA188" s="72"/>
      <c r="CB188" s="72"/>
      <c r="CC188" s="72"/>
      <c r="CD188" s="72"/>
      <c r="CE188" s="72"/>
      <c r="CF188" s="72"/>
      <c r="CG188" s="72"/>
      <c r="CH188" s="72"/>
      <c r="CI188" s="72"/>
      <c r="CJ188" s="72"/>
      <c r="CK188" s="72"/>
      <c r="CL188" s="72"/>
      <c r="CM188" s="72"/>
      <c r="CN188" s="72"/>
      <c r="CO188" s="72"/>
      <c r="CP188" s="72"/>
      <c r="CQ188" s="72"/>
      <c r="CR188" s="72"/>
      <c r="CS188" s="72"/>
      <c r="CT188" s="72"/>
      <c r="CU188" s="72"/>
      <c r="CV188" s="72"/>
      <c r="CW188" s="72"/>
      <c r="CX188" s="72"/>
      <c r="CY188" s="72"/>
      <c r="CZ188" s="72"/>
      <c r="DA188" s="72"/>
      <c r="DB188" s="72"/>
      <c r="DC188" s="72"/>
      <c r="DD188" s="72"/>
      <c r="DE188" s="72"/>
      <c r="DF188" s="72"/>
      <c r="DG188" s="72"/>
      <c r="DH188" s="72"/>
      <c r="DI188" s="72"/>
      <c r="DJ188" s="72"/>
      <c r="DK188" s="72"/>
      <c r="DL188" s="72"/>
      <c r="DM188" s="72"/>
      <c r="DN188" s="72"/>
      <c r="DO188" s="72"/>
      <c r="DP188" s="72"/>
      <c r="DQ188" s="72"/>
      <c r="DR188" s="72"/>
      <c r="DS188" s="72"/>
      <c r="DT188" s="72"/>
      <c r="DU188" s="72"/>
      <c r="DV188" s="72"/>
      <c r="DW188" s="72"/>
      <c r="DX188" s="72"/>
      <c r="DY188" s="72"/>
      <c r="DZ188" s="72"/>
      <c r="EA188" s="72"/>
      <c r="EB188" s="72"/>
      <c r="EC188" s="72"/>
      <c r="ED188" s="72"/>
      <c r="EE188" s="72"/>
      <c r="EF188" s="72"/>
      <c r="EG188" s="72"/>
      <c r="EH188" s="72"/>
      <c r="EI188" s="72"/>
      <c r="EJ188" s="72"/>
      <c r="EK188" s="72"/>
      <c r="EL188" s="72"/>
      <c r="EM188" s="72"/>
      <c r="EN188" s="72"/>
      <c r="EO188" s="72"/>
      <c r="EP188" s="72"/>
      <c r="EQ188" s="72"/>
      <c r="ER188" s="72"/>
      <c r="ES188" s="72"/>
      <c r="ET188" s="72"/>
      <c r="EU188" s="72"/>
      <c r="EV188" s="72"/>
      <c r="EW188" s="72"/>
      <c r="EX188" s="72"/>
      <c r="EY188" s="72"/>
      <c r="EZ188" s="72"/>
      <c r="FA188" s="72"/>
      <c r="FB188" s="72"/>
      <c r="FC188" s="72"/>
      <c r="FD188" s="72"/>
      <c r="FE188" s="72"/>
      <c r="FF188" s="72"/>
      <c r="FG188" s="72"/>
      <c r="FH188" s="72"/>
      <c r="FI188" s="72"/>
      <c r="FJ188" s="72"/>
      <c r="FK188" s="72"/>
      <c r="FL188" s="72"/>
      <c r="FM188" s="72"/>
      <c r="FN188" s="72"/>
      <c r="FO188" s="72"/>
      <c r="FP188" s="72"/>
      <c r="FQ188" s="72"/>
      <c r="FR188" s="72"/>
      <c r="FS188" s="72"/>
      <c r="FT188" s="72"/>
      <c r="FU188" s="72"/>
      <c r="FV188" s="72"/>
      <c r="FW188" s="72"/>
      <c r="FX188" s="72"/>
      <c r="FY188" s="72"/>
      <c r="FZ188" s="72"/>
      <c r="GA188" s="72"/>
      <c r="GB188" s="72"/>
      <c r="GC188" s="72"/>
      <c r="GD188" s="72"/>
      <c r="GE188" s="72"/>
      <c r="GF188" s="72"/>
      <c r="GG188" s="72"/>
      <c r="GH188" s="72"/>
      <c r="GI188" s="72"/>
      <c r="GJ188" s="72"/>
      <c r="GK188" s="72"/>
      <c r="GL188" s="72"/>
      <c r="GM188" s="72"/>
      <c r="GN188" s="72"/>
      <c r="GO188" s="72"/>
      <c r="GP188" s="72"/>
      <c r="GQ188" s="72"/>
      <c r="GR188" s="72"/>
      <c r="GS188" s="72"/>
      <c r="GT188" s="72"/>
      <c r="GU188" s="72"/>
      <c r="GV188" s="72"/>
      <c r="GW188" s="72"/>
      <c r="GX188" s="72"/>
      <c r="GY188" s="72"/>
    </row>
    <row r="189" spans="1:207" s="233" customFormat="1" ht="35.25" customHeight="1">
      <c r="A189" s="74">
        <v>180</v>
      </c>
      <c r="B189" s="83" t="s">
        <v>64</v>
      </c>
      <c r="C189" s="83" t="s">
        <v>27</v>
      </c>
      <c r="D189" s="83" t="s">
        <v>30</v>
      </c>
      <c r="E189" s="83" t="s">
        <v>2711</v>
      </c>
      <c r="F189" s="83">
        <v>3</v>
      </c>
      <c r="G189" s="83" t="s">
        <v>192</v>
      </c>
      <c r="H189" s="83" t="s">
        <v>1611</v>
      </c>
      <c r="I189" s="83">
        <v>53</v>
      </c>
      <c r="J189" s="146" t="s">
        <v>1956</v>
      </c>
      <c r="K189" s="146" t="s">
        <v>186</v>
      </c>
      <c r="L189" s="146" t="s">
        <v>1955</v>
      </c>
      <c r="M189" s="146" t="s">
        <v>336</v>
      </c>
      <c r="N189" s="146" t="s">
        <v>2302</v>
      </c>
      <c r="O189" s="152">
        <v>60</v>
      </c>
      <c r="P189" s="168">
        <f>VLOOKUP(E189,KQDKlan2!E:M,4,0)</f>
        <v>49</v>
      </c>
      <c r="Q189" s="146" t="s">
        <v>2766</v>
      </c>
      <c r="R189" s="83" t="s">
        <v>2763</v>
      </c>
      <c r="S189" s="147" t="s">
        <v>2767</v>
      </c>
      <c r="T189" s="146" t="s">
        <v>2768</v>
      </c>
      <c r="U189" s="146" t="s">
        <v>175</v>
      </c>
      <c r="V189" s="146"/>
      <c r="W189" s="83" t="s">
        <v>2031</v>
      </c>
      <c r="X189" s="83"/>
      <c r="Y189" s="83" t="s">
        <v>1706</v>
      </c>
      <c r="Z189" s="83"/>
      <c r="AA189" s="146" t="s">
        <v>2769</v>
      </c>
      <c r="AB189" s="83" t="s">
        <v>2114</v>
      </c>
      <c r="AC189" s="83" t="s">
        <v>2114</v>
      </c>
      <c r="AD189" s="233" t="e">
        <v>#N/A</v>
      </c>
      <c r="AE189" s="233">
        <v>53</v>
      </c>
      <c r="AF189" s="234"/>
      <c r="AG189" s="234"/>
      <c r="AH189" s="234"/>
      <c r="AI189" s="234"/>
      <c r="AJ189" s="234"/>
      <c r="AK189" s="234"/>
      <c r="AL189" s="234"/>
      <c r="AM189" s="234"/>
      <c r="AN189" s="234"/>
      <c r="AO189" s="234"/>
      <c r="AP189" s="234"/>
      <c r="AQ189" s="234"/>
      <c r="AR189" s="234"/>
      <c r="AS189" s="234"/>
      <c r="AT189" s="234"/>
      <c r="AU189" s="234"/>
      <c r="AV189" s="234"/>
      <c r="AW189" s="234"/>
      <c r="AX189" s="234"/>
      <c r="AY189" s="234"/>
      <c r="AZ189" s="234"/>
      <c r="BA189" s="234"/>
      <c r="BB189" s="234"/>
      <c r="BC189" s="234"/>
      <c r="BD189" s="234"/>
      <c r="BE189" s="234"/>
      <c r="BF189" s="234"/>
      <c r="BG189" s="234"/>
      <c r="BH189" s="234"/>
      <c r="BI189" s="234"/>
      <c r="BJ189" s="234"/>
      <c r="BK189" s="234"/>
      <c r="BL189" s="234"/>
      <c r="BM189" s="234"/>
      <c r="BN189" s="234"/>
      <c r="BO189" s="234"/>
      <c r="BP189" s="234"/>
      <c r="BQ189" s="234"/>
      <c r="BR189" s="234"/>
      <c r="BS189" s="234"/>
      <c r="BT189" s="234"/>
      <c r="BU189" s="234"/>
      <c r="BV189" s="234"/>
      <c r="BW189" s="234"/>
      <c r="BX189" s="234"/>
      <c r="BY189" s="234"/>
      <c r="BZ189" s="234"/>
      <c r="CA189" s="234"/>
      <c r="CB189" s="234"/>
      <c r="CC189" s="234"/>
      <c r="CD189" s="234"/>
      <c r="CE189" s="234"/>
      <c r="CF189" s="234"/>
      <c r="CG189" s="234"/>
      <c r="CH189" s="234"/>
      <c r="CI189" s="234"/>
      <c r="CJ189" s="234"/>
      <c r="CK189" s="234"/>
      <c r="CL189" s="234"/>
      <c r="CM189" s="234"/>
      <c r="CN189" s="234"/>
      <c r="CO189" s="234"/>
      <c r="CP189" s="234"/>
      <c r="CQ189" s="234"/>
      <c r="CR189" s="234"/>
      <c r="CS189" s="234"/>
      <c r="CT189" s="234"/>
      <c r="CU189" s="234"/>
      <c r="CV189" s="234"/>
      <c r="CW189" s="234"/>
      <c r="CX189" s="234"/>
      <c r="CY189" s="234"/>
      <c r="CZ189" s="234"/>
      <c r="DA189" s="234"/>
      <c r="DB189" s="234"/>
      <c r="DC189" s="234"/>
      <c r="DD189" s="234"/>
      <c r="DE189" s="234"/>
      <c r="DF189" s="234"/>
      <c r="DG189" s="234"/>
      <c r="DH189" s="234"/>
      <c r="DI189" s="234"/>
      <c r="DJ189" s="234"/>
      <c r="DK189" s="234"/>
      <c r="DL189" s="234"/>
      <c r="DM189" s="234"/>
      <c r="DN189" s="234"/>
      <c r="DO189" s="234"/>
      <c r="DP189" s="234"/>
      <c r="DQ189" s="234"/>
      <c r="DR189" s="234"/>
      <c r="DS189" s="234"/>
      <c r="DT189" s="234"/>
      <c r="DU189" s="234"/>
      <c r="DV189" s="234"/>
      <c r="DW189" s="234"/>
      <c r="DX189" s="234"/>
      <c r="DY189" s="234"/>
      <c r="DZ189" s="234"/>
      <c r="EA189" s="234"/>
      <c r="EB189" s="234"/>
      <c r="EC189" s="234"/>
      <c r="ED189" s="234"/>
      <c r="EE189" s="234"/>
      <c r="EF189" s="234"/>
      <c r="EG189" s="234"/>
      <c r="EH189" s="234"/>
      <c r="EI189" s="234"/>
      <c r="EJ189" s="234"/>
      <c r="EK189" s="234"/>
      <c r="EL189" s="234"/>
      <c r="EM189" s="234"/>
      <c r="EN189" s="234"/>
      <c r="EO189" s="234"/>
      <c r="EP189" s="234"/>
      <c r="EQ189" s="234"/>
      <c r="ER189" s="234"/>
      <c r="ES189" s="234"/>
      <c r="ET189" s="234"/>
      <c r="EU189" s="234"/>
      <c r="EV189" s="234"/>
      <c r="EW189" s="234"/>
      <c r="EX189" s="234"/>
      <c r="EY189" s="234"/>
      <c r="EZ189" s="234"/>
      <c r="FA189" s="234"/>
      <c r="FB189" s="234"/>
      <c r="FC189" s="234"/>
      <c r="FD189" s="234"/>
      <c r="FE189" s="234"/>
      <c r="FF189" s="234"/>
      <c r="FG189" s="234"/>
      <c r="FH189" s="234"/>
      <c r="FI189" s="234"/>
      <c r="FJ189" s="234"/>
      <c r="FK189" s="234"/>
      <c r="FL189" s="234"/>
      <c r="FM189" s="234"/>
      <c r="FN189" s="234"/>
      <c r="FO189" s="234"/>
      <c r="FP189" s="234"/>
      <c r="FQ189" s="234"/>
      <c r="FR189" s="234"/>
      <c r="FS189" s="234"/>
      <c r="FT189" s="234"/>
      <c r="FU189" s="234"/>
      <c r="FV189" s="234"/>
      <c r="FW189" s="234"/>
      <c r="FX189" s="234"/>
      <c r="FY189" s="234"/>
      <c r="FZ189" s="234"/>
      <c r="GA189" s="234"/>
      <c r="GB189" s="234"/>
      <c r="GC189" s="234"/>
      <c r="GD189" s="234"/>
      <c r="GE189" s="234"/>
      <c r="GF189" s="234"/>
      <c r="GG189" s="234"/>
      <c r="GH189" s="234"/>
      <c r="GI189" s="234"/>
      <c r="GJ189" s="234"/>
      <c r="GK189" s="234"/>
      <c r="GL189" s="234"/>
      <c r="GM189" s="234"/>
      <c r="GN189" s="234"/>
      <c r="GO189" s="234"/>
      <c r="GP189" s="234"/>
      <c r="GQ189" s="234"/>
      <c r="GR189" s="234"/>
      <c r="GS189" s="234"/>
      <c r="GT189" s="234"/>
      <c r="GU189" s="234"/>
      <c r="GV189" s="234"/>
      <c r="GW189" s="234"/>
      <c r="GX189" s="234"/>
      <c r="GY189" s="234"/>
    </row>
    <row r="190" spans="1:207" s="233" customFormat="1" ht="35.25" customHeight="1">
      <c r="A190" s="74">
        <v>181</v>
      </c>
      <c r="B190" s="83" t="s">
        <v>885</v>
      </c>
      <c r="C190" s="83" t="s">
        <v>887</v>
      </c>
      <c r="D190" s="83" t="s">
        <v>27</v>
      </c>
      <c r="E190" s="83" t="s">
        <v>1827</v>
      </c>
      <c r="F190" s="83">
        <v>3</v>
      </c>
      <c r="G190" s="83" t="s">
        <v>240</v>
      </c>
      <c r="H190" s="83" t="s">
        <v>132</v>
      </c>
      <c r="I190" s="83">
        <v>89</v>
      </c>
      <c r="J190" s="146">
        <v>1</v>
      </c>
      <c r="K190" s="144" t="s">
        <v>186</v>
      </c>
      <c r="L190" s="146" t="s">
        <v>1918</v>
      </c>
      <c r="M190" s="147" t="s">
        <v>336</v>
      </c>
      <c r="N190" s="144" t="s">
        <v>356</v>
      </c>
      <c r="O190" s="152">
        <v>85</v>
      </c>
      <c r="P190" s="168">
        <f>VLOOKUP(E190,KQDKlan2!E:M,4,0)</f>
        <v>44</v>
      </c>
      <c r="Q190" s="146" t="s">
        <v>2140</v>
      </c>
      <c r="R190" s="146" t="s">
        <v>2105</v>
      </c>
      <c r="S190" s="146" t="s">
        <v>2141</v>
      </c>
      <c r="T190" s="146" t="s">
        <v>1268</v>
      </c>
      <c r="U190" s="146" t="s">
        <v>175</v>
      </c>
      <c r="V190" s="149"/>
      <c r="W190" s="71" t="s">
        <v>2031</v>
      </c>
      <c r="X190" s="83"/>
      <c r="Y190" s="83" t="s">
        <v>1490</v>
      </c>
      <c r="Z190" s="83"/>
      <c r="AA190" s="144" t="s">
        <v>2755</v>
      </c>
      <c r="AB190" s="83" t="s">
        <v>2140</v>
      </c>
      <c r="AC190" s="83" t="s">
        <v>2140</v>
      </c>
      <c r="AD190" s="233" t="s">
        <v>2713</v>
      </c>
      <c r="AE190" s="233">
        <v>45</v>
      </c>
      <c r="AF190" s="234"/>
      <c r="AG190" s="234"/>
      <c r="AH190" s="234"/>
      <c r="AI190" s="234"/>
      <c r="AJ190" s="234"/>
      <c r="AK190" s="234"/>
      <c r="AL190" s="234"/>
      <c r="AM190" s="234"/>
      <c r="AN190" s="234"/>
      <c r="AO190" s="234"/>
      <c r="AP190" s="234"/>
      <c r="AQ190" s="234"/>
      <c r="AR190" s="234"/>
      <c r="AS190" s="234"/>
      <c r="AT190" s="234"/>
      <c r="AU190" s="234"/>
      <c r="AV190" s="234"/>
      <c r="AW190" s="234"/>
      <c r="AX190" s="234"/>
      <c r="AY190" s="234"/>
      <c r="AZ190" s="234"/>
      <c r="BA190" s="234"/>
      <c r="BB190" s="234"/>
      <c r="BC190" s="234"/>
      <c r="BD190" s="234"/>
      <c r="BE190" s="234"/>
      <c r="BF190" s="234"/>
      <c r="BG190" s="234"/>
      <c r="BH190" s="234"/>
      <c r="BI190" s="234"/>
      <c r="BJ190" s="234"/>
      <c r="BK190" s="234"/>
      <c r="BL190" s="234"/>
      <c r="BM190" s="234"/>
      <c r="BN190" s="234"/>
      <c r="BO190" s="234"/>
      <c r="BP190" s="234"/>
      <c r="BQ190" s="234"/>
      <c r="BR190" s="234"/>
      <c r="BS190" s="234"/>
      <c r="BT190" s="234"/>
      <c r="BU190" s="234"/>
      <c r="BV190" s="234"/>
      <c r="BW190" s="234"/>
      <c r="BX190" s="234"/>
      <c r="BY190" s="234"/>
      <c r="BZ190" s="234"/>
      <c r="CA190" s="234"/>
      <c r="CB190" s="234"/>
      <c r="CC190" s="234"/>
      <c r="CD190" s="234"/>
      <c r="CE190" s="234"/>
      <c r="CF190" s="234"/>
      <c r="CG190" s="234"/>
      <c r="CH190" s="234"/>
      <c r="CI190" s="234"/>
      <c r="CJ190" s="234"/>
      <c r="CK190" s="234"/>
      <c r="CL190" s="234"/>
      <c r="CM190" s="234"/>
      <c r="CN190" s="234"/>
      <c r="CO190" s="234"/>
      <c r="CP190" s="234"/>
      <c r="CQ190" s="234"/>
      <c r="CR190" s="234"/>
      <c r="CS190" s="234"/>
      <c r="CT190" s="234"/>
      <c r="CU190" s="234"/>
      <c r="CV190" s="234"/>
      <c r="CW190" s="234"/>
      <c r="CX190" s="234"/>
      <c r="CY190" s="234"/>
      <c r="CZ190" s="234"/>
      <c r="DA190" s="234"/>
      <c r="DB190" s="234"/>
      <c r="DC190" s="234"/>
      <c r="DD190" s="234"/>
      <c r="DE190" s="234"/>
      <c r="DF190" s="234"/>
      <c r="DG190" s="234"/>
      <c r="DH190" s="234"/>
      <c r="DI190" s="234"/>
      <c r="DJ190" s="234"/>
      <c r="DK190" s="234"/>
      <c r="DL190" s="234"/>
      <c r="DM190" s="234"/>
      <c r="DN190" s="234"/>
      <c r="DO190" s="234"/>
      <c r="DP190" s="234"/>
      <c r="DQ190" s="234"/>
      <c r="DR190" s="234"/>
      <c r="DS190" s="234"/>
      <c r="DT190" s="234"/>
      <c r="DU190" s="234"/>
      <c r="DV190" s="234"/>
      <c r="DW190" s="234"/>
      <c r="DX190" s="234"/>
      <c r="DY190" s="234"/>
      <c r="DZ190" s="234"/>
      <c r="EA190" s="234"/>
      <c r="EB190" s="234"/>
      <c r="EC190" s="234"/>
      <c r="ED190" s="234"/>
      <c r="EE190" s="234"/>
      <c r="EF190" s="234"/>
      <c r="EG190" s="234"/>
      <c r="EH190" s="234"/>
      <c r="EI190" s="234"/>
      <c r="EJ190" s="234"/>
      <c r="EK190" s="234"/>
      <c r="EL190" s="234"/>
      <c r="EM190" s="234"/>
      <c r="EN190" s="234"/>
      <c r="EO190" s="234"/>
      <c r="EP190" s="234"/>
      <c r="EQ190" s="234"/>
      <c r="ER190" s="234"/>
      <c r="ES190" s="234"/>
      <c r="ET190" s="234"/>
      <c r="EU190" s="234"/>
      <c r="EV190" s="234"/>
      <c r="EW190" s="234"/>
      <c r="EX190" s="234"/>
      <c r="EY190" s="234"/>
      <c r="EZ190" s="234"/>
      <c r="FA190" s="234"/>
      <c r="FB190" s="234"/>
      <c r="FC190" s="234"/>
      <c r="FD190" s="234"/>
      <c r="FE190" s="234"/>
      <c r="FF190" s="234"/>
      <c r="FG190" s="234"/>
      <c r="FH190" s="234"/>
      <c r="FI190" s="234"/>
      <c r="FJ190" s="234"/>
      <c r="FK190" s="234"/>
      <c r="FL190" s="234"/>
      <c r="FM190" s="234"/>
      <c r="FN190" s="234"/>
      <c r="FO190" s="234"/>
      <c r="FP190" s="234"/>
      <c r="FQ190" s="234"/>
      <c r="FR190" s="234"/>
      <c r="FS190" s="234"/>
      <c r="FT190" s="234"/>
      <c r="FU190" s="234"/>
      <c r="FV190" s="234"/>
      <c r="FW190" s="234"/>
      <c r="FX190" s="234"/>
      <c r="FY190" s="234"/>
      <c r="FZ190" s="234"/>
      <c r="GA190" s="234"/>
      <c r="GB190" s="234"/>
      <c r="GC190" s="234"/>
      <c r="GD190" s="234"/>
      <c r="GE190" s="234"/>
      <c r="GF190" s="234"/>
      <c r="GG190" s="234"/>
      <c r="GH190" s="234"/>
      <c r="GI190" s="234"/>
      <c r="GJ190" s="234"/>
      <c r="GK190" s="234"/>
      <c r="GL190" s="234"/>
      <c r="GM190" s="234"/>
      <c r="GN190" s="234"/>
      <c r="GO190" s="234"/>
      <c r="GP190" s="234"/>
      <c r="GQ190" s="234"/>
      <c r="GR190" s="234"/>
      <c r="GS190" s="234"/>
      <c r="GT190" s="234"/>
      <c r="GU190" s="234"/>
      <c r="GV190" s="234"/>
      <c r="GW190" s="234"/>
      <c r="GX190" s="234"/>
      <c r="GY190" s="234"/>
    </row>
    <row r="191" spans="1:207" s="233" customFormat="1" ht="35.25" customHeight="1">
      <c r="A191" s="74">
        <v>182</v>
      </c>
      <c r="B191" s="71" t="s">
        <v>885</v>
      </c>
      <c r="C191" s="71" t="s">
        <v>887</v>
      </c>
      <c r="D191" s="71" t="s">
        <v>27</v>
      </c>
      <c r="E191" s="83" t="s">
        <v>1828</v>
      </c>
      <c r="F191" s="71">
        <v>3</v>
      </c>
      <c r="G191" s="71" t="s">
        <v>595</v>
      </c>
      <c r="H191" s="71" t="s">
        <v>1679</v>
      </c>
      <c r="I191" s="71">
        <v>60</v>
      </c>
      <c r="J191" s="144" t="s">
        <v>1917</v>
      </c>
      <c r="K191" s="144" t="s">
        <v>296</v>
      </c>
      <c r="L191" s="146" t="s">
        <v>1919</v>
      </c>
      <c r="M191" s="146" t="s">
        <v>297</v>
      </c>
      <c r="N191" s="144" t="s">
        <v>2301</v>
      </c>
      <c r="O191" s="152">
        <v>80</v>
      </c>
      <c r="P191" s="168">
        <f>VLOOKUP(E191,KQDKlan2!E:M,4,0)</f>
        <v>80</v>
      </c>
      <c r="Q191" s="146" t="s">
        <v>2142</v>
      </c>
      <c r="R191" s="144" t="s">
        <v>2105</v>
      </c>
      <c r="S191" s="144" t="s">
        <v>2147</v>
      </c>
      <c r="T191" s="144" t="s">
        <v>1268</v>
      </c>
      <c r="U191" s="144" t="s">
        <v>175</v>
      </c>
      <c r="V191" s="149"/>
      <c r="W191" s="71" t="s">
        <v>2031</v>
      </c>
      <c r="X191" s="71"/>
      <c r="Y191" s="71" t="s">
        <v>1640</v>
      </c>
      <c r="Z191" s="71"/>
      <c r="AA191" s="144" t="s">
        <v>2758</v>
      </c>
      <c r="AB191" s="71" t="s">
        <v>2142</v>
      </c>
      <c r="AC191" s="71" t="s">
        <v>2142</v>
      </c>
      <c r="AD191" s="233" t="s">
        <v>2714</v>
      </c>
      <c r="AE191" s="233">
        <v>-20</v>
      </c>
      <c r="AF191" s="72"/>
      <c r="AG191" s="72"/>
      <c r="AH191" s="72"/>
      <c r="AI191" s="72"/>
      <c r="AJ191" s="72"/>
      <c r="AK191" s="72"/>
      <c r="AL191" s="72"/>
      <c r="AM191" s="72"/>
      <c r="AN191" s="72"/>
      <c r="AO191" s="72"/>
      <c r="AP191" s="72"/>
      <c r="AQ191" s="72"/>
      <c r="AR191" s="72"/>
      <c r="AS191" s="72"/>
      <c r="AT191" s="72"/>
      <c r="AU191" s="72"/>
      <c r="AV191" s="72"/>
      <c r="AW191" s="72"/>
      <c r="AX191" s="72"/>
      <c r="AY191" s="72"/>
      <c r="AZ191" s="72"/>
      <c r="BA191" s="72"/>
      <c r="BB191" s="72"/>
      <c r="BC191" s="72"/>
      <c r="BD191" s="72"/>
      <c r="BE191" s="72"/>
      <c r="BF191" s="72"/>
      <c r="BG191" s="72"/>
      <c r="BH191" s="72"/>
      <c r="BI191" s="72"/>
      <c r="BJ191" s="72"/>
      <c r="BK191" s="72"/>
      <c r="BL191" s="72"/>
      <c r="BM191" s="72"/>
      <c r="BN191" s="72"/>
      <c r="BO191" s="72"/>
      <c r="BP191" s="72"/>
      <c r="BQ191" s="72"/>
      <c r="BR191" s="72"/>
      <c r="BS191" s="72"/>
      <c r="BT191" s="72"/>
      <c r="BU191" s="72"/>
      <c r="BV191" s="72"/>
      <c r="BW191" s="72"/>
      <c r="BX191" s="72"/>
      <c r="BY191" s="72"/>
      <c r="BZ191" s="72"/>
      <c r="CA191" s="72"/>
      <c r="CB191" s="72"/>
      <c r="CC191" s="72"/>
      <c r="CD191" s="72"/>
      <c r="CE191" s="72"/>
      <c r="CF191" s="72"/>
      <c r="CG191" s="72"/>
      <c r="CH191" s="72"/>
      <c r="CI191" s="72"/>
      <c r="CJ191" s="72"/>
      <c r="CK191" s="72"/>
      <c r="CL191" s="72"/>
      <c r="CM191" s="72"/>
      <c r="CN191" s="72"/>
      <c r="CO191" s="72"/>
      <c r="CP191" s="72"/>
      <c r="CQ191" s="72"/>
      <c r="CR191" s="72"/>
      <c r="CS191" s="72"/>
      <c r="CT191" s="72"/>
      <c r="CU191" s="72"/>
      <c r="CV191" s="72"/>
      <c r="CW191" s="72"/>
      <c r="CX191" s="72"/>
      <c r="CY191" s="72"/>
      <c r="CZ191" s="72"/>
      <c r="DA191" s="72"/>
      <c r="DB191" s="72"/>
      <c r="DC191" s="72"/>
      <c r="DD191" s="72"/>
      <c r="DE191" s="72"/>
      <c r="DF191" s="72"/>
      <c r="DG191" s="72"/>
      <c r="DH191" s="72"/>
      <c r="DI191" s="72"/>
      <c r="DJ191" s="72"/>
      <c r="DK191" s="72"/>
      <c r="DL191" s="72"/>
      <c r="DM191" s="72"/>
      <c r="DN191" s="72"/>
      <c r="DO191" s="72"/>
      <c r="DP191" s="72"/>
      <c r="DQ191" s="72"/>
      <c r="DR191" s="72"/>
      <c r="DS191" s="72"/>
      <c r="DT191" s="72"/>
      <c r="DU191" s="72"/>
      <c r="DV191" s="72"/>
      <c r="DW191" s="72"/>
      <c r="DX191" s="72"/>
      <c r="DY191" s="72"/>
      <c r="DZ191" s="72"/>
      <c r="EA191" s="72"/>
      <c r="EB191" s="72"/>
      <c r="EC191" s="72"/>
      <c r="ED191" s="72"/>
      <c r="EE191" s="72"/>
      <c r="EF191" s="72"/>
      <c r="EG191" s="72"/>
      <c r="EH191" s="72"/>
      <c r="EI191" s="72"/>
      <c r="EJ191" s="72"/>
      <c r="EK191" s="72"/>
      <c r="EL191" s="72"/>
      <c r="EM191" s="72"/>
      <c r="EN191" s="72"/>
      <c r="EO191" s="72"/>
      <c r="EP191" s="72"/>
      <c r="EQ191" s="72"/>
      <c r="ER191" s="72"/>
      <c r="ES191" s="72"/>
      <c r="ET191" s="72"/>
      <c r="EU191" s="72"/>
      <c r="EV191" s="72"/>
      <c r="EW191" s="72"/>
      <c r="EX191" s="72"/>
      <c r="EY191" s="72"/>
      <c r="EZ191" s="72"/>
      <c r="FA191" s="72"/>
      <c r="FB191" s="72"/>
      <c r="FC191" s="72"/>
      <c r="FD191" s="72"/>
      <c r="FE191" s="72"/>
      <c r="FF191" s="72"/>
      <c r="FG191" s="72"/>
      <c r="FH191" s="72"/>
      <c r="FI191" s="72"/>
      <c r="FJ191" s="72"/>
      <c r="FK191" s="72"/>
      <c r="FL191" s="72"/>
      <c r="FM191" s="72"/>
      <c r="FN191" s="72"/>
      <c r="FO191" s="72"/>
      <c r="FP191" s="72"/>
      <c r="FQ191" s="72"/>
      <c r="FR191" s="72"/>
      <c r="FS191" s="72"/>
      <c r="FT191" s="72"/>
      <c r="FU191" s="72"/>
      <c r="FV191" s="72"/>
      <c r="FW191" s="72"/>
      <c r="FX191" s="72"/>
      <c r="FY191" s="72"/>
      <c r="FZ191" s="72"/>
      <c r="GA191" s="72"/>
      <c r="GB191" s="72"/>
      <c r="GC191" s="72"/>
      <c r="GD191" s="72"/>
      <c r="GE191" s="72"/>
      <c r="GF191" s="72"/>
      <c r="GG191" s="72"/>
      <c r="GH191" s="72"/>
      <c r="GI191" s="72"/>
      <c r="GJ191" s="72"/>
      <c r="GK191" s="72"/>
      <c r="GL191" s="72"/>
      <c r="GM191" s="72"/>
      <c r="GN191" s="72"/>
      <c r="GO191" s="72"/>
      <c r="GP191" s="72"/>
      <c r="GQ191" s="72"/>
      <c r="GR191" s="72"/>
      <c r="GS191" s="72"/>
      <c r="GT191" s="72"/>
      <c r="GU191" s="72"/>
      <c r="GV191" s="72"/>
      <c r="GW191" s="72"/>
      <c r="GX191" s="72"/>
      <c r="GY191" s="72"/>
    </row>
    <row r="192" spans="1:207" s="272" customFormat="1" ht="36.75" customHeight="1">
      <c r="A192" s="74">
        <v>183</v>
      </c>
      <c r="B192" s="71" t="s">
        <v>885</v>
      </c>
      <c r="C192" s="71" t="s">
        <v>1632</v>
      </c>
      <c r="D192" s="71" t="s">
        <v>1609</v>
      </c>
      <c r="E192" s="71" t="s">
        <v>1632</v>
      </c>
      <c r="F192" s="71">
        <v>3</v>
      </c>
      <c r="G192" s="71" t="s">
        <v>192</v>
      </c>
      <c r="H192" s="71" t="s">
        <v>128</v>
      </c>
      <c r="I192" s="71">
        <v>33</v>
      </c>
      <c r="J192" s="144">
        <v>1</v>
      </c>
      <c r="K192" s="146" t="s">
        <v>186</v>
      </c>
      <c r="L192" s="144" t="s">
        <v>1919</v>
      </c>
      <c r="M192" s="146" t="s">
        <v>301</v>
      </c>
      <c r="N192" s="144" t="s">
        <v>333</v>
      </c>
      <c r="O192" s="152">
        <v>60</v>
      </c>
      <c r="P192" s="168">
        <f>VLOOKUP(E192,KQDKlan2!E:M,4,0)</f>
        <v>15</v>
      </c>
      <c r="Q192" s="146" t="s">
        <v>2534</v>
      </c>
      <c r="R192" s="144" t="s">
        <v>2535</v>
      </c>
      <c r="S192" s="144" t="s">
        <v>2536</v>
      </c>
      <c r="T192" s="144" t="s">
        <v>2537</v>
      </c>
      <c r="U192" s="144" t="s">
        <v>175</v>
      </c>
      <c r="V192" s="149"/>
      <c r="W192" s="71" t="s">
        <v>2031</v>
      </c>
      <c r="X192" s="71"/>
      <c r="Y192" s="71" t="s">
        <v>1682</v>
      </c>
      <c r="Z192" s="71"/>
      <c r="AA192" s="144" t="s">
        <v>2759</v>
      </c>
      <c r="AB192" s="71" t="s">
        <v>2117</v>
      </c>
      <c r="AC192" s="71" t="s">
        <v>2117</v>
      </c>
      <c r="AD192" s="272" t="e">
        <v>#REF!</v>
      </c>
      <c r="AE192" s="272">
        <v>18</v>
      </c>
    </row>
    <row r="193" spans="1:207" s="233" customFormat="1" ht="35.25" customHeight="1">
      <c r="A193" s="74">
        <v>184</v>
      </c>
      <c r="B193" s="83" t="s">
        <v>36</v>
      </c>
      <c r="C193" s="83" t="s">
        <v>37</v>
      </c>
      <c r="D193" s="83" t="s">
        <v>43</v>
      </c>
      <c r="E193" s="83" t="s">
        <v>37</v>
      </c>
      <c r="F193" s="83">
        <v>3</v>
      </c>
      <c r="G193" s="83" t="s">
        <v>192</v>
      </c>
      <c r="H193" s="83" t="s">
        <v>1644</v>
      </c>
      <c r="I193" s="83">
        <v>92</v>
      </c>
      <c r="J193" s="146">
        <v>1</v>
      </c>
      <c r="K193" s="144" t="s">
        <v>296</v>
      </c>
      <c r="L193" s="146" t="s">
        <v>1955</v>
      </c>
      <c r="M193" s="146" t="s">
        <v>297</v>
      </c>
      <c r="N193" s="144" t="s">
        <v>2301</v>
      </c>
      <c r="O193" s="152">
        <v>80</v>
      </c>
      <c r="P193" s="168">
        <f>VLOOKUP(E193,KQDKlan2!E:M,4,0)</f>
        <v>83</v>
      </c>
      <c r="Q193" s="146" t="s">
        <v>2325</v>
      </c>
      <c r="R193" s="146" t="s">
        <v>2043</v>
      </c>
      <c r="S193" s="146" t="s">
        <v>2086</v>
      </c>
      <c r="T193" s="146" t="s">
        <v>2087</v>
      </c>
      <c r="U193" s="146" t="s">
        <v>174</v>
      </c>
      <c r="V193" s="149"/>
      <c r="W193" s="71" t="s">
        <v>2031</v>
      </c>
      <c r="X193" s="83"/>
      <c r="Y193" s="83" t="s">
        <v>1490</v>
      </c>
      <c r="Z193" s="83"/>
      <c r="AA193" s="144" t="s">
        <v>2918</v>
      </c>
      <c r="AB193" s="83" t="s">
        <v>2325</v>
      </c>
      <c r="AC193" s="83" t="s">
        <v>2325</v>
      </c>
      <c r="AD193" s="233" t="s">
        <v>2717</v>
      </c>
      <c r="AE193" s="233">
        <v>12</v>
      </c>
      <c r="AF193" s="72"/>
      <c r="AG193" s="72"/>
      <c r="AH193" s="72"/>
      <c r="AI193" s="72"/>
      <c r="AJ193" s="72"/>
      <c r="AK193" s="72"/>
      <c r="AL193" s="72"/>
      <c r="AM193" s="72"/>
      <c r="AN193" s="72"/>
      <c r="AO193" s="72"/>
      <c r="AP193" s="72"/>
      <c r="AQ193" s="72"/>
      <c r="AR193" s="72"/>
      <c r="AS193" s="72"/>
      <c r="AT193" s="72"/>
      <c r="AU193" s="72"/>
      <c r="AV193" s="72"/>
      <c r="AW193" s="72"/>
      <c r="AX193" s="72"/>
      <c r="AY193" s="72"/>
      <c r="AZ193" s="72"/>
      <c r="BA193" s="72"/>
      <c r="BB193" s="72"/>
      <c r="BC193" s="72"/>
      <c r="BD193" s="72"/>
      <c r="BE193" s="72"/>
      <c r="BF193" s="72"/>
      <c r="BG193" s="72"/>
      <c r="BH193" s="72"/>
      <c r="BI193" s="72"/>
      <c r="BJ193" s="72"/>
      <c r="BK193" s="72"/>
      <c r="BL193" s="72"/>
      <c r="BM193" s="72"/>
      <c r="BN193" s="72"/>
      <c r="BO193" s="72"/>
      <c r="BP193" s="72"/>
      <c r="BQ193" s="72"/>
      <c r="BR193" s="72"/>
      <c r="BS193" s="72"/>
      <c r="BT193" s="72"/>
      <c r="BU193" s="72"/>
      <c r="BV193" s="72"/>
      <c r="BW193" s="72"/>
      <c r="BX193" s="72"/>
      <c r="BY193" s="72"/>
      <c r="BZ193" s="72"/>
      <c r="CA193" s="72"/>
      <c r="CB193" s="72"/>
      <c r="CC193" s="72"/>
      <c r="CD193" s="72"/>
      <c r="CE193" s="72"/>
      <c r="CF193" s="72"/>
      <c r="CG193" s="72"/>
      <c r="CH193" s="72"/>
      <c r="CI193" s="72"/>
      <c r="CJ193" s="72"/>
      <c r="CK193" s="72"/>
      <c r="CL193" s="72"/>
      <c r="CM193" s="72"/>
      <c r="CN193" s="72"/>
      <c r="CO193" s="72"/>
      <c r="CP193" s="72"/>
      <c r="CQ193" s="72"/>
      <c r="CR193" s="72"/>
      <c r="CS193" s="72"/>
      <c r="CT193" s="72"/>
      <c r="CU193" s="72"/>
      <c r="CV193" s="72"/>
      <c r="CW193" s="72"/>
      <c r="CX193" s="72"/>
      <c r="CY193" s="72"/>
      <c r="CZ193" s="72"/>
      <c r="DA193" s="72"/>
      <c r="DB193" s="72"/>
      <c r="DC193" s="72"/>
      <c r="DD193" s="72"/>
      <c r="DE193" s="72"/>
      <c r="DF193" s="72"/>
      <c r="DG193" s="72"/>
      <c r="DH193" s="72"/>
      <c r="DI193" s="72"/>
      <c r="DJ193" s="72"/>
      <c r="DK193" s="72"/>
      <c r="DL193" s="72"/>
      <c r="DM193" s="72"/>
      <c r="DN193" s="72"/>
      <c r="DO193" s="72"/>
      <c r="DP193" s="72"/>
      <c r="DQ193" s="72"/>
      <c r="DR193" s="72"/>
      <c r="DS193" s="72"/>
      <c r="DT193" s="72"/>
      <c r="DU193" s="72"/>
      <c r="DV193" s="72"/>
      <c r="DW193" s="72"/>
      <c r="DX193" s="72"/>
      <c r="DY193" s="72"/>
      <c r="DZ193" s="72"/>
      <c r="EA193" s="72"/>
      <c r="EB193" s="72"/>
      <c r="EC193" s="72"/>
      <c r="ED193" s="72"/>
      <c r="EE193" s="72"/>
      <c r="EF193" s="72"/>
      <c r="EG193" s="72"/>
      <c r="EH193" s="72"/>
      <c r="EI193" s="72"/>
      <c r="EJ193" s="72"/>
      <c r="EK193" s="72"/>
      <c r="EL193" s="72"/>
      <c r="EM193" s="72"/>
      <c r="EN193" s="72"/>
      <c r="EO193" s="72"/>
      <c r="EP193" s="72"/>
      <c r="EQ193" s="72"/>
      <c r="ER193" s="72"/>
      <c r="ES193" s="72"/>
      <c r="ET193" s="72"/>
      <c r="EU193" s="72"/>
      <c r="EV193" s="72"/>
      <c r="EW193" s="72"/>
      <c r="EX193" s="72"/>
      <c r="EY193" s="72"/>
      <c r="EZ193" s="72"/>
      <c r="FA193" s="72"/>
      <c r="FB193" s="72"/>
      <c r="FC193" s="72"/>
      <c r="FD193" s="72"/>
      <c r="FE193" s="72"/>
      <c r="FF193" s="72"/>
      <c r="FG193" s="72"/>
      <c r="FH193" s="72"/>
      <c r="FI193" s="72"/>
      <c r="FJ193" s="72"/>
      <c r="FK193" s="72"/>
      <c r="FL193" s="72"/>
      <c r="FM193" s="72"/>
      <c r="FN193" s="72"/>
      <c r="FO193" s="72"/>
      <c r="FP193" s="72"/>
      <c r="FQ193" s="72"/>
      <c r="FR193" s="72"/>
      <c r="FS193" s="72"/>
      <c r="FT193" s="72"/>
      <c r="FU193" s="72"/>
      <c r="FV193" s="72"/>
      <c r="FW193" s="72"/>
      <c r="FX193" s="72"/>
      <c r="FY193" s="72"/>
      <c r="FZ193" s="72"/>
      <c r="GA193" s="72"/>
      <c r="GB193" s="72"/>
      <c r="GC193" s="72"/>
      <c r="GD193" s="72"/>
      <c r="GE193" s="72"/>
      <c r="GF193" s="72"/>
      <c r="GG193" s="72"/>
      <c r="GH193" s="72"/>
      <c r="GI193" s="72"/>
      <c r="GJ193" s="72"/>
      <c r="GK193" s="72"/>
      <c r="GL193" s="72"/>
      <c r="GM193" s="72"/>
      <c r="GN193" s="72"/>
      <c r="GO193" s="72"/>
      <c r="GP193" s="72"/>
      <c r="GQ193" s="72"/>
      <c r="GR193" s="72"/>
      <c r="GS193" s="72"/>
      <c r="GT193" s="72"/>
      <c r="GU193" s="72"/>
      <c r="GV193" s="72"/>
      <c r="GW193" s="72"/>
      <c r="GX193" s="72"/>
      <c r="GY193" s="72"/>
    </row>
    <row r="194" spans="1:207" s="233" customFormat="1" ht="35.25" customHeight="1">
      <c r="A194" s="74">
        <v>185</v>
      </c>
      <c r="B194" s="83" t="s">
        <v>36</v>
      </c>
      <c r="C194" s="83" t="s">
        <v>1578</v>
      </c>
      <c r="D194" s="83" t="s">
        <v>205</v>
      </c>
      <c r="E194" s="83" t="s">
        <v>1578</v>
      </c>
      <c r="F194" s="83">
        <v>3</v>
      </c>
      <c r="G194" s="83" t="s">
        <v>192</v>
      </c>
      <c r="H194" s="83" t="s">
        <v>128</v>
      </c>
      <c r="I194" s="83">
        <v>33</v>
      </c>
      <c r="J194" s="146">
        <v>1</v>
      </c>
      <c r="K194" s="146" t="s">
        <v>186</v>
      </c>
      <c r="L194" s="146" t="s">
        <v>1919</v>
      </c>
      <c r="M194" s="144" t="s">
        <v>336</v>
      </c>
      <c r="N194" s="146" t="s">
        <v>333</v>
      </c>
      <c r="O194" s="152">
        <v>60</v>
      </c>
      <c r="P194" s="168">
        <f>VLOOKUP(E194,KQDKlan2!E:M,4,0)</f>
        <v>44</v>
      </c>
      <c r="Q194" s="146" t="s">
        <v>2326</v>
      </c>
      <c r="R194" s="146" t="s">
        <v>2043</v>
      </c>
      <c r="S194" s="147" t="s">
        <v>2089</v>
      </c>
      <c r="T194" s="146" t="s">
        <v>2090</v>
      </c>
      <c r="U194" s="146" t="s">
        <v>174</v>
      </c>
      <c r="V194" s="149"/>
      <c r="W194" s="71" t="s">
        <v>2031</v>
      </c>
      <c r="X194" s="83"/>
      <c r="Y194" s="83" t="s">
        <v>1490</v>
      </c>
      <c r="Z194" s="83"/>
      <c r="AA194" s="144" t="s">
        <v>2759</v>
      </c>
      <c r="AB194" s="83" t="s">
        <v>2326</v>
      </c>
      <c r="AC194" s="83" t="s">
        <v>2326</v>
      </c>
      <c r="AD194" s="233" t="s">
        <v>2718</v>
      </c>
      <c r="AE194" s="233">
        <v>-11</v>
      </c>
      <c r="AF194" s="72"/>
      <c r="AG194" s="72"/>
      <c r="AH194" s="72"/>
      <c r="AI194" s="72"/>
      <c r="AJ194" s="72"/>
      <c r="AK194" s="72"/>
      <c r="AL194" s="72"/>
      <c r="AM194" s="72"/>
      <c r="AN194" s="72"/>
      <c r="AO194" s="72"/>
      <c r="AP194" s="72"/>
      <c r="AQ194" s="72"/>
      <c r="AR194" s="72"/>
      <c r="AS194" s="72"/>
      <c r="AT194" s="72"/>
      <c r="AU194" s="72"/>
      <c r="AV194" s="72"/>
      <c r="AW194" s="72"/>
      <c r="AX194" s="72"/>
      <c r="AY194" s="72"/>
      <c r="AZ194" s="72"/>
      <c r="BA194" s="72"/>
      <c r="BB194" s="72"/>
      <c r="BC194" s="72"/>
      <c r="BD194" s="72"/>
      <c r="BE194" s="72"/>
      <c r="BF194" s="72"/>
      <c r="BG194" s="72"/>
      <c r="BH194" s="72"/>
      <c r="BI194" s="72"/>
      <c r="BJ194" s="72"/>
      <c r="BK194" s="72"/>
      <c r="BL194" s="72"/>
      <c r="BM194" s="72"/>
      <c r="BN194" s="72"/>
      <c r="BO194" s="72"/>
      <c r="BP194" s="72"/>
      <c r="BQ194" s="72"/>
      <c r="BR194" s="72"/>
      <c r="BS194" s="72"/>
      <c r="BT194" s="72"/>
      <c r="BU194" s="72"/>
      <c r="BV194" s="72"/>
      <c r="BW194" s="72"/>
      <c r="BX194" s="72"/>
      <c r="BY194" s="72"/>
      <c r="BZ194" s="72"/>
      <c r="CA194" s="72"/>
      <c r="CB194" s="72"/>
      <c r="CC194" s="72"/>
      <c r="CD194" s="72"/>
      <c r="CE194" s="72"/>
      <c r="CF194" s="72"/>
      <c r="CG194" s="72"/>
      <c r="CH194" s="72"/>
      <c r="CI194" s="72"/>
      <c r="CJ194" s="72"/>
      <c r="CK194" s="72"/>
      <c r="CL194" s="72"/>
      <c r="CM194" s="72"/>
      <c r="CN194" s="72"/>
      <c r="CO194" s="72"/>
      <c r="CP194" s="72"/>
      <c r="CQ194" s="72"/>
      <c r="CR194" s="72"/>
      <c r="CS194" s="72"/>
      <c r="CT194" s="72"/>
      <c r="CU194" s="72"/>
      <c r="CV194" s="72"/>
      <c r="CW194" s="72"/>
      <c r="CX194" s="72"/>
      <c r="CY194" s="72"/>
      <c r="CZ194" s="72"/>
      <c r="DA194" s="72"/>
      <c r="DB194" s="72"/>
      <c r="DC194" s="72"/>
      <c r="DD194" s="72"/>
      <c r="DE194" s="72"/>
      <c r="DF194" s="72"/>
      <c r="DG194" s="72"/>
      <c r="DH194" s="72"/>
      <c r="DI194" s="72"/>
      <c r="DJ194" s="72"/>
      <c r="DK194" s="72"/>
      <c r="DL194" s="72"/>
      <c r="DM194" s="72"/>
      <c r="DN194" s="72"/>
      <c r="DO194" s="72"/>
      <c r="DP194" s="72"/>
      <c r="DQ194" s="72"/>
      <c r="DR194" s="72"/>
      <c r="DS194" s="72"/>
      <c r="DT194" s="72"/>
      <c r="DU194" s="72"/>
      <c r="DV194" s="72"/>
      <c r="DW194" s="72"/>
      <c r="DX194" s="72"/>
      <c r="DY194" s="72"/>
      <c r="DZ194" s="72"/>
      <c r="EA194" s="72"/>
      <c r="EB194" s="72"/>
      <c r="EC194" s="72"/>
      <c r="ED194" s="72"/>
      <c r="EE194" s="72"/>
      <c r="EF194" s="72"/>
      <c r="EG194" s="72"/>
      <c r="EH194" s="72"/>
      <c r="EI194" s="72"/>
      <c r="EJ194" s="72"/>
      <c r="EK194" s="72"/>
      <c r="EL194" s="72"/>
      <c r="EM194" s="72"/>
      <c r="EN194" s="72"/>
      <c r="EO194" s="72"/>
      <c r="EP194" s="72"/>
      <c r="EQ194" s="72"/>
      <c r="ER194" s="72"/>
      <c r="ES194" s="72"/>
      <c r="ET194" s="72"/>
      <c r="EU194" s="72"/>
      <c r="EV194" s="72"/>
      <c r="EW194" s="72"/>
      <c r="EX194" s="72"/>
      <c r="EY194" s="72"/>
      <c r="EZ194" s="72"/>
      <c r="FA194" s="72"/>
      <c r="FB194" s="72"/>
      <c r="FC194" s="72"/>
      <c r="FD194" s="72"/>
      <c r="FE194" s="72"/>
      <c r="FF194" s="72"/>
      <c r="FG194" s="72"/>
      <c r="FH194" s="72"/>
      <c r="FI194" s="72"/>
      <c r="FJ194" s="72"/>
      <c r="FK194" s="72"/>
      <c r="FL194" s="72"/>
      <c r="FM194" s="72"/>
      <c r="FN194" s="72"/>
      <c r="FO194" s="72"/>
      <c r="FP194" s="72"/>
      <c r="FQ194" s="72"/>
      <c r="FR194" s="72"/>
      <c r="FS194" s="72"/>
      <c r="FT194" s="72"/>
      <c r="FU194" s="72"/>
      <c r="FV194" s="72"/>
      <c r="FW194" s="72"/>
      <c r="FX194" s="72"/>
      <c r="FY194" s="72"/>
      <c r="FZ194" s="72"/>
      <c r="GA194" s="72"/>
      <c r="GB194" s="72"/>
      <c r="GC194" s="72"/>
      <c r="GD194" s="72"/>
      <c r="GE194" s="72"/>
      <c r="GF194" s="72"/>
      <c r="GG194" s="72"/>
      <c r="GH194" s="72"/>
      <c r="GI194" s="72"/>
      <c r="GJ194" s="72"/>
      <c r="GK194" s="72"/>
      <c r="GL194" s="72"/>
      <c r="GM194" s="72"/>
      <c r="GN194" s="72"/>
      <c r="GO194" s="72"/>
      <c r="GP194" s="72"/>
      <c r="GQ194" s="72"/>
      <c r="GR194" s="72"/>
      <c r="GS194" s="72"/>
      <c r="GT194" s="72"/>
      <c r="GU194" s="72"/>
      <c r="GV194" s="72"/>
      <c r="GW194" s="72"/>
      <c r="GX194" s="72"/>
      <c r="GY194" s="72"/>
    </row>
    <row r="195" spans="1:207" s="233" customFormat="1" ht="35.25" customHeight="1">
      <c r="A195" s="74">
        <v>186</v>
      </c>
      <c r="B195" s="83" t="s">
        <v>1577</v>
      </c>
      <c r="C195" s="83" t="s">
        <v>1830</v>
      </c>
      <c r="D195" s="83" t="s">
        <v>205</v>
      </c>
      <c r="E195" s="83" t="s">
        <v>1831</v>
      </c>
      <c r="F195" s="83">
        <v>3</v>
      </c>
      <c r="G195" s="83" t="s">
        <v>192</v>
      </c>
      <c r="H195" s="71" t="s">
        <v>2252</v>
      </c>
      <c r="I195" s="83">
        <v>38</v>
      </c>
      <c r="J195" s="146">
        <v>2</v>
      </c>
      <c r="K195" s="144" t="s">
        <v>186</v>
      </c>
      <c r="L195" s="144" t="s">
        <v>1955</v>
      </c>
      <c r="M195" s="144" t="s">
        <v>301</v>
      </c>
      <c r="N195" s="144" t="s">
        <v>337</v>
      </c>
      <c r="O195" s="152">
        <v>70</v>
      </c>
      <c r="P195" s="168">
        <f>VLOOKUP(E195,KQDKlan2!E:M,4,0)</f>
        <v>30</v>
      </c>
      <c r="Q195" s="146" t="s">
        <v>2327</v>
      </c>
      <c r="R195" s="146" t="s">
        <v>2043</v>
      </c>
      <c r="S195" s="146" t="s">
        <v>2092</v>
      </c>
      <c r="T195" s="146" t="s">
        <v>2093</v>
      </c>
      <c r="U195" s="146" t="s">
        <v>174</v>
      </c>
      <c r="V195" s="149"/>
      <c r="W195" s="71" t="s">
        <v>2031</v>
      </c>
      <c r="X195" s="83"/>
      <c r="Y195" s="83" t="s">
        <v>1490</v>
      </c>
      <c r="Z195" s="83"/>
      <c r="AA195" s="144" t="s">
        <v>2919</v>
      </c>
      <c r="AB195" s="83" t="s">
        <v>2327</v>
      </c>
      <c r="AC195" s="83" t="s">
        <v>2327</v>
      </c>
      <c r="AD195" s="233" t="s">
        <v>2920</v>
      </c>
      <c r="AE195" s="233">
        <v>8</v>
      </c>
      <c r="AF195" s="234"/>
      <c r="AG195" s="234"/>
      <c r="AH195" s="234"/>
      <c r="AI195" s="234"/>
      <c r="AJ195" s="234"/>
      <c r="AK195" s="234"/>
      <c r="AL195" s="234"/>
      <c r="AM195" s="234"/>
      <c r="AN195" s="234"/>
      <c r="AO195" s="234"/>
      <c r="AP195" s="234"/>
      <c r="AQ195" s="234"/>
      <c r="AR195" s="234"/>
      <c r="AS195" s="234"/>
      <c r="AT195" s="234"/>
      <c r="AU195" s="234"/>
      <c r="AV195" s="234"/>
      <c r="AW195" s="234"/>
      <c r="AX195" s="234"/>
      <c r="AY195" s="234"/>
      <c r="AZ195" s="234"/>
      <c r="BA195" s="234"/>
      <c r="BB195" s="234"/>
      <c r="BC195" s="234"/>
      <c r="BD195" s="234"/>
      <c r="BE195" s="234"/>
      <c r="BF195" s="234"/>
      <c r="BG195" s="234"/>
      <c r="BH195" s="234"/>
      <c r="BI195" s="234"/>
      <c r="BJ195" s="234"/>
      <c r="BK195" s="234"/>
      <c r="BL195" s="234"/>
      <c r="BM195" s="234"/>
      <c r="BN195" s="234"/>
      <c r="BO195" s="234"/>
      <c r="BP195" s="234"/>
      <c r="BQ195" s="234"/>
      <c r="BR195" s="234"/>
      <c r="BS195" s="234"/>
      <c r="BT195" s="234"/>
      <c r="BU195" s="234"/>
      <c r="BV195" s="234"/>
      <c r="BW195" s="234"/>
      <c r="BX195" s="234"/>
      <c r="BY195" s="234"/>
      <c r="BZ195" s="234"/>
      <c r="CA195" s="234"/>
      <c r="CB195" s="234"/>
      <c r="CC195" s="234"/>
      <c r="CD195" s="234"/>
      <c r="CE195" s="234"/>
      <c r="CF195" s="234"/>
      <c r="CG195" s="234"/>
      <c r="CH195" s="234"/>
      <c r="CI195" s="234"/>
      <c r="CJ195" s="234"/>
      <c r="CK195" s="234"/>
      <c r="CL195" s="234"/>
      <c r="CM195" s="234"/>
      <c r="CN195" s="234"/>
      <c r="CO195" s="234"/>
      <c r="CP195" s="234"/>
      <c r="CQ195" s="234"/>
      <c r="CR195" s="234"/>
      <c r="CS195" s="234"/>
      <c r="CT195" s="234"/>
      <c r="CU195" s="234"/>
      <c r="CV195" s="234"/>
      <c r="CW195" s="234"/>
      <c r="CX195" s="234"/>
      <c r="CY195" s="234"/>
      <c r="CZ195" s="234"/>
      <c r="DA195" s="234"/>
      <c r="DB195" s="234"/>
      <c r="DC195" s="234"/>
      <c r="DD195" s="234"/>
      <c r="DE195" s="234"/>
      <c r="DF195" s="234"/>
      <c r="DG195" s="234"/>
      <c r="DH195" s="234"/>
      <c r="DI195" s="234"/>
      <c r="DJ195" s="234"/>
      <c r="DK195" s="234"/>
      <c r="DL195" s="234"/>
      <c r="DM195" s="234"/>
      <c r="DN195" s="234"/>
      <c r="DO195" s="234"/>
      <c r="DP195" s="234"/>
      <c r="DQ195" s="234"/>
      <c r="DR195" s="234"/>
      <c r="DS195" s="234"/>
      <c r="DT195" s="234"/>
      <c r="DU195" s="234"/>
      <c r="DV195" s="234"/>
      <c r="DW195" s="234"/>
      <c r="DX195" s="234"/>
      <c r="DY195" s="234"/>
      <c r="DZ195" s="234"/>
      <c r="EA195" s="234"/>
      <c r="EB195" s="234"/>
      <c r="EC195" s="234"/>
      <c r="ED195" s="234"/>
      <c r="EE195" s="234"/>
      <c r="EF195" s="234"/>
      <c r="EG195" s="234"/>
      <c r="EH195" s="234"/>
      <c r="EI195" s="234"/>
      <c r="EJ195" s="234"/>
      <c r="EK195" s="234"/>
      <c r="EL195" s="234"/>
      <c r="EM195" s="234"/>
      <c r="EN195" s="234"/>
      <c r="EO195" s="234"/>
      <c r="EP195" s="234"/>
      <c r="EQ195" s="234"/>
      <c r="ER195" s="234"/>
      <c r="ES195" s="234"/>
      <c r="ET195" s="234"/>
      <c r="EU195" s="234"/>
      <c r="EV195" s="234"/>
      <c r="EW195" s="234"/>
      <c r="EX195" s="234"/>
      <c r="EY195" s="234"/>
      <c r="EZ195" s="234"/>
      <c r="FA195" s="234"/>
      <c r="FB195" s="234"/>
      <c r="FC195" s="234"/>
      <c r="FD195" s="234"/>
      <c r="FE195" s="234"/>
      <c r="FF195" s="234"/>
      <c r="FG195" s="234"/>
      <c r="FH195" s="234"/>
      <c r="FI195" s="234"/>
      <c r="FJ195" s="234"/>
      <c r="FK195" s="234"/>
      <c r="FL195" s="234"/>
      <c r="FM195" s="234"/>
      <c r="FN195" s="234"/>
      <c r="FO195" s="234"/>
      <c r="FP195" s="234"/>
      <c r="FQ195" s="234"/>
      <c r="FR195" s="234"/>
      <c r="FS195" s="234"/>
      <c r="FT195" s="234"/>
      <c r="FU195" s="234"/>
      <c r="FV195" s="234"/>
      <c r="FW195" s="234"/>
      <c r="FX195" s="234"/>
      <c r="FY195" s="234"/>
      <c r="FZ195" s="234"/>
      <c r="GA195" s="234"/>
      <c r="GB195" s="234"/>
      <c r="GC195" s="234"/>
      <c r="GD195" s="234"/>
      <c r="GE195" s="234"/>
      <c r="GF195" s="234"/>
      <c r="GG195" s="234"/>
      <c r="GH195" s="234"/>
      <c r="GI195" s="234"/>
      <c r="GJ195" s="234"/>
      <c r="GK195" s="234"/>
      <c r="GL195" s="234"/>
      <c r="GM195" s="234"/>
      <c r="GN195" s="234"/>
      <c r="GO195" s="234"/>
      <c r="GP195" s="234"/>
      <c r="GQ195" s="234"/>
      <c r="GR195" s="234"/>
      <c r="GS195" s="234"/>
      <c r="GT195" s="234"/>
      <c r="GU195" s="234"/>
      <c r="GV195" s="234"/>
      <c r="GW195" s="234"/>
      <c r="GX195" s="234"/>
      <c r="GY195" s="234"/>
    </row>
    <row r="196" spans="1:207" s="233" customFormat="1" ht="35.25" customHeight="1">
      <c r="A196" s="74">
        <v>187</v>
      </c>
      <c r="B196" s="83" t="s">
        <v>1577</v>
      </c>
      <c r="C196" s="83" t="s">
        <v>1830</v>
      </c>
      <c r="D196" s="83" t="s">
        <v>205</v>
      </c>
      <c r="E196" s="83" t="s">
        <v>1832</v>
      </c>
      <c r="F196" s="83">
        <v>3</v>
      </c>
      <c r="G196" s="83" t="s">
        <v>192</v>
      </c>
      <c r="H196" s="71" t="s">
        <v>2253</v>
      </c>
      <c r="I196" s="83">
        <v>38</v>
      </c>
      <c r="J196" s="146">
        <v>2</v>
      </c>
      <c r="K196" s="144" t="s">
        <v>186</v>
      </c>
      <c r="L196" s="144" t="s">
        <v>1955</v>
      </c>
      <c r="M196" s="144" t="s">
        <v>301</v>
      </c>
      <c r="N196" s="144" t="s">
        <v>1957</v>
      </c>
      <c r="O196" s="152">
        <v>40</v>
      </c>
      <c r="P196" s="168">
        <f>VLOOKUP(E196,KQDKlan2!E:M,4,0)</f>
        <v>32</v>
      </c>
      <c r="Q196" s="146" t="s">
        <v>2328</v>
      </c>
      <c r="R196" s="146" t="s">
        <v>2043</v>
      </c>
      <c r="S196" s="146" t="s">
        <v>2095</v>
      </c>
      <c r="T196" s="146" t="s">
        <v>2096</v>
      </c>
      <c r="U196" s="146" t="s">
        <v>174</v>
      </c>
      <c r="V196" s="149"/>
      <c r="W196" s="71" t="s">
        <v>2031</v>
      </c>
      <c r="X196" s="83"/>
      <c r="Y196" s="83" t="s">
        <v>1490</v>
      </c>
      <c r="Z196" s="83"/>
      <c r="AA196" s="144" t="s">
        <v>2909</v>
      </c>
      <c r="AB196" s="83" t="s">
        <v>2328</v>
      </c>
      <c r="AC196" s="83" t="s">
        <v>2328</v>
      </c>
      <c r="AD196" s="233" t="s">
        <v>2921</v>
      </c>
      <c r="AE196" s="233">
        <v>6</v>
      </c>
      <c r="AF196" s="234"/>
      <c r="AG196" s="234"/>
      <c r="AH196" s="234"/>
      <c r="AI196" s="234"/>
      <c r="AJ196" s="234"/>
      <c r="AK196" s="234"/>
      <c r="AL196" s="234"/>
      <c r="AM196" s="234"/>
      <c r="AN196" s="234"/>
      <c r="AO196" s="234"/>
      <c r="AP196" s="234"/>
      <c r="AQ196" s="234"/>
      <c r="AR196" s="234"/>
      <c r="AS196" s="234"/>
      <c r="AT196" s="234"/>
      <c r="AU196" s="234"/>
      <c r="AV196" s="234"/>
      <c r="AW196" s="234"/>
      <c r="AX196" s="234"/>
      <c r="AY196" s="234"/>
      <c r="AZ196" s="234"/>
      <c r="BA196" s="234"/>
      <c r="BB196" s="234"/>
      <c r="BC196" s="234"/>
      <c r="BD196" s="234"/>
      <c r="BE196" s="234"/>
      <c r="BF196" s="234"/>
      <c r="BG196" s="234"/>
      <c r="BH196" s="234"/>
      <c r="BI196" s="234"/>
      <c r="BJ196" s="234"/>
      <c r="BK196" s="234"/>
      <c r="BL196" s="234"/>
      <c r="BM196" s="234"/>
      <c r="BN196" s="234"/>
      <c r="BO196" s="234"/>
      <c r="BP196" s="234"/>
      <c r="BQ196" s="234"/>
      <c r="BR196" s="234"/>
      <c r="BS196" s="234"/>
      <c r="BT196" s="234"/>
      <c r="BU196" s="234"/>
      <c r="BV196" s="234"/>
      <c r="BW196" s="234"/>
      <c r="BX196" s="234"/>
      <c r="BY196" s="234"/>
      <c r="BZ196" s="234"/>
      <c r="CA196" s="234"/>
      <c r="CB196" s="234"/>
      <c r="CC196" s="234"/>
      <c r="CD196" s="234"/>
      <c r="CE196" s="234"/>
      <c r="CF196" s="234"/>
      <c r="CG196" s="234"/>
      <c r="CH196" s="234"/>
      <c r="CI196" s="234"/>
      <c r="CJ196" s="234"/>
      <c r="CK196" s="234"/>
      <c r="CL196" s="234"/>
      <c r="CM196" s="234"/>
      <c r="CN196" s="234"/>
      <c r="CO196" s="234"/>
      <c r="CP196" s="234"/>
      <c r="CQ196" s="234"/>
      <c r="CR196" s="234"/>
      <c r="CS196" s="234"/>
      <c r="CT196" s="234"/>
      <c r="CU196" s="234"/>
      <c r="CV196" s="234"/>
      <c r="CW196" s="234"/>
      <c r="CX196" s="234"/>
      <c r="CY196" s="234"/>
      <c r="CZ196" s="234"/>
      <c r="DA196" s="234"/>
      <c r="DB196" s="234"/>
      <c r="DC196" s="234"/>
      <c r="DD196" s="234"/>
      <c r="DE196" s="234"/>
      <c r="DF196" s="234"/>
      <c r="DG196" s="234"/>
      <c r="DH196" s="234"/>
      <c r="DI196" s="234"/>
      <c r="DJ196" s="234"/>
      <c r="DK196" s="234"/>
      <c r="DL196" s="234"/>
      <c r="DM196" s="234"/>
      <c r="DN196" s="234"/>
      <c r="DO196" s="234"/>
      <c r="DP196" s="234"/>
      <c r="DQ196" s="234"/>
      <c r="DR196" s="234"/>
      <c r="DS196" s="234"/>
      <c r="DT196" s="234"/>
      <c r="DU196" s="234"/>
      <c r="DV196" s="234"/>
      <c r="DW196" s="234"/>
      <c r="DX196" s="234"/>
      <c r="DY196" s="234"/>
      <c r="DZ196" s="234"/>
      <c r="EA196" s="234"/>
      <c r="EB196" s="234"/>
      <c r="EC196" s="234"/>
      <c r="ED196" s="234"/>
      <c r="EE196" s="234"/>
      <c r="EF196" s="234"/>
      <c r="EG196" s="234"/>
      <c r="EH196" s="234"/>
      <c r="EI196" s="234"/>
      <c r="EJ196" s="234"/>
      <c r="EK196" s="234"/>
      <c r="EL196" s="234"/>
      <c r="EM196" s="234"/>
      <c r="EN196" s="234"/>
      <c r="EO196" s="234"/>
      <c r="EP196" s="234"/>
      <c r="EQ196" s="234"/>
      <c r="ER196" s="234"/>
      <c r="ES196" s="234"/>
      <c r="ET196" s="234"/>
      <c r="EU196" s="234"/>
      <c r="EV196" s="234"/>
      <c r="EW196" s="234"/>
      <c r="EX196" s="234"/>
      <c r="EY196" s="234"/>
      <c r="EZ196" s="234"/>
      <c r="FA196" s="234"/>
      <c r="FB196" s="234"/>
      <c r="FC196" s="234"/>
      <c r="FD196" s="234"/>
      <c r="FE196" s="234"/>
      <c r="FF196" s="234"/>
      <c r="FG196" s="234"/>
      <c r="FH196" s="234"/>
      <c r="FI196" s="234"/>
      <c r="FJ196" s="234"/>
      <c r="FK196" s="234"/>
      <c r="FL196" s="234"/>
      <c r="FM196" s="234"/>
      <c r="FN196" s="234"/>
      <c r="FO196" s="234"/>
      <c r="FP196" s="234"/>
      <c r="FQ196" s="234"/>
      <c r="FR196" s="234"/>
      <c r="FS196" s="234"/>
      <c r="FT196" s="234"/>
      <c r="FU196" s="234"/>
      <c r="FV196" s="234"/>
      <c r="FW196" s="234"/>
      <c r="FX196" s="234"/>
      <c r="FY196" s="234"/>
      <c r="FZ196" s="234"/>
      <c r="GA196" s="234"/>
      <c r="GB196" s="234"/>
      <c r="GC196" s="234"/>
      <c r="GD196" s="234"/>
      <c r="GE196" s="234"/>
      <c r="GF196" s="234"/>
      <c r="GG196" s="234"/>
      <c r="GH196" s="234"/>
      <c r="GI196" s="234"/>
      <c r="GJ196" s="234"/>
      <c r="GK196" s="234"/>
      <c r="GL196" s="234"/>
      <c r="GM196" s="234"/>
      <c r="GN196" s="234"/>
      <c r="GO196" s="234"/>
      <c r="GP196" s="234"/>
      <c r="GQ196" s="234"/>
      <c r="GR196" s="234"/>
      <c r="GS196" s="234"/>
      <c r="GT196" s="234"/>
      <c r="GU196" s="234"/>
      <c r="GV196" s="234"/>
      <c r="GW196" s="234"/>
      <c r="GX196" s="234"/>
      <c r="GY196" s="234"/>
    </row>
    <row r="197" spans="1:207" s="72" customFormat="1" ht="35.25" customHeight="1">
      <c r="A197" s="74">
        <v>188</v>
      </c>
      <c r="B197" s="71" t="s">
        <v>1704</v>
      </c>
      <c r="C197" s="71" t="s">
        <v>100</v>
      </c>
      <c r="D197" s="71" t="s">
        <v>83</v>
      </c>
      <c r="E197" s="71" t="s">
        <v>100</v>
      </c>
      <c r="F197" s="71">
        <v>3</v>
      </c>
      <c r="G197" s="71" t="s">
        <v>192</v>
      </c>
      <c r="H197" s="71" t="s">
        <v>1589</v>
      </c>
      <c r="I197" s="71">
        <v>50</v>
      </c>
      <c r="J197" s="144">
        <v>1</v>
      </c>
      <c r="K197" s="144" t="s">
        <v>296</v>
      </c>
      <c r="L197" s="144" t="s">
        <v>1955</v>
      </c>
      <c r="M197" s="144" t="s">
        <v>297</v>
      </c>
      <c r="N197" s="144" t="s">
        <v>2303</v>
      </c>
      <c r="O197" s="152">
        <v>80</v>
      </c>
      <c r="P197" s="168">
        <f>VLOOKUP(E197,KQDKlan2!E:M,4,0)</f>
        <v>24</v>
      </c>
      <c r="Q197" s="146" t="s">
        <v>2504</v>
      </c>
      <c r="R197" s="146" t="s">
        <v>144</v>
      </c>
      <c r="S197" s="144" t="s">
        <v>2505</v>
      </c>
      <c r="T197" s="144" t="s">
        <v>2506</v>
      </c>
      <c r="U197" s="146" t="s">
        <v>144</v>
      </c>
      <c r="V197" s="151"/>
      <c r="W197" s="71" t="s">
        <v>2031</v>
      </c>
      <c r="X197" s="71" t="s">
        <v>1705</v>
      </c>
      <c r="Y197" s="83" t="s">
        <v>1490</v>
      </c>
      <c r="Z197" s="71"/>
      <c r="AA197" s="144" t="s">
        <v>2922</v>
      </c>
      <c r="AB197" s="71" t="s">
        <v>144</v>
      </c>
      <c r="AC197" s="71" t="s">
        <v>144</v>
      </c>
      <c r="AD197" s="233" t="e">
        <v>#REF!</v>
      </c>
      <c r="AE197" s="233">
        <v>26</v>
      </c>
      <c r="AF197" s="233"/>
      <c r="AG197" s="233"/>
      <c r="AH197" s="233"/>
      <c r="AI197" s="233"/>
      <c r="AJ197" s="233"/>
      <c r="AK197" s="233"/>
      <c r="AL197" s="233"/>
      <c r="AM197" s="233"/>
      <c r="AN197" s="233"/>
      <c r="AO197" s="233"/>
      <c r="AP197" s="233"/>
      <c r="AQ197" s="233"/>
      <c r="AR197" s="233"/>
      <c r="AS197" s="233"/>
      <c r="AT197" s="233"/>
      <c r="AU197" s="233"/>
      <c r="AV197" s="233"/>
      <c r="AW197" s="233"/>
      <c r="AX197" s="233"/>
      <c r="AY197" s="233"/>
      <c r="AZ197" s="233"/>
      <c r="BA197" s="233"/>
      <c r="BB197" s="233"/>
      <c r="BC197" s="233"/>
      <c r="BD197" s="233"/>
      <c r="BE197" s="233"/>
      <c r="BF197" s="233"/>
      <c r="BG197" s="233"/>
      <c r="BH197" s="233"/>
      <c r="BI197" s="233"/>
      <c r="BJ197" s="233"/>
      <c r="BK197" s="233"/>
      <c r="BL197" s="233"/>
      <c r="BM197" s="233"/>
      <c r="BN197" s="233"/>
      <c r="BO197" s="233"/>
      <c r="BP197" s="233"/>
      <c r="BQ197" s="233"/>
      <c r="BR197" s="233"/>
      <c r="BS197" s="233"/>
      <c r="BT197" s="233"/>
      <c r="BU197" s="233"/>
      <c r="BV197" s="233"/>
      <c r="BW197" s="233"/>
      <c r="BX197" s="233"/>
      <c r="BY197" s="233"/>
      <c r="BZ197" s="233"/>
      <c r="CA197" s="233"/>
      <c r="CB197" s="233"/>
      <c r="CC197" s="233"/>
      <c r="CD197" s="233"/>
      <c r="CE197" s="233"/>
      <c r="CF197" s="233"/>
      <c r="CG197" s="233"/>
      <c r="CH197" s="233"/>
      <c r="CI197" s="233"/>
      <c r="CJ197" s="233"/>
      <c r="CK197" s="233"/>
      <c r="CL197" s="233"/>
      <c r="CM197" s="233"/>
      <c r="CN197" s="233"/>
      <c r="CO197" s="233"/>
      <c r="CP197" s="233"/>
      <c r="CQ197" s="233"/>
      <c r="CR197" s="233"/>
      <c r="CS197" s="233"/>
      <c r="CT197" s="233"/>
      <c r="CU197" s="233"/>
      <c r="CV197" s="233"/>
      <c r="CW197" s="233"/>
      <c r="CX197" s="233"/>
      <c r="CY197" s="233"/>
      <c r="CZ197" s="233"/>
      <c r="DA197" s="233"/>
      <c r="DB197" s="233"/>
      <c r="DC197" s="233"/>
      <c r="DD197" s="233"/>
      <c r="DE197" s="233"/>
      <c r="DF197" s="233"/>
      <c r="DG197" s="233"/>
      <c r="DH197" s="233"/>
      <c r="DI197" s="233"/>
      <c r="DJ197" s="233"/>
      <c r="DK197" s="233"/>
      <c r="DL197" s="233"/>
      <c r="DM197" s="233"/>
      <c r="DN197" s="233"/>
      <c r="DO197" s="233"/>
      <c r="DP197" s="233"/>
      <c r="DQ197" s="233"/>
      <c r="DR197" s="233"/>
      <c r="DS197" s="233"/>
      <c r="DT197" s="233"/>
      <c r="DU197" s="233"/>
      <c r="DV197" s="233"/>
      <c r="DW197" s="233"/>
      <c r="DX197" s="233"/>
      <c r="DY197" s="233"/>
      <c r="DZ197" s="233"/>
      <c r="EA197" s="233"/>
      <c r="EB197" s="233"/>
      <c r="EC197" s="233"/>
      <c r="ED197" s="233"/>
      <c r="EE197" s="233"/>
      <c r="EF197" s="233"/>
      <c r="EG197" s="233"/>
      <c r="EH197" s="233"/>
      <c r="EI197" s="233"/>
      <c r="EJ197" s="233"/>
      <c r="EK197" s="233"/>
      <c r="EL197" s="233"/>
      <c r="EM197" s="233"/>
      <c r="EN197" s="233"/>
      <c r="EO197" s="233"/>
      <c r="EP197" s="233"/>
      <c r="EQ197" s="233"/>
      <c r="ER197" s="233"/>
      <c r="ES197" s="233"/>
      <c r="ET197" s="233"/>
      <c r="EU197" s="233"/>
      <c r="EV197" s="233"/>
      <c r="EW197" s="233"/>
      <c r="EX197" s="233"/>
      <c r="EY197" s="233"/>
      <c r="EZ197" s="233"/>
      <c r="FA197" s="233"/>
      <c r="FB197" s="233"/>
      <c r="FC197" s="233"/>
      <c r="FD197" s="233"/>
      <c r="FE197" s="233"/>
      <c r="FF197" s="233"/>
      <c r="FG197" s="233"/>
      <c r="FH197" s="233"/>
      <c r="FI197" s="233"/>
      <c r="FJ197" s="233"/>
      <c r="FK197" s="233"/>
      <c r="FL197" s="233"/>
      <c r="FM197" s="233"/>
      <c r="FN197" s="233"/>
      <c r="FO197" s="233"/>
      <c r="FP197" s="233"/>
      <c r="FQ197" s="233"/>
      <c r="FR197" s="233"/>
      <c r="FS197" s="233"/>
      <c r="FT197" s="233"/>
      <c r="FU197" s="233"/>
      <c r="FV197" s="233"/>
      <c r="FW197" s="233"/>
      <c r="FX197" s="233"/>
      <c r="FY197" s="233"/>
      <c r="FZ197" s="233"/>
      <c r="GA197" s="233"/>
      <c r="GB197" s="233"/>
      <c r="GC197" s="233"/>
      <c r="GD197" s="233"/>
      <c r="GE197" s="233"/>
      <c r="GF197" s="233"/>
      <c r="GG197" s="233"/>
      <c r="GH197" s="233"/>
      <c r="GI197" s="233"/>
      <c r="GJ197" s="233"/>
      <c r="GK197" s="233"/>
      <c r="GL197" s="233"/>
      <c r="GM197" s="233"/>
      <c r="GN197" s="233"/>
      <c r="GO197" s="233"/>
      <c r="GP197" s="233"/>
      <c r="GQ197" s="233"/>
      <c r="GR197" s="233"/>
      <c r="GS197" s="233"/>
      <c r="GT197" s="233"/>
      <c r="GU197" s="233"/>
      <c r="GV197" s="233"/>
      <c r="GW197" s="233"/>
      <c r="GX197" s="233"/>
      <c r="GY197" s="233"/>
    </row>
    <row r="198" spans="1:207" s="72" customFormat="1" ht="35.25" customHeight="1">
      <c r="A198" s="74">
        <v>189</v>
      </c>
      <c r="B198" s="83" t="s">
        <v>1559</v>
      </c>
      <c r="C198" s="83" t="s">
        <v>1560</v>
      </c>
      <c r="D198" s="83" t="s">
        <v>29</v>
      </c>
      <c r="E198" s="83" t="s">
        <v>1560</v>
      </c>
      <c r="F198" s="83">
        <v>3</v>
      </c>
      <c r="G198" s="83" t="s">
        <v>192</v>
      </c>
      <c r="H198" s="83" t="s">
        <v>44</v>
      </c>
      <c r="I198" s="83">
        <v>82</v>
      </c>
      <c r="J198" s="146">
        <v>1</v>
      </c>
      <c r="K198" s="146" t="s">
        <v>186</v>
      </c>
      <c r="L198" s="146" t="s">
        <v>1918</v>
      </c>
      <c r="M198" s="146" t="s">
        <v>301</v>
      </c>
      <c r="N198" s="146" t="s">
        <v>2300</v>
      </c>
      <c r="O198" s="152">
        <v>80</v>
      </c>
      <c r="P198" s="168">
        <f>VLOOKUP(E198,KQDKlan2!E:M,4,0)</f>
        <v>59</v>
      </c>
      <c r="Q198" s="198" t="s">
        <v>2478</v>
      </c>
      <c r="R198" s="83" t="s">
        <v>933</v>
      </c>
      <c r="S198" s="146"/>
      <c r="T198" s="146"/>
      <c r="U198" s="146" t="s">
        <v>173</v>
      </c>
      <c r="V198" s="149"/>
      <c r="W198" s="71" t="s">
        <v>2031</v>
      </c>
      <c r="X198" s="83"/>
      <c r="Y198" s="83" t="s">
        <v>1490</v>
      </c>
      <c r="Z198" s="83"/>
      <c r="AA198" s="144" t="s">
        <v>2923</v>
      </c>
      <c r="AB198" s="83" t="s">
        <v>822</v>
      </c>
      <c r="AC198" s="83" t="s">
        <v>822</v>
      </c>
      <c r="AD198" s="233" t="s">
        <v>2924</v>
      </c>
      <c r="AE198" s="233">
        <v>23</v>
      </c>
      <c r="AF198" s="233"/>
      <c r="AG198" s="233"/>
      <c r="AH198" s="233"/>
      <c r="AI198" s="233"/>
      <c r="AJ198" s="233"/>
      <c r="AK198" s="233"/>
      <c r="AL198" s="233"/>
      <c r="AM198" s="233"/>
      <c r="AN198" s="233"/>
      <c r="AO198" s="233"/>
      <c r="AP198" s="233"/>
      <c r="AQ198" s="233"/>
      <c r="AR198" s="233"/>
      <c r="AS198" s="233"/>
      <c r="AT198" s="233"/>
      <c r="AU198" s="233"/>
      <c r="AV198" s="233"/>
      <c r="AW198" s="233"/>
      <c r="AX198" s="233"/>
      <c r="AY198" s="233"/>
      <c r="AZ198" s="233"/>
      <c r="BA198" s="233"/>
      <c r="BB198" s="233"/>
      <c r="BC198" s="233"/>
      <c r="BD198" s="233"/>
      <c r="BE198" s="233"/>
      <c r="BF198" s="233"/>
      <c r="BG198" s="233"/>
      <c r="BH198" s="233"/>
      <c r="BI198" s="233"/>
      <c r="BJ198" s="233"/>
      <c r="BK198" s="233"/>
      <c r="BL198" s="233"/>
      <c r="BM198" s="233"/>
      <c r="BN198" s="233"/>
      <c r="BO198" s="233"/>
      <c r="BP198" s="233"/>
      <c r="BQ198" s="233"/>
      <c r="BR198" s="233"/>
      <c r="BS198" s="233"/>
      <c r="BT198" s="233"/>
      <c r="BU198" s="233"/>
      <c r="BV198" s="233"/>
      <c r="BW198" s="233"/>
      <c r="BX198" s="233"/>
      <c r="BY198" s="233"/>
      <c r="BZ198" s="233"/>
      <c r="CA198" s="233"/>
      <c r="CB198" s="233"/>
      <c r="CC198" s="233"/>
      <c r="CD198" s="233"/>
      <c r="CE198" s="233"/>
      <c r="CF198" s="233"/>
      <c r="CG198" s="233"/>
      <c r="CH198" s="233"/>
      <c r="CI198" s="233"/>
      <c r="CJ198" s="233"/>
      <c r="CK198" s="233"/>
      <c r="CL198" s="233"/>
      <c r="CM198" s="233"/>
      <c r="CN198" s="233"/>
      <c r="CO198" s="233"/>
      <c r="CP198" s="233"/>
      <c r="CQ198" s="233"/>
      <c r="CR198" s="233"/>
      <c r="CS198" s="233"/>
      <c r="CT198" s="233"/>
      <c r="CU198" s="233"/>
      <c r="CV198" s="233"/>
      <c r="CW198" s="233"/>
      <c r="CX198" s="233"/>
      <c r="CY198" s="233"/>
      <c r="CZ198" s="233"/>
      <c r="DA198" s="233"/>
      <c r="DB198" s="233"/>
      <c r="DC198" s="233"/>
      <c r="DD198" s="233"/>
      <c r="DE198" s="233"/>
      <c r="DF198" s="233"/>
      <c r="DG198" s="233"/>
      <c r="DH198" s="233"/>
      <c r="DI198" s="233"/>
      <c r="DJ198" s="233"/>
      <c r="DK198" s="233"/>
      <c r="DL198" s="233"/>
      <c r="DM198" s="233"/>
      <c r="DN198" s="233"/>
      <c r="DO198" s="233"/>
      <c r="DP198" s="233"/>
      <c r="DQ198" s="233"/>
      <c r="DR198" s="233"/>
      <c r="DS198" s="233"/>
      <c r="DT198" s="233"/>
      <c r="DU198" s="233"/>
      <c r="DV198" s="233"/>
      <c r="DW198" s="233"/>
      <c r="DX198" s="233"/>
      <c r="DY198" s="233"/>
      <c r="DZ198" s="233"/>
      <c r="EA198" s="233"/>
      <c r="EB198" s="233"/>
      <c r="EC198" s="233"/>
      <c r="ED198" s="233"/>
      <c r="EE198" s="233"/>
      <c r="EF198" s="233"/>
      <c r="EG198" s="233"/>
      <c r="EH198" s="233"/>
      <c r="EI198" s="233"/>
      <c r="EJ198" s="233"/>
      <c r="EK198" s="233"/>
      <c r="EL198" s="233"/>
      <c r="EM198" s="233"/>
      <c r="EN198" s="233"/>
      <c r="EO198" s="233"/>
      <c r="EP198" s="233"/>
      <c r="EQ198" s="233"/>
      <c r="ER198" s="233"/>
      <c r="ES198" s="233"/>
      <c r="ET198" s="233"/>
      <c r="EU198" s="233"/>
      <c r="EV198" s="233"/>
      <c r="EW198" s="233"/>
      <c r="EX198" s="233"/>
      <c r="EY198" s="233"/>
      <c r="EZ198" s="233"/>
      <c r="FA198" s="233"/>
      <c r="FB198" s="233"/>
      <c r="FC198" s="233"/>
      <c r="FD198" s="233"/>
      <c r="FE198" s="233"/>
      <c r="FF198" s="233"/>
      <c r="FG198" s="233"/>
      <c r="FH198" s="233"/>
      <c r="FI198" s="233"/>
      <c r="FJ198" s="233"/>
      <c r="FK198" s="233"/>
      <c r="FL198" s="233"/>
      <c r="FM198" s="233"/>
      <c r="FN198" s="233"/>
      <c r="FO198" s="233"/>
      <c r="FP198" s="233"/>
      <c r="FQ198" s="233"/>
      <c r="FR198" s="233"/>
      <c r="FS198" s="233"/>
      <c r="FT198" s="233"/>
      <c r="FU198" s="233"/>
      <c r="FV198" s="233"/>
      <c r="FW198" s="233"/>
      <c r="FX198" s="233"/>
      <c r="FY198" s="233"/>
      <c r="FZ198" s="233"/>
      <c r="GA198" s="233"/>
      <c r="GB198" s="233"/>
      <c r="GC198" s="233"/>
      <c r="GD198" s="233"/>
      <c r="GE198" s="233"/>
      <c r="GF198" s="233"/>
      <c r="GG198" s="233"/>
      <c r="GH198" s="233"/>
      <c r="GI198" s="233"/>
      <c r="GJ198" s="233"/>
      <c r="GK198" s="233"/>
      <c r="GL198" s="233"/>
      <c r="GM198" s="233"/>
      <c r="GN198" s="233"/>
      <c r="GO198" s="233"/>
      <c r="GP198" s="233"/>
      <c r="GQ198" s="233"/>
      <c r="GR198" s="233"/>
      <c r="GS198" s="233"/>
      <c r="GT198" s="233"/>
      <c r="GU198" s="233"/>
      <c r="GV198" s="233"/>
      <c r="GW198" s="233"/>
      <c r="GX198" s="233"/>
      <c r="GY198" s="233"/>
    </row>
    <row r="199" spans="1:207" s="72" customFormat="1" ht="35.25" customHeight="1">
      <c r="A199" s="74">
        <v>190</v>
      </c>
      <c r="B199" s="83" t="s">
        <v>122</v>
      </c>
      <c r="C199" s="83" t="s">
        <v>163</v>
      </c>
      <c r="D199" s="83" t="s">
        <v>33</v>
      </c>
      <c r="E199" s="83" t="s">
        <v>163</v>
      </c>
      <c r="F199" s="83">
        <v>3</v>
      </c>
      <c r="G199" s="83" t="s">
        <v>240</v>
      </c>
      <c r="H199" s="83" t="s">
        <v>1660</v>
      </c>
      <c r="I199" s="83">
        <v>25</v>
      </c>
      <c r="J199" s="146">
        <v>1</v>
      </c>
      <c r="K199" s="146" t="s">
        <v>296</v>
      </c>
      <c r="L199" s="146" t="s">
        <v>1954</v>
      </c>
      <c r="M199" s="146" t="s">
        <v>297</v>
      </c>
      <c r="N199" s="146" t="s">
        <v>342</v>
      </c>
      <c r="O199" s="152">
        <v>100</v>
      </c>
      <c r="P199" s="168">
        <f>VLOOKUP(E199,KQDKlan2!E:M,4,0)</f>
        <v>75</v>
      </c>
      <c r="Q199" s="146" t="s">
        <v>806</v>
      </c>
      <c r="R199" s="146" t="s">
        <v>2105</v>
      </c>
      <c r="S199" s="284" t="s">
        <v>3006</v>
      </c>
      <c r="T199" s="146" t="s">
        <v>1279</v>
      </c>
      <c r="U199" s="146" t="s">
        <v>175</v>
      </c>
      <c r="V199" s="149"/>
      <c r="W199" s="71" t="s">
        <v>2031</v>
      </c>
      <c r="X199" s="83"/>
      <c r="Y199" s="83" t="s">
        <v>1490</v>
      </c>
      <c r="Z199" s="83"/>
      <c r="AA199" s="144" t="s">
        <v>2925</v>
      </c>
      <c r="AB199" s="83" t="s">
        <v>2145</v>
      </c>
      <c r="AC199" s="83" t="s">
        <v>2145</v>
      </c>
      <c r="AD199" s="233" t="e">
        <v>#REF!</v>
      </c>
      <c r="AE199" s="233">
        <v>-50</v>
      </c>
    </row>
    <row r="200" spans="1:207" s="72" customFormat="1" ht="35.25" customHeight="1">
      <c r="A200" s="74">
        <v>191</v>
      </c>
      <c r="B200" s="71" t="s">
        <v>1495</v>
      </c>
      <c r="C200" s="71" t="s">
        <v>1496</v>
      </c>
      <c r="D200" s="71" t="s">
        <v>23</v>
      </c>
      <c r="E200" s="71" t="s">
        <v>1833</v>
      </c>
      <c r="F200" s="71">
        <v>3</v>
      </c>
      <c r="G200" s="71" t="s">
        <v>192</v>
      </c>
      <c r="H200" s="71" t="s">
        <v>1926</v>
      </c>
      <c r="I200" s="71">
        <v>75</v>
      </c>
      <c r="J200" s="144">
        <v>2</v>
      </c>
      <c r="K200" s="144" t="s">
        <v>186</v>
      </c>
      <c r="L200" s="144" t="s">
        <v>1955</v>
      </c>
      <c r="M200" s="144" t="s">
        <v>301</v>
      </c>
      <c r="N200" s="144" t="s">
        <v>2301</v>
      </c>
      <c r="O200" s="152">
        <v>80</v>
      </c>
      <c r="P200" s="168">
        <f>VLOOKUP(E200,KQDKlan2!E:M,4,0)</f>
        <v>80</v>
      </c>
      <c r="Q200" s="44" t="s">
        <v>2248</v>
      </c>
      <c r="R200" s="146" t="s">
        <v>260</v>
      </c>
      <c r="S200" s="145" t="s">
        <v>2237</v>
      </c>
      <c r="T200" s="153" t="s">
        <v>2238</v>
      </c>
      <c r="U200" s="144" t="s">
        <v>260</v>
      </c>
      <c r="V200" s="149"/>
      <c r="W200" s="71" t="s">
        <v>2031</v>
      </c>
      <c r="X200" s="71"/>
      <c r="Y200" s="71" t="s">
        <v>1510</v>
      </c>
      <c r="Z200" s="71"/>
      <c r="AA200" s="144" t="s">
        <v>2926</v>
      </c>
      <c r="AB200" s="71" t="s">
        <v>2248</v>
      </c>
      <c r="AC200" s="71" t="s">
        <v>2248</v>
      </c>
      <c r="AD200" s="233" t="s">
        <v>2726</v>
      </c>
      <c r="AE200" s="233">
        <v>-5</v>
      </c>
    </row>
    <row r="201" spans="1:207" s="72" customFormat="1" ht="35.25" customHeight="1">
      <c r="A201" s="74">
        <v>192</v>
      </c>
      <c r="B201" s="71" t="s">
        <v>1495</v>
      </c>
      <c r="C201" s="71" t="s">
        <v>1496</v>
      </c>
      <c r="D201" s="71" t="s">
        <v>23</v>
      </c>
      <c r="E201" s="71" t="s">
        <v>1834</v>
      </c>
      <c r="F201" s="71">
        <v>3</v>
      </c>
      <c r="G201" s="71" t="s">
        <v>192</v>
      </c>
      <c r="H201" s="71" t="s">
        <v>1927</v>
      </c>
      <c r="I201" s="71">
        <v>75</v>
      </c>
      <c r="J201" s="144">
        <v>2</v>
      </c>
      <c r="K201" s="144" t="s">
        <v>186</v>
      </c>
      <c r="L201" s="144" t="s">
        <v>1955</v>
      </c>
      <c r="M201" s="144" t="s">
        <v>301</v>
      </c>
      <c r="N201" s="144" t="s">
        <v>2302</v>
      </c>
      <c r="O201" s="152">
        <v>60</v>
      </c>
      <c r="P201" s="168">
        <f>VLOOKUP(E201,KQDKlan2!E:M,4,0)</f>
        <v>60</v>
      </c>
      <c r="Q201" s="44" t="s">
        <v>2239</v>
      </c>
      <c r="R201" s="146" t="s">
        <v>260</v>
      </c>
      <c r="S201" s="145" t="s">
        <v>2240</v>
      </c>
      <c r="T201" s="153" t="s">
        <v>2241</v>
      </c>
      <c r="U201" s="144" t="s">
        <v>260</v>
      </c>
      <c r="V201" s="149"/>
      <c r="W201" s="71" t="s">
        <v>2031</v>
      </c>
      <c r="X201" s="71"/>
      <c r="Y201" s="71" t="s">
        <v>1510</v>
      </c>
      <c r="Z201" s="71"/>
      <c r="AA201" s="144" t="s">
        <v>2927</v>
      </c>
      <c r="AB201" s="71" t="s">
        <v>2239</v>
      </c>
      <c r="AC201" s="71" t="s">
        <v>2239</v>
      </c>
      <c r="AD201" s="233" t="s">
        <v>2727</v>
      </c>
      <c r="AE201" s="233">
        <v>15</v>
      </c>
    </row>
    <row r="202" spans="1:207" s="72" customFormat="1" ht="35.25" customHeight="1">
      <c r="A202" s="74">
        <v>193</v>
      </c>
      <c r="B202" s="71" t="s">
        <v>167</v>
      </c>
      <c r="C202" s="71" t="s">
        <v>292</v>
      </c>
      <c r="D202" s="71" t="s">
        <v>1546</v>
      </c>
      <c r="E202" s="71" t="s">
        <v>1835</v>
      </c>
      <c r="F202" s="71">
        <v>3</v>
      </c>
      <c r="G202" s="71" t="s">
        <v>192</v>
      </c>
      <c r="H202" s="71" t="s">
        <v>1589</v>
      </c>
      <c r="I202" s="71">
        <v>70</v>
      </c>
      <c r="J202" s="144">
        <v>1</v>
      </c>
      <c r="K202" s="144" t="s">
        <v>296</v>
      </c>
      <c r="L202" s="144" t="s">
        <v>1919</v>
      </c>
      <c r="M202" s="144" t="s">
        <v>298</v>
      </c>
      <c r="N202" s="144" t="s">
        <v>2303</v>
      </c>
      <c r="O202" s="152">
        <v>80</v>
      </c>
      <c r="P202" s="168">
        <f>VLOOKUP(E202,KQDKlan2!E:M,4,0)</f>
        <v>82</v>
      </c>
      <c r="Q202" s="146" t="s">
        <v>1335</v>
      </c>
      <c r="R202" s="146" t="s">
        <v>2043</v>
      </c>
      <c r="S202" s="147" t="s">
        <v>1336</v>
      </c>
      <c r="T202" s="144" t="s">
        <v>1337</v>
      </c>
      <c r="U202" s="144" t="s">
        <v>174</v>
      </c>
      <c r="V202" s="149"/>
      <c r="W202" s="71" t="s">
        <v>2031</v>
      </c>
      <c r="X202" s="71"/>
      <c r="Y202" s="71" t="s">
        <v>1678</v>
      </c>
      <c r="Z202" s="71"/>
      <c r="AA202" s="144" t="s">
        <v>2928</v>
      </c>
      <c r="AB202" s="71" t="s">
        <v>1335</v>
      </c>
      <c r="AC202" s="71" t="s">
        <v>1335</v>
      </c>
      <c r="AD202" s="233" t="s">
        <v>2728</v>
      </c>
      <c r="AE202" s="233">
        <v>-10</v>
      </c>
    </row>
    <row r="203" spans="1:207" s="72" customFormat="1" ht="35.25" customHeight="1">
      <c r="A203" s="74">
        <v>194</v>
      </c>
      <c r="B203" s="83" t="s">
        <v>167</v>
      </c>
      <c r="C203" s="83" t="s">
        <v>292</v>
      </c>
      <c r="D203" s="83" t="s">
        <v>1546</v>
      </c>
      <c r="E203" s="71" t="s">
        <v>1836</v>
      </c>
      <c r="F203" s="83">
        <v>3</v>
      </c>
      <c r="G203" s="83" t="s">
        <v>240</v>
      </c>
      <c r="H203" s="83" t="s">
        <v>1610</v>
      </c>
      <c r="I203" s="83">
        <v>54</v>
      </c>
      <c r="J203" s="146">
        <v>1</v>
      </c>
      <c r="K203" s="146" t="s">
        <v>296</v>
      </c>
      <c r="L203" s="146" t="s">
        <v>1955</v>
      </c>
      <c r="M203" s="146" t="s">
        <v>297</v>
      </c>
      <c r="N203" s="146" t="s">
        <v>184</v>
      </c>
      <c r="O203" s="152">
        <v>50</v>
      </c>
      <c r="P203" s="168">
        <f>VLOOKUP(E203,KQDKlan2!E:M,4,0)</f>
        <v>50</v>
      </c>
      <c r="Q203" s="146" t="s">
        <v>1335</v>
      </c>
      <c r="R203" s="146" t="s">
        <v>2043</v>
      </c>
      <c r="S203" s="147" t="s">
        <v>1336</v>
      </c>
      <c r="T203" s="144" t="s">
        <v>1337</v>
      </c>
      <c r="U203" s="146" t="s">
        <v>174</v>
      </c>
      <c r="V203" s="149"/>
      <c r="W203" s="71" t="s">
        <v>2031</v>
      </c>
      <c r="X203" s="83"/>
      <c r="Y203" s="83" t="s">
        <v>1490</v>
      </c>
      <c r="Z203" s="83"/>
      <c r="AA203" s="144" t="s">
        <v>2929</v>
      </c>
      <c r="AB203" s="83" t="s">
        <v>1335</v>
      </c>
      <c r="AC203" s="83" t="s">
        <v>1335</v>
      </c>
      <c r="AD203" s="233" t="s">
        <v>2728</v>
      </c>
      <c r="AE203" s="233">
        <v>4</v>
      </c>
    </row>
    <row r="204" spans="1:207" s="72" customFormat="1" ht="35.25" customHeight="1">
      <c r="A204" s="74">
        <v>195</v>
      </c>
      <c r="B204" s="83" t="s">
        <v>167</v>
      </c>
      <c r="C204" s="83" t="s">
        <v>292</v>
      </c>
      <c r="D204" s="83"/>
      <c r="E204" s="83" t="s">
        <v>2729</v>
      </c>
      <c r="F204" s="83">
        <v>3</v>
      </c>
      <c r="G204" s="83" t="s">
        <v>192</v>
      </c>
      <c r="H204" s="83" t="s">
        <v>1589</v>
      </c>
      <c r="I204" s="83">
        <v>100</v>
      </c>
      <c r="J204" s="146">
        <v>1</v>
      </c>
      <c r="K204" s="146" t="s">
        <v>296</v>
      </c>
      <c r="L204" s="146" t="s">
        <v>1955</v>
      </c>
      <c r="M204" s="146" t="s">
        <v>298</v>
      </c>
      <c r="N204" s="146" t="s">
        <v>2303</v>
      </c>
      <c r="O204" s="152">
        <v>80</v>
      </c>
      <c r="P204" s="168">
        <f>VLOOKUP(E204,KQDKlan2!E:M,4,0)</f>
        <v>80</v>
      </c>
      <c r="Q204" s="146" t="s">
        <v>2762</v>
      </c>
      <c r="R204" s="83" t="s">
        <v>2763</v>
      </c>
      <c r="S204" s="147" t="s">
        <v>2764</v>
      </c>
      <c r="T204" s="146" t="s">
        <v>2765</v>
      </c>
      <c r="U204" s="146" t="s">
        <v>174</v>
      </c>
      <c r="V204" s="146"/>
      <c r="W204" s="83" t="s">
        <v>2031</v>
      </c>
      <c r="X204" s="83"/>
      <c r="Y204" s="83"/>
      <c r="Z204" s="83"/>
      <c r="AA204" s="146"/>
      <c r="AB204" s="83"/>
      <c r="AC204" s="83"/>
      <c r="AD204" s="233"/>
      <c r="AE204" s="233"/>
      <c r="AF204" s="233"/>
      <c r="AG204" s="233"/>
      <c r="AH204" s="233"/>
      <c r="AI204" s="233"/>
      <c r="AJ204" s="233"/>
      <c r="AK204" s="233"/>
      <c r="AL204" s="233"/>
      <c r="AM204" s="233"/>
      <c r="AN204" s="233"/>
      <c r="AO204" s="233"/>
      <c r="AP204" s="233"/>
      <c r="AQ204" s="233"/>
      <c r="AR204" s="233"/>
      <c r="AS204" s="233"/>
      <c r="AT204" s="233"/>
      <c r="AU204" s="233"/>
      <c r="AV204" s="233"/>
      <c r="AW204" s="233"/>
      <c r="AX204" s="233"/>
      <c r="AY204" s="233"/>
      <c r="AZ204" s="233"/>
      <c r="BA204" s="233"/>
      <c r="BB204" s="233"/>
      <c r="BC204" s="233"/>
      <c r="BD204" s="233"/>
      <c r="BE204" s="233"/>
      <c r="BF204" s="233"/>
      <c r="BG204" s="233"/>
      <c r="BH204" s="233"/>
      <c r="BI204" s="233"/>
      <c r="BJ204" s="233"/>
      <c r="BK204" s="233"/>
      <c r="BL204" s="233"/>
      <c r="BM204" s="233"/>
      <c r="BN204" s="233"/>
      <c r="BO204" s="233"/>
      <c r="BP204" s="233"/>
      <c r="BQ204" s="233"/>
      <c r="BR204" s="233"/>
      <c r="BS204" s="233"/>
      <c r="BT204" s="233"/>
      <c r="BU204" s="233"/>
      <c r="BV204" s="233"/>
      <c r="BW204" s="233"/>
      <c r="BX204" s="233"/>
      <c r="BY204" s="233"/>
      <c r="BZ204" s="233"/>
      <c r="CA204" s="233"/>
      <c r="CB204" s="233"/>
      <c r="CC204" s="233"/>
      <c r="CD204" s="233"/>
      <c r="CE204" s="233"/>
      <c r="CF204" s="233"/>
      <c r="CG204" s="233"/>
      <c r="CH204" s="233"/>
      <c r="CI204" s="233"/>
      <c r="CJ204" s="233"/>
      <c r="CK204" s="233"/>
      <c r="CL204" s="233"/>
      <c r="CM204" s="233"/>
      <c r="CN204" s="233"/>
      <c r="CO204" s="233"/>
      <c r="CP204" s="233"/>
      <c r="CQ204" s="233"/>
      <c r="CR204" s="233"/>
      <c r="CS204" s="233"/>
      <c r="CT204" s="233"/>
      <c r="CU204" s="233"/>
      <c r="CV204" s="233"/>
      <c r="CW204" s="233"/>
      <c r="CX204" s="233"/>
      <c r="CY204" s="233"/>
      <c r="CZ204" s="233"/>
      <c r="DA204" s="233"/>
      <c r="DB204" s="233"/>
      <c r="DC204" s="233"/>
      <c r="DD204" s="233"/>
      <c r="DE204" s="233"/>
      <c r="DF204" s="233"/>
      <c r="DG204" s="233"/>
      <c r="DH204" s="233"/>
      <c r="DI204" s="233"/>
      <c r="DJ204" s="233"/>
      <c r="DK204" s="233"/>
      <c r="DL204" s="233"/>
      <c r="DM204" s="233"/>
      <c r="DN204" s="233"/>
      <c r="DO204" s="233"/>
      <c r="DP204" s="233"/>
      <c r="DQ204" s="233"/>
      <c r="DR204" s="233"/>
      <c r="DS204" s="233"/>
      <c r="DT204" s="233"/>
      <c r="DU204" s="233"/>
      <c r="DV204" s="233"/>
      <c r="DW204" s="233"/>
      <c r="DX204" s="233"/>
      <c r="DY204" s="233"/>
      <c r="DZ204" s="233"/>
      <c r="EA204" s="233"/>
      <c r="EB204" s="233"/>
      <c r="EC204" s="233"/>
      <c r="ED204" s="233"/>
      <c r="EE204" s="233"/>
      <c r="EF204" s="233"/>
      <c r="EG204" s="233"/>
      <c r="EH204" s="233"/>
      <c r="EI204" s="233"/>
      <c r="EJ204" s="233"/>
      <c r="EK204" s="233"/>
      <c r="EL204" s="233"/>
      <c r="EM204" s="233"/>
      <c r="EN204" s="233"/>
      <c r="EO204" s="233"/>
      <c r="EP204" s="233"/>
      <c r="EQ204" s="233"/>
      <c r="ER204" s="233"/>
      <c r="ES204" s="233"/>
      <c r="ET204" s="233"/>
      <c r="EU204" s="233"/>
      <c r="EV204" s="233"/>
      <c r="EW204" s="233"/>
      <c r="EX204" s="233"/>
      <c r="EY204" s="233"/>
      <c r="EZ204" s="233"/>
      <c r="FA204" s="233"/>
      <c r="FB204" s="233"/>
      <c r="FC204" s="233"/>
      <c r="FD204" s="233"/>
      <c r="FE204" s="233"/>
      <c r="FF204" s="233"/>
      <c r="FG204" s="233"/>
      <c r="FH204" s="233"/>
      <c r="FI204" s="233"/>
      <c r="FJ204" s="233"/>
      <c r="FK204" s="233"/>
      <c r="FL204" s="233"/>
      <c r="FM204" s="233"/>
      <c r="FN204" s="233"/>
      <c r="FO204" s="233"/>
      <c r="FP204" s="233"/>
      <c r="FQ204" s="233"/>
      <c r="FR204" s="233"/>
      <c r="FS204" s="233"/>
      <c r="FT204" s="233"/>
      <c r="FU204" s="233"/>
      <c r="FV204" s="233"/>
      <c r="FW204" s="233"/>
      <c r="FX204" s="233"/>
      <c r="FY204" s="233"/>
      <c r="FZ204" s="233"/>
      <c r="GA204" s="233"/>
      <c r="GB204" s="233"/>
      <c r="GC204" s="233"/>
      <c r="GD204" s="233"/>
      <c r="GE204" s="233"/>
      <c r="GF204" s="233"/>
      <c r="GG204" s="233"/>
      <c r="GH204" s="233"/>
      <c r="GI204" s="233"/>
      <c r="GJ204" s="233"/>
      <c r="GK204" s="233"/>
      <c r="GL204" s="233"/>
      <c r="GM204" s="233"/>
      <c r="GN204" s="233"/>
      <c r="GO204" s="233"/>
      <c r="GP204" s="233"/>
      <c r="GQ204" s="233"/>
      <c r="GR204" s="233"/>
      <c r="GS204" s="233"/>
      <c r="GT204" s="233"/>
      <c r="GU204" s="233"/>
      <c r="GV204" s="233"/>
      <c r="GW204" s="233"/>
      <c r="GX204" s="233"/>
      <c r="GY204" s="233"/>
    </row>
    <row r="205" spans="1:207" s="72" customFormat="1" ht="35.25" customHeight="1">
      <c r="A205" s="74">
        <v>196</v>
      </c>
      <c r="B205" s="71" t="s">
        <v>17</v>
      </c>
      <c r="C205" s="71" t="s">
        <v>18</v>
      </c>
      <c r="D205" s="71" t="s">
        <v>43</v>
      </c>
      <c r="E205" s="71" t="s">
        <v>18</v>
      </c>
      <c r="F205" s="71">
        <v>3</v>
      </c>
      <c r="G205" s="71" t="s">
        <v>192</v>
      </c>
      <c r="H205" s="71" t="s">
        <v>1589</v>
      </c>
      <c r="I205" s="71">
        <v>70</v>
      </c>
      <c r="J205" s="144">
        <v>1</v>
      </c>
      <c r="K205" s="144" t="s">
        <v>296</v>
      </c>
      <c r="L205" s="144" t="s">
        <v>1919</v>
      </c>
      <c r="M205" s="144" t="s">
        <v>297</v>
      </c>
      <c r="N205" s="144" t="s">
        <v>2303</v>
      </c>
      <c r="O205" s="152">
        <v>80</v>
      </c>
      <c r="P205" s="168">
        <f>VLOOKUP(E205,KQDKlan2!E:M,4,0)</f>
        <v>80</v>
      </c>
      <c r="Q205" s="146" t="s">
        <v>2329</v>
      </c>
      <c r="R205" s="146" t="s">
        <v>2043</v>
      </c>
      <c r="S205" s="147" t="s">
        <v>2098</v>
      </c>
      <c r="T205" s="146" t="s">
        <v>2099</v>
      </c>
      <c r="U205" s="144" t="s">
        <v>174</v>
      </c>
      <c r="V205" s="151"/>
      <c r="W205" s="71" t="s">
        <v>2031</v>
      </c>
      <c r="X205" s="71"/>
      <c r="Y205" s="71" t="s">
        <v>1678</v>
      </c>
      <c r="Z205" s="71"/>
      <c r="AA205" s="144" t="s">
        <v>2928</v>
      </c>
      <c r="AB205" s="71" t="s">
        <v>2329</v>
      </c>
      <c r="AC205" s="71" t="s">
        <v>2329</v>
      </c>
      <c r="AD205" s="233" t="s">
        <v>2930</v>
      </c>
      <c r="AE205" s="233">
        <v>-10</v>
      </c>
    </row>
    <row r="206" spans="1:207" s="233" customFormat="1" ht="35.25" customHeight="1">
      <c r="A206" s="74">
        <v>197</v>
      </c>
      <c r="B206" s="83" t="s">
        <v>17</v>
      </c>
      <c r="C206" s="83" t="s">
        <v>18</v>
      </c>
      <c r="D206" s="83" t="s">
        <v>43</v>
      </c>
      <c r="E206" s="83" t="s">
        <v>511</v>
      </c>
      <c r="F206" s="83">
        <v>3</v>
      </c>
      <c r="G206" s="83" t="s">
        <v>192</v>
      </c>
      <c r="H206" s="83" t="s">
        <v>1589</v>
      </c>
      <c r="I206" s="83">
        <v>100</v>
      </c>
      <c r="J206" s="146">
        <v>1</v>
      </c>
      <c r="K206" s="146" t="s">
        <v>186</v>
      </c>
      <c r="L206" s="146" t="s">
        <v>1954</v>
      </c>
      <c r="M206" s="146" t="s">
        <v>301</v>
      </c>
      <c r="N206" s="146" t="s">
        <v>2303</v>
      </c>
      <c r="O206" s="152">
        <v>80</v>
      </c>
      <c r="P206" s="168">
        <f>VLOOKUP(E206,KQDKlan2!E:M,4,0)</f>
        <v>80</v>
      </c>
      <c r="Q206" s="146" t="s">
        <v>702</v>
      </c>
      <c r="R206" s="83" t="s">
        <v>2763</v>
      </c>
      <c r="S206" s="147" t="s">
        <v>2098</v>
      </c>
      <c r="T206" s="146" t="s">
        <v>932</v>
      </c>
      <c r="U206" s="146" t="s">
        <v>174</v>
      </c>
      <c r="V206" s="146"/>
      <c r="W206" s="83" t="s">
        <v>2031</v>
      </c>
      <c r="X206" s="83"/>
      <c r="Y206" s="83" t="s">
        <v>1678</v>
      </c>
      <c r="Z206" s="83"/>
      <c r="AA206" s="146" t="s">
        <v>2540</v>
      </c>
      <c r="AB206" s="83" t="s">
        <v>2329</v>
      </c>
      <c r="AC206" s="83" t="s">
        <v>2329</v>
      </c>
      <c r="AD206" s="233" t="e">
        <v>#N/A</v>
      </c>
      <c r="AE206" s="233">
        <v>100</v>
      </c>
    </row>
    <row r="207" spans="1:207" s="233" customFormat="1" ht="35.25" customHeight="1">
      <c r="A207" s="74">
        <v>198</v>
      </c>
      <c r="B207" s="83" t="s">
        <v>165</v>
      </c>
      <c r="C207" s="83" t="s">
        <v>906</v>
      </c>
      <c r="D207" s="83" t="s">
        <v>27</v>
      </c>
      <c r="E207" s="83" t="s">
        <v>906</v>
      </c>
      <c r="F207" s="83">
        <v>3</v>
      </c>
      <c r="G207" s="83" t="s">
        <v>192</v>
      </c>
      <c r="H207" s="83" t="s">
        <v>1644</v>
      </c>
      <c r="I207" s="83">
        <v>92</v>
      </c>
      <c r="J207" s="146">
        <v>1</v>
      </c>
      <c r="K207" s="144" t="s">
        <v>296</v>
      </c>
      <c r="L207" s="146" t="s">
        <v>1955</v>
      </c>
      <c r="M207" s="144" t="s">
        <v>298</v>
      </c>
      <c r="N207" s="144" t="s">
        <v>2301</v>
      </c>
      <c r="O207" s="152">
        <v>80</v>
      </c>
      <c r="P207" s="168">
        <f>VLOOKUP(E207,KQDKlan2!E:M,4,0)</f>
        <v>81</v>
      </c>
      <c r="Q207" s="146" t="s">
        <v>2144</v>
      </c>
      <c r="R207" s="146" t="s">
        <v>2105</v>
      </c>
      <c r="S207" s="146" t="s">
        <v>2128</v>
      </c>
      <c r="T207" s="146" t="s">
        <v>2129</v>
      </c>
      <c r="U207" s="146" t="s">
        <v>175</v>
      </c>
      <c r="V207" s="149"/>
      <c r="W207" s="71" t="s">
        <v>2031</v>
      </c>
      <c r="X207" s="83"/>
      <c r="Y207" s="83" t="s">
        <v>1490</v>
      </c>
      <c r="Z207" s="83"/>
      <c r="AA207" s="144" t="s">
        <v>2918</v>
      </c>
      <c r="AB207" s="83" t="s">
        <v>2144</v>
      </c>
      <c r="AC207" s="83" t="s">
        <v>2144</v>
      </c>
      <c r="AD207" s="233" t="s">
        <v>2733</v>
      </c>
      <c r="AE207" s="233">
        <v>12</v>
      </c>
    </row>
    <row r="208" spans="1:207" s="233" customFormat="1" ht="45.75" customHeight="1">
      <c r="A208" s="74">
        <v>199</v>
      </c>
      <c r="B208" s="83" t="s">
        <v>209</v>
      </c>
      <c r="C208" s="83" t="s">
        <v>202</v>
      </c>
      <c r="D208" s="83" t="s">
        <v>201</v>
      </c>
      <c r="E208" s="83" t="s">
        <v>1838</v>
      </c>
      <c r="F208" s="83">
        <v>5</v>
      </c>
      <c r="G208" s="83" t="s">
        <v>262</v>
      </c>
      <c r="H208" s="83" t="s">
        <v>1593</v>
      </c>
      <c r="I208" s="83">
        <v>55</v>
      </c>
      <c r="J208" s="146">
        <v>2</v>
      </c>
      <c r="K208" s="145" t="s">
        <v>296</v>
      </c>
      <c r="L208" s="145" t="s">
        <v>1920</v>
      </c>
      <c r="M208" s="153" t="s">
        <v>327</v>
      </c>
      <c r="N208" s="145" t="s">
        <v>314</v>
      </c>
      <c r="O208" s="152">
        <v>60</v>
      </c>
      <c r="P208" s="168">
        <f>VLOOKUP(E208,KQDKlan2!E:M,4,0)</f>
        <v>51</v>
      </c>
      <c r="Q208" s="146" t="s">
        <v>2551</v>
      </c>
      <c r="R208" s="146" t="s">
        <v>143</v>
      </c>
      <c r="S208" s="146">
        <v>934507438</v>
      </c>
      <c r="T208" s="146" t="s">
        <v>2561</v>
      </c>
      <c r="U208" s="146" t="s">
        <v>143</v>
      </c>
      <c r="V208" s="149" t="s">
        <v>2802</v>
      </c>
      <c r="W208" s="71" t="s">
        <v>2040</v>
      </c>
      <c r="X208" s="83"/>
      <c r="Y208" s="83" t="s">
        <v>1490</v>
      </c>
      <c r="Z208" s="83"/>
      <c r="AA208" s="144" t="s">
        <v>2931</v>
      </c>
      <c r="AB208" s="83" t="s">
        <v>143</v>
      </c>
      <c r="AC208" s="83" t="s">
        <v>143</v>
      </c>
      <c r="AD208" s="233" t="e">
        <v>#REF!</v>
      </c>
      <c r="AE208" s="233">
        <v>4</v>
      </c>
      <c r="AF208" s="72"/>
      <c r="AG208" s="72"/>
      <c r="AH208" s="72"/>
      <c r="AI208" s="72"/>
      <c r="AJ208" s="72"/>
      <c r="AK208" s="72"/>
      <c r="AL208" s="72"/>
      <c r="AM208" s="72"/>
      <c r="AN208" s="72"/>
      <c r="AO208" s="72"/>
      <c r="AP208" s="72"/>
      <c r="AQ208" s="72"/>
      <c r="AR208" s="72"/>
      <c r="AS208" s="72"/>
      <c r="AT208" s="72"/>
      <c r="AU208" s="72"/>
      <c r="AV208" s="72"/>
      <c r="AW208" s="72"/>
      <c r="AX208" s="72"/>
      <c r="AY208" s="72"/>
      <c r="AZ208" s="72"/>
      <c r="BA208" s="72"/>
      <c r="BB208" s="72"/>
      <c r="BC208" s="72"/>
      <c r="BD208" s="72"/>
      <c r="BE208" s="72"/>
      <c r="BF208" s="72"/>
      <c r="BG208" s="72"/>
      <c r="BH208" s="72"/>
      <c r="BI208" s="72"/>
      <c r="BJ208" s="72"/>
      <c r="BK208" s="72"/>
      <c r="BL208" s="72"/>
      <c r="BM208" s="72"/>
      <c r="BN208" s="72"/>
      <c r="BO208" s="72"/>
      <c r="BP208" s="72"/>
      <c r="BQ208" s="72"/>
      <c r="BR208" s="72"/>
      <c r="BS208" s="72"/>
      <c r="BT208" s="72"/>
      <c r="BU208" s="72"/>
      <c r="BV208" s="72"/>
      <c r="BW208" s="72"/>
      <c r="BX208" s="72"/>
      <c r="BY208" s="72"/>
      <c r="BZ208" s="72"/>
      <c r="CA208" s="72"/>
      <c r="CB208" s="72"/>
      <c r="CC208" s="72"/>
      <c r="CD208" s="72"/>
      <c r="CE208" s="72"/>
      <c r="CF208" s="72"/>
      <c r="CG208" s="72"/>
      <c r="CH208" s="72"/>
      <c r="CI208" s="72"/>
      <c r="CJ208" s="72"/>
      <c r="CK208" s="72"/>
      <c r="CL208" s="72"/>
      <c r="CM208" s="72"/>
      <c r="CN208" s="72"/>
      <c r="CO208" s="72"/>
      <c r="CP208" s="72"/>
      <c r="CQ208" s="72"/>
      <c r="CR208" s="72"/>
      <c r="CS208" s="72"/>
      <c r="CT208" s="72"/>
      <c r="CU208" s="72"/>
      <c r="CV208" s="72"/>
      <c r="CW208" s="72"/>
      <c r="CX208" s="72"/>
      <c r="CY208" s="72"/>
      <c r="CZ208" s="72"/>
      <c r="DA208" s="72"/>
      <c r="DB208" s="72"/>
      <c r="DC208" s="72"/>
      <c r="DD208" s="72"/>
      <c r="DE208" s="72"/>
      <c r="DF208" s="72"/>
      <c r="DG208" s="72"/>
      <c r="DH208" s="72"/>
      <c r="DI208" s="72"/>
      <c r="DJ208" s="72"/>
      <c r="DK208" s="72"/>
      <c r="DL208" s="72"/>
      <c r="DM208" s="72"/>
      <c r="DN208" s="72"/>
      <c r="DO208" s="72"/>
      <c r="DP208" s="72"/>
      <c r="DQ208" s="72"/>
      <c r="DR208" s="72"/>
      <c r="DS208" s="72"/>
      <c r="DT208" s="72"/>
      <c r="DU208" s="72"/>
      <c r="DV208" s="72"/>
      <c r="DW208" s="72"/>
      <c r="DX208" s="72"/>
      <c r="DY208" s="72"/>
      <c r="DZ208" s="72"/>
      <c r="EA208" s="72"/>
      <c r="EB208" s="72"/>
      <c r="EC208" s="72"/>
      <c r="ED208" s="72"/>
      <c r="EE208" s="72"/>
      <c r="EF208" s="72"/>
      <c r="EG208" s="72"/>
      <c r="EH208" s="72"/>
      <c r="EI208" s="72"/>
      <c r="EJ208" s="72"/>
      <c r="EK208" s="72"/>
      <c r="EL208" s="72"/>
      <c r="EM208" s="72"/>
      <c r="EN208" s="72"/>
      <c r="EO208" s="72"/>
      <c r="EP208" s="72"/>
      <c r="EQ208" s="72"/>
      <c r="ER208" s="72"/>
      <c r="ES208" s="72"/>
      <c r="ET208" s="72"/>
      <c r="EU208" s="72"/>
      <c r="EV208" s="72"/>
      <c r="EW208" s="72"/>
      <c r="EX208" s="72"/>
      <c r="EY208" s="72"/>
      <c r="EZ208" s="72"/>
      <c r="FA208" s="72"/>
      <c r="FB208" s="72"/>
      <c r="FC208" s="72"/>
      <c r="FD208" s="72"/>
      <c r="FE208" s="72"/>
      <c r="FF208" s="72"/>
      <c r="FG208" s="72"/>
      <c r="FH208" s="72"/>
      <c r="FI208" s="72"/>
      <c r="FJ208" s="72"/>
      <c r="FK208" s="72"/>
      <c r="FL208" s="72"/>
      <c r="FM208" s="72"/>
      <c r="FN208" s="72"/>
      <c r="FO208" s="72"/>
      <c r="FP208" s="72"/>
      <c r="FQ208" s="72"/>
      <c r="FR208" s="72"/>
      <c r="FS208" s="72"/>
      <c r="FT208" s="72"/>
      <c r="FU208" s="72"/>
      <c r="FV208" s="72"/>
      <c r="FW208" s="72"/>
      <c r="FX208" s="72"/>
      <c r="FY208" s="72"/>
      <c r="FZ208" s="72"/>
      <c r="GA208" s="72"/>
      <c r="GB208" s="72"/>
      <c r="GC208" s="72"/>
      <c r="GD208" s="72"/>
      <c r="GE208" s="72"/>
      <c r="GF208" s="72"/>
      <c r="GG208" s="72"/>
      <c r="GH208" s="72"/>
      <c r="GI208" s="72"/>
      <c r="GJ208" s="72"/>
      <c r="GK208" s="72"/>
      <c r="GL208" s="72"/>
      <c r="GM208" s="72"/>
      <c r="GN208" s="72"/>
      <c r="GO208" s="72"/>
      <c r="GP208" s="72"/>
      <c r="GQ208" s="72"/>
      <c r="GR208" s="72"/>
      <c r="GS208" s="72"/>
      <c r="GT208" s="72"/>
      <c r="GU208" s="72"/>
      <c r="GV208" s="72"/>
      <c r="GW208" s="72"/>
      <c r="GX208" s="72"/>
      <c r="GY208" s="72"/>
    </row>
    <row r="209" spans="1:207" s="233" customFormat="1" ht="45.75" customHeight="1">
      <c r="A209" s="74">
        <v>200</v>
      </c>
      <c r="B209" s="83" t="s">
        <v>209</v>
      </c>
      <c r="C209" s="83" t="s">
        <v>202</v>
      </c>
      <c r="D209" s="83" t="s">
        <v>201</v>
      </c>
      <c r="E209" s="83" t="s">
        <v>1846</v>
      </c>
      <c r="F209" s="83">
        <v>5</v>
      </c>
      <c r="G209" s="83" t="s">
        <v>262</v>
      </c>
      <c r="H209" s="83" t="s">
        <v>1643</v>
      </c>
      <c r="I209" s="83">
        <v>57</v>
      </c>
      <c r="J209" s="146">
        <v>3</v>
      </c>
      <c r="K209" s="146" t="s">
        <v>296</v>
      </c>
      <c r="L209" s="146" t="s">
        <v>1922</v>
      </c>
      <c r="M209" s="147" t="s">
        <v>327</v>
      </c>
      <c r="N209" s="146" t="s">
        <v>332</v>
      </c>
      <c r="O209" s="152">
        <v>60</v>
      </c>
      <c r="P209" s="168">
        <f>VLOOKUP(E209,KQDKlan2!E:M,4,0)</f>
        <v>51</v>
      </c>
      <c r="Q209" s="146" t="s">
        <v>2559</v>
      </c>
      <c r="R209" s="146" t="s">
        <v>143</v>
      </c>
      <c r="S209" s="146">
        <v>904408125</v>
      </c>
      <c r="T209" s="146" t="s">
        <v>2567</v>
      </c>
      <c r="U209" s="146" t="s">
        <v>143</v>
      </c>
      <c r="V209" s="149" t="s">
        <v>2802</v>
      </c>
      <c r="W209" s="71" t="s">
        <v>2040</v>
      </c>
      <c r="X209" s="83"/>
      <c r="Y209" s="83" t="s">
        <v>1490</v>
      </c>
      <c r="Z209" s="83"/>
      <c r="AA209" s="144" t="s">
        <v>2932</v>
      </c>
      <c r="AB209" s="83" t="s">
        <v>143</v>
      </c>
      <c r="AC209" s="83" t="s">
        <v>143</v>
      </c>
      <c r="AD209" s="233" t="e">
        <v>#REF!</v>
      </c>
      <c r="AE209" s="233">
        <v>6</v>
      </c>
    </row>
    <row r="210" spans="1:207" s="233" customFormat="1" ht="45.75" customHeight="1">
      <c r="A210" s="74">
        <v>201</v>
      </c>
      <c r="B210" s="83" t="s">
        <v>209</v>
      </c>
      <c r="C210" s="83" t="s">
        <v>202</v>
      </c>
      <c r="D210" s="83" t="s">
        <v>201</v>
      </c>
      <c r="E210" s="83" t="s">
        <v>1847</v>
      </c>
      <c r="F210" s="83">
        <v>5</v>
      </c>
      <c r="G210" s="83" t="s">
        <v>262</v>
      </c>
      <c r="H210" s="83" t="s">
        <v>1643</v>
      </c>
      <c r="I210" s="83">
        <v>57</v>
      </c>
      <c r="J210" s="146">
        <v>3</v>
      </c>
      <c r="K210" s="146" t="s">
        <v>296</v>
      </c>
      <c r="L210" s="146" t="s">
        <v>1922</v>
      </c>
      <c r="M210" s="147" t="s">
        <v>327</v>
      </c>
      <c r="N210" s="146" t="s">
        <v>333</v>
      </c>
      <c r="O210" s="152">
        <v>60</v>
      </c>
      <c r="P210" s="168">
        <f>VLOOKUP(E210,KQDKlan2!E:M,4,0)</f>
        <v>56</v>
      </c>
      <c r="Q210" s="146" t="s">
        <v>2560</v>
      </c>
      <c r="R210" s="146" t="s">
        <v>143</v>
      </c>
      <c r="S210" s="146">
        <v>983970518</v>
      </c>
      <c r="T210" s="146" t="s">
        <v>2568</v>
      </c>
      <c r="U210" s="146" t="s">
        <v>143</v>
      </c>
      <c r="V210" s="149" t="s">
        <v>2802</v>
      </c>
      <c r="W210" s="71" t="s">
        <v>2040</v>
      </c>
      <c r="X210" s="83"/>
      <c r="Y210" s="83" t="s">
        <v>1490</v>
      </c>
      <c r="Z210" s="83"/>
      <c r="AA210" s="144" t="s">
        <v>2933</v>
      </c>
      <c r="AB210" s="83" t="s">
        <v>143</v>
      </c>
      <c r="AC210" s="83" t="s">
        <v>143</v>
      </c>
      <c r="AD210" s="233" t="e">
        <v>#REF!</v>
      </c>
      <c r="AE210" s="233">
        <v>1</v>
      </c>
    </row>
    <row r="211" spans="1:207" s="233" customFormat="1" ht="45.75" customHeight="1">
      <c r="A211" s="74">
        <v>202</v>
      </c>
      <c r="B211" s="83" t="s">
        <v>209</v>
      </c>
      <c r="C211" s="83" t="s">
        <v>202</v>
      </c>
      <c r="D211" s="83" t="s">
        <v>201</v>
      </c>
      <c r="E211" s="83" t="s">
        <v>1839</v>
      </c>
      <c r="F211" s="83">
        <v>5</v>
      </c>
      <c r="G211" s="83" t="s">
        <v>262</v>
      </c>
      <c r="H211" s="83" t="s">
        <v>1593</v>
      </c>
      <c r="I211" s="83">
        <v>55</v>
      </c>
      <c r="J211" s="146">
        <v>2</v>
      </c>
      <c r="K211" s="145" t="s">
        <v>296</v>
      </c>
      <c r="L211" s="145" t="s">
        <v>1920</v>
      </c>
      <c r="M211" s="153" t="s">
        <v>327</v>
      </c>
      <c r="N211" s="145" t="s">
        <v>315</v>
      </c>
      <c r="O211" s="152">
        <v>60</v>
      </c>
      <c r="P211" s="168">
        <f>VLOOKUP(E211,KQDKlan2!E:M,4,0)</f>
        <v>51</v>
      </c>
      <c r="Q211" s="146" t="s">
        <v>2552</v>
      </c>
      <c r="R211" s="146" t="s">
        <v>143</v>
      </c>
      <c r="S211" s="146" t="s">
        <v>2562</v>
      </c>
      <c r="T211" s="146" t="s">
        <v>2563</v>
      </c>
      <c r="U211" s="146" t="s">
        <v>143</v>
      </c>
      <c r="V211" s="149" t="s">
        <v>2802</v>
      </c>
      <c r="W211" s="71" t="s">
        <v>2040</v>
      </c>
      <c r="X211" s="83"/>
      <c r="Y211" s="83" t="s">
        <v>1490</v>
      </c>
      <c r="Z211" s="83"/>
      <c r="AA211" s="144" t="s">
        <v>2934</v>
      </c>
      <c r="AB211" s="83" t="s">
        <v>143</v>
      </c>
      <c r="AC211" s="83" t="s">
        <v>143</v>
      </c>
      <c r="AD211" s="233" t="e">
        <v>#REF!</v>
      </c>
      <c r="AE211" s="233">
        <v>3</v>
      </c>
      <c r="AF211" s="72"/>
      <c r="AG211" s="72"/>
      <c r="AH211" s="72"/>
      <c r="AI211" s="72"/>
      <c r="AJ211" s="72"/>
      <c r="AK211" s="72"/>
      <c r="AL211" s="72"/>
      <c r="AM211" s="72"/>
      <c r="AN211" s="72"/>
      <c r="AO211" s="72"/>
      <c r="AP211" s="72"/>
      <c r="AQ211" s="72"/>
      <c r="AR211" s="72"/>
      <c r="AS211" s="72"/>
      <c r="AT211" s="72"/>
      <c r="AU211" s="72"/>
      <c r="AV211" s="72"/>
      <c r="AW211" s="72"/>
      <c r="AX211" s="72"/>
      <c r="AY211" s="72"/>
      <c r="AZ211" s="72"/>
      <c r="BA211" s="72"/>
      <c r="BB211" s="72"/>
      <c r="BC211" s="72"/>
      <c r="BD211" s="72"/>
      <c r="BE211" s="72"/>
      <c r="BF211" s="72"/>
      <c r="BG211" s="72"/>
      <c r="BH211" s="72"/>
      <c r="BI211" s="72"/>
      <c r="BJ211" s="72"/>
      <c r="BK211" s="72"/>
      <c r="BL211" s="72"/>
      <c r="BM211" s="72"/>
      <c r="BN211" s="72"/>
      <c r="BO211" s="72"/>
      <c r="BP211" s="72"/>
      <c r="BQ211" s="72"/>
      <c r="BR211" s="72"/>
      <c r="BS211" s="72"/>
      <c r="BT211" s="72"/>
      <c r="BU211" s="72"/>
      <c r="BV211" s="72"/>
      <c r="BW211" s="72"/>
      <c r="BX211" s="72"/>
      <c r="BY211" s="72"/>
      <c r="BZ211" s="72"/>
      <c r="CA211" s="72"/>
      <c r="CB211" s="72"/>
      <c r="CC211" s="72"/>
      <c r="CD211" s="72"/>
      <c r="CE211" s="72"/>
      <c r="CF211" s="72"/>
      <c r="CG211" s="72"/>
      <c r="CH211" s="72"/>
      <c r="CI211" s="72"/>
      <c r="CJ211" s="72"/>
      <c r="CK211" s="72"/>
      <c r="CL211" s="72"/>
      <c r="CM211" s="72"/>
      <c r="CN211" s="72"/>
      <c r="CO211" s="72"/>
      <c r="CP211" s="72"/>
      <c r="CQ211" s="72"/>
      <c r="CR211" s="72"/>
      <c r="CS211" s="72"/>
      <c r="CT211" s="72"/>
      <c r="CU211" s="72"/>
      <c r="CV211" s="72"/>
      <c r="CW211" s="72"/>
      <c r="CX211" s="72"/>
      <c r="CY211" s="72"/>
      <c r="CZ211" s="72"/>
      <c r="DA211" s="72"/>
      <c r="DB211" s="72"/>
      <c r="DC211" s="72"/>
      <c r="DD211" s="72"/>
      <c r="DE211" s="72"/>
      <c r="DF211" s="72"/>
      <c r="DG211" s="72"/>
      <c r="DH211" s="72"/>
      <c r="DI211" s="72"/>
      <c r="DJ211" s="72"/>
      <c r="DK211" s="72"/>
      <c r="DL211" s="72"/>
      <c r="DM211" s="72"/>
      <c r="DN211" s="72"/>
      <c r="DO211" s="72"/>
      <c r="DP211" s="72"/>
      <c r="DQ211" s="72"/>
      <c r="DR211" s="72"/>
      <c r="DS211" s="72"/>
      <c r="DT211" s="72"/>
      <c r="DU211" s="72"/>
      <c r="DV211" s="72"/>
      <c r="DW211" s="72"/>
      <c r="DX211" s="72"/>
      <c r="DY211" s="72"/>
      <c r="DZ211" s="72"/>
      <c r="EA211" s="72"/>
      <c r="EB211" s="72"/>
      <c r="EC211" s="72"/>
      <c r="ED211" s="72"/>
      <c r="EE211" s="72"/>
      <c r="EF211" s="72"/>
      <c r="EG211" s="72"/>
      <c r="EH211" s="72"/>
      <c r="EI211" s="72"/>
      <c r="EJ211" s="72"/>
      <c r="EK211" s="72"/>
      <c r="EL211" s="72"/>
      <c r="EM211" s="72"/>
      <c r="EN211" s="72"/>
      <c r="EO211" s="72"/>
      <c r="EP211" s="72"/>
      <c r="EQ211" s="72"/>
      <c r="ER211" s="72"/>
      <c r="ES211" s="72"/>
      <c r="ET211" s="72"/>
      <c r="EU211" s="72"/>
      <c r="EV211" s="72"/>
      <c r="EW211" s="72"/>
      <c r="EX211" s="72"/>
      <c r="EY211" s="72"/>
      <c r="EZ211" s="72"/>
      <c r="FA211" s="72"/>
      <c r="FB211" s="72"/>
      <c r="FC211" s="72"/>
      <c r="FD211" s="72"/>
      <c r="FE211" s="72"/>
      <c r="FF211" s="72"/>
      <c r="FG211" s="72"/>
      <c r="FH211" s="72"/>
      <c r="FI211" s="72"/>
      <c r="FJ211" s="72"/>
      <c r="FK211" s="72"/>
      <c r="FL211" s="72"/>
      <c r="FM211" s="72"/>
      <c r="FN211" s="72"/>
      <c r="FO211" s="72"/>
      <c r="FP211" s="72"/>
      <c r="FQ211" s="72"/>
      <c r="FR211" s="72"/>
      <c r="FS211" s="72"/>
      <c r="FT211" s="72"/>
      <c r="FU211" s="72"/>
      <c r="FV211" s="72"/>
      <c r="FW211" s="72"/>
      <c r="FX211" s="72"/>
      <c r="FY211" s="72"/>
      <c r="FZ211" s="72"/>
      <c r="GA211" s="72"/>
      <c r="GB211" s="72"/>
      <c r="GC211" s="72"/>
      <c r="GD211" s="72"/>
      <c r="GE211" s="72"/>
      <c r="GF211" s="72"/>
      <c r="GG211" s="72"/>
      <c r="GH211" s="72"/>
      <c r="GI211" s="72"/>
      <c r="GJ211" s="72"/>
      <c r="GK211" s="72"/>
      <c r="GL211" s="72"/>
      <c r="GM211" s="72"/>
      <c r="GN211" s="72"/>
      <c r="GO211" s="72"/>
      <c r="GP211" s="72"/>
      <c r="GQ211" s="72"/>
      <c r="GR211" s="72"/>
      <c r="GS211" s="72"/>
      <c r="GT211" s="72"/>
      <c r="GU211" s="72"/>
      <c r="GV211" s="72"/>
      <c r="GW211" s="72"/>
      <c r="GX211" s="72"/>
      <c r="GY211" s="72"/>
    </row>
    <row r="212" spans="1:207" s="233" customFormat="1" ht="45.75" customHeight="1">
      <c r="A212" s="74">
        <v>203</v>
      </c>
      <c r="B212" s="83" t="s">
        <v>209</v>
      </c>
      <c r="C212" s="83" t="s">
        <v>202</v>
      </c>
      <c r="D212" s="83" t="s">
        <v>201</v>
      </c>
      <c r="E212" s="83" t="s">
        <v>548</v>
      </c>
      <c r="F212" s="83">
        <v>5</v>
      </c>
      <c r="G212" s="83" t="s">
        <v>262</v>
      </c>
      <c r="H212" s="83" t="s">
        <v>1590</v>
      </c>
      <c r="I212" s="83">
        <v>57</v>
      </c>
      <c r="J212" s="146">
        <v>4</v>
      </c>
      <c r="K212" s="146" t="s">
        <v>186</v>
      </c>
      <c r="L212" s="146" t="s">
        <v>1921</v>
      </c>
      <c r="M212" s="147" t="s">
        <v>669</v>
      </c>
      <c r="N212" s="146" t="s">
        <v>310</v>
      </c>
      <c r="O212" s="152">
        <v>60</v>
      </c>
      <c r="P212" s="168">
        <f>VLOOKUP(E212,KQDKlan2!E:M,4,0)</f>
        <v>44</v>
      </c>
      <c r="Q212" s="146" t="s">
        <v>2553</v>
      </c>
      <c r="R212" s="146" t="s">
        <v>143</v>
      </c>
      <c r="S212" s="146">
        <v>974721750</v>
      </c>
      <c r="T212" s="146" t="s">
        <v>1351</v>
      </c>
      <c r="U212" s="146" t="s">
        <v>143</v>
      </c>
      <c r="V212" s="149" t="s">
        <v>2802</v>
      </c>
      <c r="W212" s="71" t="s">
        <v>2040</v>
      </c>
      <c r="X212" s="83"/>
      <c r="Y212" s="83" t="s">
        <v>1490</v>
      </c>
      <c r="Z212" s="83"/>
      <c r="AA212" s="144" t="s">
        <v>2935</v>
      </c>
      <c r="AB212" s="83" t="s">
        <v>143</v>
      </c>
      <c r="AC212" s="83" t="s">
        <v>143</v>
      </c>
      <c r="AD212" s="233" t="e">
        <v>#REF!</v>
      </c>
      <c r="AE212" s="233">
        <v>13</v>
      </c>
    </row>
    <row r="213" spans="1:207" s="233" customFormat="1" ht="45.75" customHeight="1">
      <c r="A213" s="74">
        <v>204</v>
      </c>
      <c r="B213" s="83" t="s">
        <v>209</v>
      </c>
      <c r="C213" s="83" t="s">
        <v>202</v>
      </c>
      <c r="D213" s="83" t="s">
        <v>201</v>
      </c>
      <c r="E213" s="83" t="s">
        <v>1840</v>
      </c>
      <c r="F213" s="83">
        <v>5</v>
      </c>
      <c r="G213" s="83" t="s">
        <v>262</v>
      </c>
      <c r="H213" s="83" t="s">
        <v>1590</v>
      </c>
      <c r="I213" s="83">
        <v>57</v>
      </c>
      <c r="J213" s="146">
        <v>4</v>
      </c>
      <c r="K213" s="146" t="s">
        <v>186</v>
      </c>
      <c r="L213" s="146" t="s">
        <v>1921</v>
      </c>
      <c r="M213" s="147" t="s">
        <v>669</v>
      </c>
      <c r="N213" s="146" t="s">
        <v>311</v>
      </c>
      <c r="O213" s="152">
        <v>60</v>
      </c>
      <c r="P213" s="168">
        <f>VLOOKUP(E213,KQDKlan2!E:M,4,0)</f>
        <v>45</v>
      </c>
      <c r="Q213" s="146" t="s">
        <v>2554</v>
      </c>
      <c r="R213" s="146" t="s">
        <v>143</v>
      </c>
      <c r="S213" s="146">
        <v>904700737</v>
      </c>
      <c r="T213" s="146" t="s">
        <v>2564</v>
      </c>
      <c r="U213" s="146" t="s">
        <v>143</v>
      </c>
      <c r="V213" s="149" t="s">
        <v>2802</v>
      </c>
      <c r="W213" s="71" t="s">
        <v>2040</v>
      </c>
      <c r="X213" s="83"/>
      <c r="Y213" s="83" t="s">
        <v>1490</v>
      </c>
      <c r="Z213" s="83"/>
      <c r="AA213" s="144" t="s">
        <v>2936</v>
      </c>
      <c r="AB213" s="83" t="s">
        <v>143</v>
      </c>
      <c r="AC213" s="83" t="s">
        <v>143</v>
      </c>
      <c r="AD213" s="233" t="e">
        <v>#REF!</v>
      </c>
      <c r="AE213" s="233">
        <v>12</v>
      </c>
    </row>
    <row r="214" spans="1:207" s="72" customFormat="1" ht="45.75" customHeight="1">
      <c r="A214" s="74">
        <v>205</v>
      </c>
      <c r="B214" s="83" t="s">
        <v>209</v>
      </c>
      <c r="C214" s="83" t="s">
        <v>202</v>
      </c>
      <c r="D214" s="83" t="s">
        <v>201</v>
      </c>
      <c r="E214" s="83" t="s">
        <v>1841</v>
      </c>
      <c r="F214" s="83">
        <v>5</v>
      </c>
      <c r="G214" s="83" t="s">
        <v>262</v>
      </c>
      <c r="H214" s="83" t="s">
        <v>1590</v>
      </c>
      <c r="I214" s="83">
        <v>57</v>
      </c>
      <c r="J214" s="146">
        <v>4</v>
      </c>
      <c r="K214" s="146" t="s">
        <v>186</v>
      </c>
      <c r="L214" s="146" t="s">
        <v>1921</v>
      </c>
      <c r="M214" s="147" t="s">
        <v>669</v>
      </c>
      <c r="N214" s="146" t="s">
        <v>312</v>
      </c>
      <c r="O214" s="152">
        <v>60</v>
      </c>
      <c r="P214" s="168">
        <f>VLOOKUP(E214,KQDKlan2!E:M,4,0)</f>
        <v>44</v>
      </c>
      <c r="Q214" s="146" t="s">
        <v>2555</v>
      </c>
      <c r="R214" s="146" t="s">
        <v>143</v>
      </c>
      <c r="S214" s="146">
        <v>934457479</v>
      </c>
      <c r="T214" s="146" t="s">
        <v>2565</v>
      </c>
      <c r="U214" s="146" t="s">
        <v>143</v>
      </c>
      <c r="V214" s="149" t="s">
        <v>2802</v>
      </c>
      <c r="W214" s="71" t="s">
        <v>2040</v>
      </c>
      <c r="X214" s="83"/>
      <c r="Y214" s="83" t="s">
        <v>1490</v>
      </c>
      <c r="Z214" s="83"/>
      <c r="AA214" s="144" t="s">
        <v>2937</v>
      </c>
      <c r="AB214" s="83" t="s">
        <v>143</v>
      </c>
      <c r="AC214" s="83" t="s">
        <v>143</v>
      </c>
      <c r="AD214" s="233" t="e">
        <v>#REF!</v>
      </c>
      <c r="AE214" s="233">
        <v>13</v>
      </c>
      <c r="AF214" s="233"/>
      <c r="AG214" s="233"/>
      <c r="AH214" s="233"/>
      <c r="AI214" s="233"/>
      <c r="AJ214" s="233"/>
      <c r="AK214" s="233"/>
      <c r="AL214" s="233"/>
      <c r="AM214" s="233"/>
      <c r="AN214" s="233"/>
      <c r="AO214" s="233"/>
      <c r="AP214" s="233"/>
      <c r="AQ214" s="233"/>
      <c r="AR214" s="233"/>
      <c r="AS214" s="233"/>
      <c r="AT214" s="233"/>
      <c r="AU214" s="233"/>
      <c r="AV214" s="233"/>
      <c r="AW214" s="233"/>
      <c r="AX214" s="233"/>
      <c r="AY214" s="233"/>
      <c r="AZ214" s="233"/>
      <c r="BA214" s="233"/>
      <c r="BB214" s="233"/>
      <c r="BC214" s="233"/>
      <c r="BD214" s="233"/>
      <c r="BE214" s="233"/>
      <c r="BF214" s="233"/>
      <c r="BG214" s="233"/>
      <c r="BH214" s="233"/>
      <c r="BI214" s="233"/>
      <c r="BJ214" s="233"/>
      <c r="BK214" s="233"/>
      <c r="BL214" s="233"/>
      <c r="BM214" s="233"/>
      <c r="BN214" s="233"/>
      <c r="BO214" s="233"/>
      <c r="BP214" s="233"/>
      <c r="BQ214" s="233"/>
      <c r="BR214" s="233"/>
      <c r="BS214" s="233"/>
      <c r="BT214" s="233"/>
      <c r="BU214" s="233"/>
      <c r="BV214" s="233"/>
      <c r="BW214" s="233"/>
      <c r="BX214" s="233"/>
      <c r="BY214" s="233"/>
      <c r="BZ214" s="233"/>
      <c r="CA214" s="233"/>
      <c r="CB214" s="233"/>
      <c r="CC214" s="233"/>
      <c r="CD214" s="233"/>
      <c r="CE214" s="233"/>
      <c r="CF214" s="233"/>
      <c r="CG214" s="233"/>
      <c r="CH214" s="233"/>
      <c r="CI214" s="233"/>
      <c r="CJ214" s="233"/>
      <c r="CK214" s="233"/>
      <c r="CL214" s="233"/>
      <c r="CM214" s="233"/>
      <c r="CN214" s="233"/>
      <c r="CO214" s="233"/>
      <c r="CP214" s="233"/>
      <c r="CQ214" s="233"/>
      <c r="CR214" s="233"/>
      <c r="CS214" s="233"/>
      <c r="CT214" s="233"/>
      <c r="CU214" s="233"/>
      <c r="CV214" s="233"/>
      <c r="CW214" s="233"/>
      <c r="CX214" s="233"/>
      <c r="CY214" s="233"/>
      <c r="CZ214" s="233"/>
      <c r="DA214" s="233"/>
      <c r="DB214" s="233"/>
      <c r="DC214" s="233"/>
      <c r="DD214" s="233"/>
      <c r="DE214" s="233"/>
      <c r="DF214" s="233"/>
      <c r="DG214" s="233"/>
      <c r="DH214" s="233"/>
      <c r="DI214" s="233"/>
      <c r="DJ214" s="233"/>
      <c r="DK214" s="233"/>
      <c r="DL214" s="233"/>
      <c r="DM214" s="233"/>
      <c r="DN214" s="233"/>
      <c r="DO214" s="233"/>
      <c r="DP214" s="233"/>
      <c r="DQ214" s="233"/>
      <c r="DR214" s="233"/>
      <c r="DS214" s="233"/>
      <c r="DT214" s="233"/>
      <c r="DU214" s="233"/>
      <c r="DV214" s="233"/>
      <c r="DW214" s="233"/>
      <c r="DX214" s="233"/>
      <c r="DY214" s="233"/>
      <c r="DZ214" s="233"/>
      <c r="EA214" s="233"/>
      <c r="EB214" s="233"/>
      <c r="EC214" s="233"/>
      <c r="ED214" s="233"/>
      <c r="EE214" s="233"/>
      <c r="EF214" s="233"/>
      <c r="EG214" s="233"/>
      <c r="EH214" s="233"/>
      <c r="EI214" s="233"/>
      <c r="EJ214" s="233"/>
      <c r="EK214" s="233"/>
      <c r="EL214" s="233"/>
      <c r="EM214" s="233"/>
      <c r="EN214" s="233"/>
      <c r="EO214" s="233"/>
      <c r="EP214" s="233"/>
      <c r="EQ214" s="233"/>
      <c r="ER214" s="233"/>
      <c r="ES214" s="233"/>
      <c r="ET214" s="233"/>
      <c r="EU214" s="233"/>
      <c r="EV214" s="233"/>
      <c r="EW214" s="233"/>
      <c r="EX214" s="233"/>
      <c r="EY214" s="233"/>
      <c r="EZ214" s="233"/>
      <c r="FA214" s="233"/>
      <c r="FB214" s="233"/>
      <c r="FC214" s="233"/>
      <c r="FD214" s="233"/>
      <c r="FE214" s="233"/>
      <c r="FF214" s="233"/>
      <c r="FG214" s="233"/>
      <c r="FH214" s="233"/>
      <c r="FI214" s="233"/>
      <c r="FJ214" s="233"/>
      <c r="FK214" s="233"/>
      <c r="FL214" s="233"/>
      <c r="FM214" s="233"/>
      <c r="FN214" s="233"/>
      <c r="FO214" s="233"/>
      <c r="FP214" s="233"/>
      <c r="FQ214" s="233"/>
      <c r="FR214" s="233"/>
      <c r="FS214" s="233"/>
      <c r="FT214" s="233"/>
      <c r="FU214" s="233"/>
      <c r="FV214" s="233"/>
      <c r="FW214" s="233"/>
      <c r="FX214" s="233"/>
      <c r="FY214" s="233"/>
      <c r="FZ214" s="233"/>
      <c r="GA214" s="233"/>
      <c r="GB214" s="233"/>
      <c r="GC214" s="233"/>
      <c r="GD214" s="233"/>
      <c r="GE214" s="233"/>
      <c r="GF214" s="233"/>
      <c r="GG214" s="233"/>
      <c r="GH214" s="233"/>
      <c r="GI214" s="233"/>
      <c r="GJ214" s="233"/>
      <c r="GK214" s="233"/>
      <c r="GL214" s="233"/>
      <c r="GM214" s="233"/>
      <c r="GN214" s="233"/>
      <c r="GO214" s="233"/>
      <c r="GP214" s="233"/>
      <c r="GQ214" s="233"/>
      <c r="GR214" s="233"/>
      <c r="GS214" s="233"/>
      <c r="GT214" s="233"/>
      <c r="GU214" s="233"/>
      <c r="GV214" s="233"/>
      <c r="GW214" s="233"/>
      <c r="GX214" s="233"/>
      <c r="GY214" s="233"/>
    </row>
    <row r="215" spans="1:207" s="72" customFormat="1" ht="45.75" customHeight="1">
      <c r="A215" s="74">
        <v>206</v>
      </c>
      <c r="B215" s="83" t="s">
        <v>209</v>
      </c>
      <c r="C215" s="83" t="s">
        <v>202</v>
      </c>
      <c r="D215" s="83" t="s">
        <v>201</v>
      </c>
      <c r="E215" s="83" t="s">
        <v>1842</v>
      </c>
      <c r="F215" s="83">
        <v>5</v>
      </c>
      <c r="G215" s="83" t="s">
        <v>262</v>
      </c>
      <c r="H215" s="83" t="s">
        <v>1590</v>
      </c>
      <c r="I215" s="83">
        <v>57</v>
      </c>
      <c r="J215" s="146">
        <v>4</v>
      </c>
      <c r="K215" s="146" t="s">
        <v>186</v>
      </c>
      <c r="L215" s="146" t="s">
        <v>1921</v>
      </c>
      <c r="M215" s="147" t="s">
        <v>669</v>
      </c>
      <c r="N215" s="146" t="s">
        <v>313</v>
      </c>
      <c r="O215" s="152">
        <v>60</v>
      </c>
      <c r="P215" s="168">
        <f>VLOOKUP(E215,KQDKlan2!E:M,4,0)</f>
        <v>45</v>
      </c>
      <c r="Q215" s="146" t="s">
        <v>2556</v>
      </c>
      <c r="R215" s="146" t="s">
        <v>143</v>
      </c>
      <c r="S215" s="146">
        <v>986302930</v>
      </c>
      <c r="T215" s="146" t="s">
        <v>1353</v>
      </c>
      <c r="U215" s="146" t="s">
        <v>143</v>
      </c>
      <c r="V215" s="149" t="s">
        <v>2802</v>
      </c>
      <c r="W215" s="71" t="s">
        <v>2040</v>
      </c>
      <c r="X215" s="83"/>
      <c r="Y215" s="83" t="s">
        <v>1490</v>
      </c>
      <c r="Z215" s="83"/>
      <c r="AA215" s="144" t="s">
        <v>2938</v>
      </c>
      <c r="AB215" s="83" t="s">
        <v>143</v>
      </c>
      <c r="AC215" s="83" t="s">
        <v>143</v>
      </c>
      <c r="AD215" s="233" t="e">
        <v>#REF!</v>
      </c>
      <c r="AE215" s="233">
        <v>12</v>
      </c>
      <c r="AF215" s="233"/>
      <c r="AG215" s="233"/>
      <c r="AH215" s="233"/>
      <c r="AI215" s="233"/>
      <c r="AJ215" s="233"/>
      <c r="AK215" s="233"/>
      <c r="AL215" s="233"/>
      <c r="AM215" s="233"/>
      <c r="AN215" s="233"/>
      <c r="AO215" s="233"/>
      <c r="AP215" s="233"/>
      <c r="AQ215" s="233"/>
      <c r="AR215" s="233"/>
      <c r="AS215" s="233"/>
      <c r="AT215" s="233"/>
      <c r="AU215" s="233"/>
      <c r="AV215" s="233"/>
      <c r="AW215" s="233"/>
      <c r="AX215" s="233"/>
      <c r="AY215" s="233"/>
      <c r="AZ215" s="233"/>
      <c r="BA215" s="233"/>
      <c r="BB215" s="233"/>
      <c r="BC215" s="233"/>
      <c r="BD215" s="233"/>
      <c r="BE215" s="233"/>
      <c r="BF215" s="233"/>
      <c r="BG215" s="233"/>
      <c r="BH215" s="233"/>
      <c r="BI215" s="233"/>
      <c r="BJ215" s="233"/>
      <c r="BK215" s="233"/>
      <c r="BL215" s="233"/>
      <c r="BM215" s="233"/>
      <c r="BN215" s="233"/>
      <c r="BO215" s="233"/>
      <c r="BP215" s="233"/>
      <c r="BQ215" s="233"/>
      <c r="BR215" s="233"/>
      <c r="BS215" s="233"/>
      <c r="BT215" s="233"/>
      <c r="BU215" s="233"/>
      <c r="BV215" s="233"/>
      <c r="BW215" s="233"/>
      <c r="BX215" s="233"/>
      <c r="BY215" s="233"/>
      <c r="BZ215" s="233"/>
      <c r="CA215" s="233"/>
      <c r="CB215" s="233"/>
      <c r="CC215" s="233"/>
      <c r="CD215" s="233"/>
      <c r="CE215" s="233"/>
      <c r="CF215" s="233"/>
      <c r="CG215" s="233"/>
      <c r="CH215" s="233"/>
      <c r="CI215" s="233"/>
      <c r="CJ215" s="233"/>
      <c r="CK215" s="233"/>
      <c r="CL215" s="233"/>
      <c r="CM215" s="233"/>
      <c r="CN215" s="233"/>
      <c r="CO215" s="233"/>
      <c r="CP215" s="233"/>
      <c r="CQ215" s="233"/>
      <c r="CR215" s="233"/>
      <c r="CS215" s="233"/>
      <c r="CT215" s="233"/>
      <c r="CU215" s="233"/>
      <c r="CV215" s="233"/>
      <c r="CW215" s="233"/>
      <c r="CX215" s="233"/>
      <c r="CY215" s="233"/>
      <c r="CZ215" s="233"/>
      <c r="DA215" s="233"/>
      <c r="DB215" s="233"/>
      <c r="DC215" s="233"/>
      <c r="DD215" s="233"/>
      <c r="DE215" s="233"/>
      <c r="DF215" s="233"/>
      <c r="DG215" s="233"/>
      <c r="DH215" s="233"/>
      <c r="DI215" s="233"/>
      <c r="DJ215" s="233"/>
      <c r="DK215" s="233"/>
      <c r="DL215" s="233"/>
      <c r="DM215" s="233"/>
      <c r="DN215" s="233"/>
      <c r="DO215" s="233"/>
      <c r="DP215" s="233"/>
      <c r="DQ215" s="233"/>
      <c r="DR215" s="233"/>
      <c r="DS215" s="233"/>
      <c r="DT215" s="233"/>
      <c r="DU215" s="233"/>
      <c r="DV215" s="233"/>
      <c r="DW215" s="233"/>
      <c r="DX215" s="233"/>
      <c r="DY215" s="233"/>
      <c r="DZ215" s="233"/>
      <c r="EA215" s="233"/>
      <c r="EB215" s="233"/>
      <c r="EC215" s="233"/>
      <c r="ED215" s="233"/>
      <c r="EE215" s="233"/>
      <c r="EF215" s="233"/>
      <c r="EG215" s="233"/>
      <c r="EH215" s="233"/>
      <c r="EI215" s="233"/>
      <c r="EJ215" s="233"/>
      <c r="EK215" s="233"/>
      <c r="EL215" s="233"/>
      <c r="EM215" s="233"/>
      <c r="EN215" s="233"/>
      <c r="EO215" s="233"/>
      <c r="EP215" s="233"/>
      <c r="EQ215" s="233"/>
      <c r="ER215" s="233"/>
      <c r="ES215" s="233"/>
      <c r="ET215" s="233"/>
      <c r="EU215" s="233"/>
      <c r="EV215" s="233"/>
      <c r="EW215" s="233"/>
      <c r="EX215" s="233"/>
      <c r="EY215" s="233"/>
      <c r="EZ215" s="233"/>
      <c r="FA215" s="233"/>
      <c r="FB215" s="233"/>
      <c r="FC215" s="233"/>
      <c r="FD215" s="233"/>
      <c r="FE215" s="233"/>
      <c r="FF215" s="233"/>
      <c r="FG215" s="233"/>
      <c r="FH215" s="233"/>
      <c r="FI215" s="233"/>
      <c r="FJ215" s="233"/>
      <c r="FK215" s="233"/>
      <c r="FL215" s="233"/>
      <c r="FM215" s="233"/>
      <c r="FN215" s="233"/>
      <c r="FO215" s="233"/>
      <c r="FP215" s="233"/>
      <c r="FQ215" s="233"/>
      <c r="FR215" s="233"/>
      <c r="FS215" s="233"/>
      <c r="FT215" s="233"/>
      <c r="FU215" s="233"/>
      <c r="FV215" s="233"/>
      <c r="FW215" s="233"/>
      <c r="FX215" s="233"/>
      <c r="FY215" s="233"/>
      <c r="FZ215" s="233"/>
      <c r="GA215" s="233"/>
      <c r="GB215" s="233"/>
      <c r="GC215" s="233"/>
      <c r="GD215" s="233"/>
      <c r="GE215" s="233"/>
      <c r="GF215" s="233"/>
      <c r="GG215" s="233"/>
      <c r="GH215" s="233"/>
      <c r="GI215" s="233"/>
      <c r="GJ215" s="233"/>
      <c r="GK215" s="233"/>
      <c r="GL215" s="233"/>
      <c r="GM215" s="233"/>
      <c r="GN215" s="233"/>
      <c r="GO215" s="233"/>
      <c r="GP215" s="233"/>
      <c r="GQ215" s="233"/>
      <c r="GR215" s="233"/>
      <c r="GS215" s="233"/>
      <c r="GT215" s="233"/>
      <c r="GU215" s="233"/>
      <c r="GV215" s="233"/>
      <c r="GW215" s="233"/>
      <c r="GX215" s="233"/>
      <c r="GY215" s="233"/>
    </row>
    <row r="216" spans="1:207" s="72" customFormat="1" ht="45.75" customHeight="1">
      <c r="A216" s="74">
        <v>207</v>
      </c>
      <c r="B216" s="83" t="s">
        <v>209</v>
      </c>
      <c r="C216" s="83" t="s">
        <v>202</v>
      </c>
      <c r="D216" s="83" t="s">
        <v>201</v>
      </c>
      <c r="E216" s="83" t="s">
        <v>1843</v>
      </c>
      <c r="F216" s="83">
        <v>5</v>
      </c>
      <c r="G216" s="83" t="s">
        <v>262</v>
      </c>
      <c r="H216" s="83" t="s">
        <v>1610</v>
      </c>
      <c r="I216" s="83">
        <v>55</v>
      </c>
      <c r="J216" s="146">
        <v>3</v>
      </c>
      <c r="K216" s="146" t="s">
        <v>296</v>
      </c>
      <c r="L216" s="146" t="s">
        <v>1922</v>
      </c>
      <c r="M216" s="147" t="s">
        <v>327</v>
      </c>
      <c r="N216" s="146" t="s">
        <v>310</v>
      </c>
      <c r="O216" s="152">
        <v>60</v>
      </c>
      <c r="P216" s="168">
        <f>VLOOKUP(E216,KQDKlan2!E:M,4,0)</f>
        <v>54</v>
      </c>
      <c r="Q216" s="146" t="s">
        <v>2557</v>
      </c>
      <c r="R216" s="146" t="s">
        <v>143</v>
      </c>
      <c r="S216" s="146" t="s">
        <v>2566</v>
      </c>
      <c r="T216" s="146" t="s">
        <v>1355</v>
      </c>
      <c r="U216" s="146" t="s">
        <v>143</v>
      </c>
      <c r="V216" s="149" t="s">
        <v>2802</v>
      </c>
      <c r="W216" s="71" t="s">
        <v>2040</v>
      </c>
      <c r="X216" s="83"/>
      <c r="Y216" s="83" t="s">
        <v>1490</v>
      </c>
      <c r="Z216" s="83"/>
      <c r="AA216" s="144" t="s">
        <v>2939</v>
      </c>
      <c r="AB216" s="83" t="s">
        <v>143</v>
      </c>
      <c r="AC216" s="83" t="s">
        <v>143</v>
      </c>
      <c r="AD216" s="233" t="e">
        <v>#REF!</v>
      </c>
      <c r="AE216" s="233">
        <v>1</v>
      </c>
      <c r="AF216" s="233"/>
      <c r="AG216" s="233"/>
      <c r="AH216" s="233"/>
      <c r="AI216" s="233"/>
      <c r="AJ216" s="233"/>
      <c r="AK216" s="233"/>
      <c r="AL216" s="233"/>
      <c r="AM216" s="233"/>
      <c r="AN216" s="233"/>
      <c r="AO216" s="233"/>
      <c r="AP216" s="233"/>
      <c r="AQ216" s="233"/>
      <c r="AR216" s="233"/>
      <c r="AS216" s="233"/>
      <c r="AT216" s="233"/>
      <c r="AU216" s="233"/>
      <c r="AV216" s="233"/>
      <c r="AW216" s="233"/>
      <c r="AX216" s="233"/>
      <c r="AY216" s="233"/>
      <c r="AZ216" s="233"/>
      <c r="BA216" s="233"/>
      <c r="BB216" s="233"/>
      <c r="BC216" s="233"/>
      <c r="BD216" s="233"/>
      <c r="BE216" s="233"/>
      <c r="BF216" s="233"/>
      <c r="BG216" s="233"/>
      <c r="BH216" s="233"/>
      <c r="BI216" s="233"/>
      <c r="BJ216" s="233"/>
      <c r="BK216" s="233"/>
      <c r="BL216" s="233"/>
      <c r="BM216" s="233"/>
      <c r="BN216" s="233"/>
      <c r="BO216" s="233"/>
      <c r="BP216" s="233"/>
      <c r="BQ216" s="233"/>
      <c r="BR216" s="233"/>
      <c r="BS216" s="233"/>
      <c r="BT216" s="233"/>
      <c r="BU216" s="233"/>
      <c r="BV216" s="233"/>
      <c r="BW216" s="233"/>
      <c r="BX216" s="233"/>
      <c r="BY216" s="233"/>
      <c r="BZ216" s="233"/>
      <c r="CA216" s="233"/>
      <c r="CB216" s="233"/>
      <c r="CC216" s="233"/>
      <c r="CD216" s="233"/>
      <c r="CE216" s="233"/>
      <c r="CF216" s="233"/>
      <c r="CG216" s="233"/>
      <c r="CH216" s="233"/>
      <c r="CI216" s="233"/>
      <c r="CJ216" s="233"/>
      <c r="CK216" s="233"/>
      <c r="CL216" s="233"/>
      <c r="CM216" s="233"/>
      <c r="CN216" s="233"/>
      <c r="CO216" s="233"/>
      <c r="CP216" s="233"/>
      <c r="CQ216" s="233"/>
      <c r="CR216" s="233"/>
      <c r="CS216" s="233"/>
      <c r="CT216" s="233"/>
      <c r="CU216" s="233"/>
      <c r="CV216" s="233"/>
      <c r="CW216" s="233"/>
      <c r="CX216" s="233"/>
      <c r="CY216" s="233"/>
      <c r="CZ216" s="233"/>
      <c r="DA216" s="233"/>
      <c r="DB216" s="233"/>
      <c r="DC216" s="233"/>
      <c r="DD216" s="233"/>
      <c r="DE216" s="233"/>
      <c r="DF216" s="233"/>
      <c r="DG216" s="233"/>
      <c r="DH216" s="233"/>
      <c r="DI216" s="233"/>
      <c r="DJ216" s="233"/>
      <c r="DK216" s="233"/>
      <c r="DL216" s="233"/>
      <c r="DM216" s="233"/>
      <c r="DN216" s="233"/>
      <c r="DO216" s="233"/>
      <c r="DP216" s="233"/>
      <c r="DQ216" s="233"/>
      <c r="DR216" s="233"/>
      <c r="DS216" s="233"/>
      <c r="DT216" s="233"/>
      <c r="DU216" s="233"/>
      <c r="DV216" s="233"/>
      <c r="DW216" s="233"/>
      <c r="DX216" s="233"/>
      <c r="DY216" s="233"/>
      <c r="DZ216" s="233"/>
      <c r="EA216" s="233"/>
      <c r="EB216" s="233"/>
      <c r="EC216" s="233"/>
      <c r="ED216" s="233"/>
      <c r="EE216" s="233"/>
      <c r="EF216" s="233"/>
      <c r="EG216" s="233"/>
      <c r="EH216" s="233"/>
      <c r="EI216" s="233"/>
      <c r="EJ216" s="233"/>
      <c r="EK216" s="233"/>
      <c r="EL216" s="233"/>
      <c r="EM216" s="233"/>
      <c r="EN216" s="233"/>
      <c r="EO216" s="233"/>
      <c r="EP216" s="233"/>
      <c r="EQ216" s="233"/>
      <c r="ER216" s="233"/>
      <c r="ES216" s="233"/>
      <c r="ET216" s="233"/>
      <c r="EU216" s="233"/>
      <c r="EV216" s="233"/>
      <c r="EW216" s="233"/>
      <c r="EX216" s="233"/>
      <c r="EY216" s="233"/>
      <c r="EZ216" s="233"/>
      <c r="FA216" s="233"/>
      <c r="FB216" s="233"/>
      <c r="FC216" s="233"/>
      <c r="FD216" s="233"/>
      <c r="FE216" s="233"/>
      <c r="FF216" s="233"/>
      <c r="FG216" s="233"/>
      <c r="FH216" s="233"/>
      <c r="FI216" s="233"/>
      <c r="FJ216" s="233"/>
      <c r="FK216" s="233"/>
      <c r="FL216" s="233"/>
      <c r="FM216" s="233"/>
      <c r="FN216" s="233"/>
      <c r="FO216" s="233"/>
      <c r="FP216" s="233"/>
      <c r="FQ216" s="233"/>
      <c r="FR216" s="233"/>
      <c r="FS216" s="233"/>
      <c r="FT216" s="233"/>
      <c r="FU216" s="233"/>
      <c r="FV216" s="233"/>
      <c r="FW216" s="233"/>
      <c r="FX216" s="233"/>
      <c r="FY216" s="233"/>
      <c r="FZ216" s="233"/>
      <c r="GA216" s="233"/>
      <c r="GB216" s="233"/>
      <c r="GC216" s="233"/>
      <c r="GD216" s="233"/>
      <c r="GE216" s="233"/>
      <c r="GF216" s="233"/>
      <c r="GG216" s="233"/>
      <c r="GH216" s="233"/>
      <c r="GI216" s="233"/>
      <c r="GJ216" s="233"/>
      <c r="GK216" s="233"/>
      <c r="GL216" s="233"/>
      <c r="GM216" s="233"/>
      <c r="GN216" s="233"/>
      <c r="GO216" s="233"/>
      <c r="GP216" s="233"/>
      <c r="GQ216" s="233"/>
      <c r="GR216" s="233"/>
      <c r="GS216" s="233"/>
      <c r="GT216" s="233"/>
      <c r="GU216" s="233"/>
      <c r="GV216" s="233"/>
      <c r="GW216" s="233"/>
      <c r="GX216" s="233"/>
      <c r="GY216" s="233"/>
    </row>
    <row r="217" spans="1:207" s="233" customFormat="1" ht="45.75" customHeight="1">
      <c r="A217" s="74">
        <v>208</v>
      </c>
      <c r="B217" s="83" t="s">
        <v>209</v>
      </c>
      <c r="C217" s="83" t="s">
        <v>202</v>
      </c>
      <c r="D217" s="83" t="s">
        <v>201</v>
      </c>
      <c r="E217" s="83" t="s">
        <v>1844</v>
      </c>
      <c r="F217" s="83">
        <v>5</v>
      </c>
      <c r="G217" s="83" t="s">
        <v>262</v>
      </c>
      <c r="H217" s="83" t="s">
        <v>1610</v>
      </c>
      <c r="I217" s="83">
        <v>55</v>
      </c>
      <c r="J217" s="146">
        <v>3</v>
      </c>
      <c r="K217" s="146" t="s">
        <v>296</v>
      </c>
      <c r="L217" s="146" t="s">
        <v>1922</v>
      </c>
      <c r="M217" s="147" t="s">
        <v>327</v>
      </c>
      <c r="N217" s="146" t="s">
        <v>311</v>
      </c>
      <c r="O217" s="152">
        <v>60</v>
      </c>
      <c r="P217" s="168">
        <f>VLOOKUP(E217,KQDKlan2!E:M,4,0)</f>
        <v>47</v>
      </c>
      <c r="Q217" s="146" t="s">
        <v>2558</v>
      </c>
      <c r="R217" s="146" t="s">
        <v>143</v>
      </c>
      <c r="S217" s="146">
        <v>364242939</v>
      </c>
      <c r="T217" s="146" t="s">
        <v>1367</v>
      </c>
      <c r="U217" s="146" t="s">
        <v>143</v>
      </c>
      <c r="V217" s="149" t="s">
        <v>2802</v>
      </c>
      <c r="W217" s="71" t="s">
        <v>2040</v>
      </c>
      <c r="X217" s="83"/>
      <c r="Y217" s="83" t="s">
        <v>1490</v>
      </c>
      <c r="Z217" s="83"/>
      <c r="AA217" s="144" t="s">
        <v>2940</v>
      </c>
      <c r="AB217" s="83" t="s">
        <v>143</v>
      </c>
      <c r="AC217" s="83" t="s">
        <v>143</v>
      </c>
      <c r="AD217" s="233" t="e">
        <v>#REF!</v>
      </c>
      <c r="AE217" s="233">
        <v>8</v>
      </c>
      <c r="AF217" s="234"/>
      <c r="AG217" s="234"/>
      <c r="AH217" s="234"/>
      <c r="AI217" s="234"/>
      <c r="AJ217" s="234"/>
      <c r="AK217" s="234"/>
      <c r="AL217" s="234"/>
      <c r="AM217" s="234"/>
      <c r="AN217" s="234"/>
      <c r="AO217" s="234"/>
      <c r="AP217" s="234"/>
      <c r="AQ217" s="234"/>
      <c r="AR217" s="234"/>
      <c r="AS217" s="234"/>
      <c r="AT217" s="234"/>
      <c r="AU217" s="234"/>
      <c r="AV217" s="234"/>
      <c r="AW217" s="234"/>
      <c r="AX217" s="234"/>
      <c r="AY217" s="234"/>
      <c r="AZ217" s="234"/>
      <c r="BA217" s="234"/>
      <c r="BB217" s="234"/>
      <c r="BC217" s="234"/>
      <c r="BD217" s="234"/>
      <c r="BE217" s="234"/>
      <c r="BF217" s="234"/>
      <c r="BG217" s="234"/>
      <c r="BH217" s="234"/>
      <c r="BI217" s="234"/>
      <c r="BJ217" s="234"/>
      <c r="BK217" s="234"/>
      <c r="BL217" s="234"/>
      <c r="BM217" s="234"/>
      <c r="BN217" s="234"/>
      <c r="BO217" s="234"/>
      <c r="BP217" s="234"/>
      <c r="BQ217" s="234"/>
      <c r="BR217" s="234"/>
      <c r="BS217" s="234"/>
      <c r="BT217" s="234"/>
      <c r="BU217" s="234"/>
      <c r="BV217" s="234"/>
      <c r="BW217" s="234"/>
      <c r="BX217" s="234"/>
      <c r="BY217" s="234"/>
      <c r="BZ217" s="234"/>
      <c r="CA217" s="234"/>
      <c r="CB217" s="234"/>
      <c r="CC217" s="234"/>
      <c r="CD217" s="234"/>
      <c r="CE217" s="234"/>
      <c r="CF217" s="234"/>
      <c r="CG217" s="234"/>
      <c r="CH217" s="234"/>
      <c r="CI217" s="234"/>
      <c r="CJ217" s="234"/>
      <c r="CK217" s="234"/>
      <c r="CL217" s="234"/>
      <c r="CM217" s="234"/>
      <c r="CN217" s="234"/>
      <c r="CO217" s="234"/>
      <c r="CP217" s="234"/>
      <c r="CQ217" s="234"/>
      <c r="CR217" s="234"/>
      <c r="CS217" s="234"/>
      <c r="CT217" s="234"/>
      <c r="CU217" s="234"/>
      <c r="CV217" s="234"/>
      <c r="CW217" s="234"/>
      <c r="CX217" s="234"/>
      <c r="CY217" s="234"/>
      <c r="CZ217" s="234"/>
      <c r="DA217" s="234"/>
      <c r="DB217" s="234"/>
      <c r="DC217" s="234"/>
      <c r="DD217" s="234"/>
      <c r="DE217" s="234"/>
      <c r="DF217" s="234"/>
      <c r="DG217" s="234"/>
      <c r="DH217" s="234"/>
      <c r="DI217" s="234"/>
      <c r="DJ217" s="234"/>
      <c r="DK217" s="234"/>
      <c r="DL217" s="234"/>
      <c r="DM217" s="234"/>
      <c r="DN217" s="234"/>
      <c r="DO217" s="234"/>
      <c r="DP217" s="234"/>
      <c r="DQ217" s="234"/>
      <c r="DR217" s="234"/>
      <c r="DS217" s="234"/>
      <c r="DT217" s="234"/>
      <c r="DU217" s="234"/>
      <c r="DV217" s="234"/>
      <c r="DW217" s="234"/>
      <c r="DX217" s="234"/>
      <c r="DY217" s="234"/>
      <c r="DZ217" s="234"/>
      <c r="EA217" s="234"/>
      <c r="EB217" s="234"/>
      <c r="EC217" s="234"/>
      <c r="ED217" s="234"/>
      <c r="EE217" s="234"/>
      <c r="EF217" s="234"/>
      <c r="EG217" s="234"/>
      <c r="EH217" s="234"/>
      <c r="EI217" s="234"/>
      <c r="EJ217" s="234"/>
      <c r="EK217" s="234"/>
      <c r="EL217" s="234"/>
      <c r="EM217" s="234"/>
      <c r="EN217" s="234"/>
      <c r="EO217" s="234"/>
      <c r="EP217" s="234"/>
      <c r="EQ217" s="234"/>
      <c r="ER217" s="234"/>
      <c r="ES217" s="234"/>
      <c r="ET217" s="234"/>
      <c r="EU217" s="234"/>
      <c r="EV217" s="234"/>
      <c r="EW217" s="234"/>
      <c r="EX217" s="234"/>
      <c r="EY217" s="234"/>
      <c r="EZ217" s="234"/>
      <c r="FA217" s="234"/>
      <c r="FB217" s="234"/>
      <c r="FC217" s="234"/>
      <c r="FD217" s="234"/>
      <c r="FE217" s="234"/>
      <c r="FF217" s="234"/>
      <c r="FG217" s="234"/>
      <c r="FH217" s="234"/>
      <c r="FI217" s="234"/>
      <c r="FJ217" s="234"/>
      <c r="FK217" s="234"/>
      <c r="FL217" s="234"/>
      <c r="FM217" s="234"/>
      <c r="FN217" s="234"/>
      <c r="FO217" s="234"/>
      <c r="FP217" s="234"/>
      <c r="FQ217" s="234"/>
      <c r="FR217" s="234"/>
      <c r="FS217" s="234"/>
      <c r="FT217" s="234"/>
      <c r="FU217" s="234"/>
      <c r="FV217" s="234"/>
      <c r="FW217" s="234"/>
      <c r="FX217" s="234"/>
      <c r="FY217" s="234"/>
      <c r="FZ217" s="234"/>
      <c r="GA217" s="234"/>
      <c r="GB217" s="234"/>
      <c r="GC217" s="234"/>
      <c r="GD217" s="234"/>
      <c r="GE217" s="234"/>
      <c r="GF217" s="234"/>
      <c r="GG217" s="234"/>
      <c r="GH217" s="234"/>
      <c r="GI217" s="234"/>
      <c r="GJ217" s="234"/>
      <c r="GK217" s="234"/>
      <c r="GL217" s="234"/>
      <c r="GM217" s="234"/>
      <c r="GN217" s="234"/>
      <c r="GO217" s="234"/>
      <c r="GP217" s="234"/>
      <c r="GQ217" s="234"/>
      <c r="GR217" s="234"/>
      <c r="GS217" s="234"/>
      <c r="GT217" s="234"/>
      <c r="GU217" s="234"/>
      <c r="GV217" s="234"/>
      <c r="GW217" s="234"/>
      <c r="GX217" s="234"/>
      <c r="GY217" s="234"/>
    </row>
    <row r="218" spans="1:207" s="233" customFormat="1" ht="45.75" customHeight="1">
      <c r="A218" s="74">
        <v>209</v>
      </c>
      <c r="B218" s="83" t="s">
        <v>209</v>
      </c>
      <c r="C218" s="83" t="s">
        <v>202</v>
      </c>
      <c r="D218" s="83" t="s">
        <v>201</v>
      </c>
      <c r="E218" s="83" t="s">
        <v>1845</v>
      </c>
      <c r="F218" s="83">
        <v>5</v>
      </c>
      <c r="G218" s="83" t="s">
        <v>262</v>
      </c>
      <c r="H218" s="83" t="s">
        <v>1610</v>
      </c>
      <c r="I218" s="83">
        <v>55</v>
      </c>
      <c r="J218" s="146">
        <v>3</v>
      </c>
      <c r="K218" s="146" t="s">
        <v>296</v>
      </c>
      <c r="L218" s="146" t="s">
        <v>1922</v>
      </c>
      <c r="M218" s="147" t="s">
        <v>327</v>
      </c>
      <c r="N218" s="146" t="s">
        <v>312</v>
      </c>
      <c r="O218" s="152">
        <v>60</v>
      </c>
      <c r="P218" s="168">
        <f>VLOOKUP(E218,KQDKlan2!E:M,4,0)</f>
        <v>53</v>
      </c>
      <c r="Q218" s="146" t="s">
        <v>2556</v>
      </c>
      <c r="R218" s="146" t="s">
        <v>143</v>
      </c>
      <c r="S218" s="146">
        <v>986302930</v>
      </c>
      <c r="T218" s="146" t="s">
        <v>1353</v>
      </c>
      <c r="U218" s="146" t="s">
        <v>143</v>
      </c>
      <c r="V218" s="149" t="s">
        <v>2802</v>
      </c>
      <c r="W218" s="71" t="s">
        <v>2040</v>
      </c>
      <c r="X218" s="83"/>
      <c r="Y218" s="83" t="s">
        <v>1490</v>
      </c>
      <c r="Z218" s="83"/>
      <c r="AA218" s="144" t="s">
        <v>2941</v>
      </c>
      <c r="AB218" s="83" t="s">
        <v>143</v>
      </c>
      <c r="AC218" s="83" t="s">
        <v>143</v>
      </c>
      <c r="AD218" s="233" t="e">
        <v>#REF!</v>
      </c>
      <c r="AE218" s="233">
        <v>2</v>
      </c>
    </row>
    <row r="219" spans="1:207" s="233" customFormat="1" ht="45.75" customHeight="1">
      <c r="A219" s="74">
        <v>210</v>
      </c>
      <c r="B219" s="83" t="s">
        <v>1592</v>
      </c>
      <c r="C219" s="83" t="s">
        <v>1585</v>
      </c>
      <c r="D219" s="83" t="s">
        <v>202</v>
      </c>
      <c r="E219" s="83" t="s">
        <v>1849</v>
      </c>
      <c r="F219" s="83">
        <v>5</v>
      </c>
      <c r="G219" s="83" t="s">
        <v>262</v>
      </c>
      <c r="H219" s="83" t="s">
        <v>1593</v>
      </c>
      <c r="I219" s="83">
        <v>57</v>
      </c>
      <c r="J219" s="146">
        <v>3</v>
      </c>
      <c r="K219" s="145" t="s">
        <v>296</v>
      </c>
      <c r="L219" s="145" t="s">
        <v>1920</v>
      </c>
      <c r="M219" s="153" t="s">
        <v>327</v>
      </c>
      <c r="N219" s="145" t="s">
        <v>314</v>
      </c>
      <c r="O219" s="152">
        <v>60</v>
      </c>
      <c r="P219" s="168">
        <f>VLOOKUP(E219,KQDKlan2!E:M,4,0)</f>
        <v>50</v>
      </c>
      <c r="Q219" s="146" t="s">
        <v>2551</v>
      </c>
      <c r="R219" s="146" t="s">
        <v>143</v>
      </c>
      <c r="S219" s="146">
        <v>934507438</v>
      </c>
      <c r="T219" s="146" t="s">
        <v>2561</v>
      </c>
      <c r="U219" s="146" t="s">
        <v>143</v>
      </c>
      <c r="V219" s="149" t="s">
        <v>2802</v>
      </c>
      <c r="W219" s="71" t="s">
        <v>2039</v>
      </c>
      <c r="X219" s="83"/>
      <c r="Y219" s="83" t="s">
        <v>1490</v>
      </c>
      <c r="Z219" s="83"/>
      <c r="AA219" s="144" t="s">
        <v>2931</v>
      </c>
      <c r="AB219" s="83" t="s">
        <v>143</v>
      </c>
      <c r="AC219" s="83" t="s">
        <v>143</v>
      </c>
      <c r="AD219" s="233" t="e">
        <v>#REF!</v>
      </c>
      <c r="AE219" s="233">
        <v>7</v>
      </c>
    </row>
    <row r="220" spans="1:207" s="233" customFormat="1" ht="45.75" customHeight="1">
      <c r="A220" s="74">
        <v>211</v>
      </c>
      <c r="B220" s="83" t="s">
        <v>1592</v>
      </c>
      <c r="C220" s="83" t="s">
        <v>1585</v>
      </c>
      <c r="D220" s="83" t="s">
        <v>202</v>
      </c>
      <c r="E220" s="83" t="s">
        <v>1858</v>
      </c>
      <c r="F220" s="83">
        <v>5</v>
      </c>
      <c r="G220" s="83" t="s">
        <v>262</v>
      </c>
      <c r="H220" s="83" t="s">
        <v>1610</v>
      </c>
      <c r="I220" s="83">
        <v>55</v>
      </c>
      <c r="J220" s="146">
        <v>3</v>
      </c>
      <c r="K220" s="146" t="s">
        <v>296</v>
      </c>
      <c r="L220" s="146" t="s">
        <v>1922</v>
      </c>
      <c r="M220" s="147" t="s">
        <v>327</v>
      </c>
      <c r="N220" s="146" t="s">
        <v>311</v>
      </c>
      <c r="O220" s="152">
        <v>60</v>
      </c>
      <c r="P220" s="168">
        <f>VLOOKUP(E220,KQDKlan2!E:M,4,0)</f>
        <v>47</v>
      </c>
      <c r="Q220" s="146" t="s">
        <v>2559</v>
      </c>
      <c r="R220" s="146" t="s">
        <v>143</v>
      </c>
      <c r="S220" s="146">
        <v>904408125</v>
      </c>
      <c r="T220" s="146" t="s">
        <v>2567</v>
      </c>
      <c r="U220" s="146" t="s">
        <v>143</v>
      </c>
      <c r="V220" s="149" t="s">
        <v>2802</v>
      </c>
      <c r="W220" s="71" t="s">
        <v>2039</v>
      </c>
      <c r="X220" s="83"/>
      <c r="Y220" s="83" t="s">
        <v>1490</v>
      </c>
      <c r="Z220" s="83"/>
      <c r="AA220" s="144" t="s">
        <v>2940</v>
      </c>
      <c r="AB220" s="83" t="s">
        <v>143</v>
      </c>
      <c r="AC220" s="83" t="s">
        <v>143</v>
      </c>
      <c r="AD220" s="233" t="e">
        <v>#REF!</v>
      </c>
      <c r="AE220" s="233">
        <v>8</v>
      </c>
    </row>
    <row r="221" spans="1:207" s="233" customFormat="1" ht="45.75" customHeight="1">
      <c r="A221" s="74">
        <v>212</v>
      </c>
      <c r="B221" s="83" t="s">
        <v>1592</v>
      </c>
      <c r="C221" s="83" t="s">
        <v>1585</v>
      </c>
      <c r="D221" s="83" t="s">
        <v>202</v>
      </c>
      <c r="E221" s="83" t="s">
        <v>1859</v>
      </c>
      <c r="F221" s="83">
        <v>5</v>
      </c>
      <c r="G221" s="83" t="s">
        <v>262</v>
      </c>
      <c r="H221" s="83" t="s">
        <v>1610</v>
      </c>
      <c r="I221" s="83">
        <v>55</v>
      </c>
      <c r="J221" s="146">
        <v>3</v>
      </c>
      <c r="K221" s="146" t="s">
        <v>296</v>
      </c>
      <c r="L221" s="146" t="s">
        <v>1922</v>
      </c>
      <c r="M221" s="147" t="s">
        <v>327</v>
      </c>
      <c r="N221" s="146" t="s">
        <v>312</v>
      </c>
      <c r="O221" s="152">
        <v>60</v>
      </c>
      <c r="P221" s="168">
        <f>VLOOKUP(E221,KQDKlan2!E:M,4,0)</f>
        <v>56</v>
      </c>
      <c r="Q221" s="146" t="s">
        <v>2570</v>
      </c>
      <c r="R221" s="146" t="s">
        <v>143</v>
      </c>
      <c r="S221" s="146">
        <v>986302930</v>
      </c>
      <c r="T221" s="146" t="s">
        <v>1353</v>
      </c>
      <c r="U221" s="146" t="s">
        <v>143</v>
      </c>
      <c r="V221" s="149" t="s">
        <v>2802</v>
      </c>
      <c r="W221" s="71" t="s">
        <v>2039</v>
      </c>
      <c r="X221" s="83"/>
      <c r="Y221" s="83" t="s">
        <v>1490</v>
      </c>
      <c r="Z221" s="83"/>
      <c r="AA221" s="144" t="s">
        <v>2941</v>
      </c>
      <c r="AB221" s="83" t="s">
        <v>143</v>
      </c>
      <c r="AC221" s="83" t="s">
        <v>143</v>
      </c>
      <c r="AD221" s="233" t="e">
        <v>#REF!</v>
      </c>
      <c r="AE221" s="233">
        <v>-1</v>
      </c>
      <c r="AF221" s="234"/>
      <c r="AG221" s="234"/>
      <c r="AH221" s="234"/>
      <c r="AI221" s="234"/>
      <c r="AJ221" s="234"/>
      <c r="AK221" s="234"/>
      <c r="AL221" s="234"/>
      <c r="AM221" s="234"/>
      <c r="AN221" s="234"/>
      <c r="AO221" s="234"/>
      <c r="AP221" s="234"/>
      <c r="AQ221" s="234"/>
      <c r="AR221" s="234"/>
      <c r="AS221" s="234"/>
      <c r="AT221" s="234"/>
      <c r="AU221" s="234"/>
      <c r="AV221" s="234"/>
      <c r="AW221" s="234"/>
      <c r="AX221" s="234"/>
      <c r="AY221" s="234"/>
      <c r="AZ221" s="234"/>
      <c r="BA221" s="234"/>
      <c r="BB221" s="234"/>
      <c r="BC221" s="234"/>
      <c r="BD221" s="234"/>
      <c r="BE221" s="234"/>
      <c r="BF221" s="234"/>
      <c r="BG221" s="234"/>
      <c r="BH221" s="234"/>
      <c r="BI221" s="234"/>
      <c r="BJ221" s="234"/>
      <c r="BK221" s="234"/>
      <c r="BL221" s="234"/>
      <c r="BM221" s="234"/>
      <c r="BN221" s="234"/>
      <c r="BO221" s="234"/>
      <c r="BP221" s="234"/>
      <c r="BQ221" s="234"/>
      <c r="BR221" s="234"/>
      <c r="BS221" s="234"/>
      <c r="BT221" s="234"/>
      <c r="BU221" s="234"/>
      <c r="BV221" s="234"/>
      <c r="BW221" s="234"/>
      <c r="BX221" s="234"/>
      <c r="BY221" s="234"/>
      <c r="BZ221" s="234"/>
      <c r="CA221" s="234"/>
      <c r="CB221" s="234"/>
      <c r="CC221" s="234"/>
      <c r="CD221" s="234"/>
      <c r="CE221" s="234"/>
      <c r="CF221" s="234"/>
      <c r="CG221" s="234"/>
      <c r="CH221" s="234"/>
      <c r="CI221" s="234"/>
      <c r="CJ221" s="234"/>
      <c r="CK221" s="234"/>
      <c r="CL221" s="234"/>
      <c r="CM221" s="234"/>
      <c r="CN221" s="234"/>
      <c r="CO221" s="234"/>
      <c r="CP221" s="234"/>
      <c r="CQ221" s="234"/>
      <c r="CR221" s="234"/>
      <c r="CS221" s="234"/>
      <c r="CT221" s="234"/>
      <c r="CU221" s="234"/>
      <c r="CV221" s="234"/>
      <c r="CW221" s="234"/>
      <c r="CX221" s="234"/>
      <c r="CY221" s="234"/>
      <c r="CZ221" s="234"/>
      <c r="DA221" s="234"/>
      <c r="DB221" s="234"/>
      <c r="DC221" s="234"/>
      <c r="DD221" s="234"/>
      <c r="DE221" s="234"/>
      <c r="DF221" s="234"/>
      <c r="DG221" s="234"/>
      <c r="DH221" s="234"/>
      <c r="DI221" s="234"/>
      <c r="DJ221" s="234"/>
      <c r="DK221" s="234"/>
      <c r="DL221" s="234"/>
      <c r="DM221" s="234"/>
      <c r="DN221" s="234"/>
      <c r="DO221" s="234"/>
      <c r="DP221" s="234"/>
      <c r="DQ221" s="234"/>
      <c r="DR221" s="234"/>
      <c r="DS221" s="234"/>
      <c r="DT221" s="234"/>
      <c r="DU221" s="234"/>
      <c r="DV221" s="234"/>
      <c r="DW221" s="234"/>
      <c r="DX221" s="234"/>
      <c r="DY221" s="234"/>
      <c r="DZ221" s="234"/>
      <c r="EA221" s="234"/>
      <c r="EB221" s="234"/>
      <c r="EC221" s="234"/>
      <c r="ED221" s="234"/>
      <c r="EE221" s="234"/>
      <c r="EF221" s="234"/>
      <c r="EG221" s="234"/>
      <c r="EH221" s="234"/>
      <c r="EI221" s="234"/>
      <c r="EJ221" s="234"/>
      <c r="EK221" s="234"/>
      <c r="EL221" s="234"/>
      <c r="EM221" s="234"/>
      <c r="EN221" s="234"/>
      <c r="EO221" s="234"/>
      <c r="EP221" s="234"/>
      <c r="EQ221" s="234"/>
      <c r="ER221" s="234"/>
      <c r="ES221" s="234"/>
      <c r="ET221" s="234"/>
      <c r="EU221" s="234"/>
      <c r="EV221" s="234"/>
      <c r="EW221" s="234"/>
      <c r="EX221" s="234"/>
      <c r="EY221" s="234"/>
      <c r="EZ221" s="234"/>
      <c r="FA221" s="234"/>
      <c r="FB221" s="234"/>
      <c r="FC221" s="234"/>
      <c r="FD221" s="234"/>
      <c r="FE221" s="234"/>
      <c r="FF221" s="234"/>
      <c r="FG221" s="234"/>
      <c r="FH221" s="234"/>
      <c r="FI221" s="234"/>
      <c r="FJ221" s="234"/>
      <c r="FK221" s="234"/>
      <c r="FL221" s="234"/>
      <c r="FM221" s="234"/>
      <c r="FN221" s="234"/>
      <c r="FO221" s="234"/>
      <c r="FP221" s="234"/>
      <c r="FQ221" s="234"/>
      <c r="FR221" s="234"/>
      <c r="FS221" s="234"/>
      <c r="FT221" s="234"/>
      <c r="FU221" s="234"/>
      <c r="FV221" s="234"/>
      <c r="FW221" s="234"/>
      <c r="FX221" s="234"/>
      <c r="FY221" s="234"/>
      <c r="FZ221" s="234"/>
      <c r="GA221" s="234"/>
      <c r="GB221" s="234"/>
      <c r="GC221" s="234"/>
      <c r="GD221" s="234"/>
      <c r="GE221" s="234"/>
      <c r="GF221" s="234"/>
      <c r="GG221" s="234"/>
      <c r="GH221" s="234"/>
      <c r="GI221" s="234"/>
      <c r="GJ221" s="234"/>
      <c r="GK221" s="234"/>
      <c r="GL221" s="234"/>
      <c r="GM221" s="234"/>
      <c r="GN221" s="234"/>
      <c r="GO221" s="234"/>
      <c r="GP221" s="234"/>
      <c r="GQ221" s="234"/>
      <c r="GR221" s="234"/>
      <c r="GS221" s="234"/>
      <c r="GT221" s="234"/>
      <c r="GU221" s="234"/>
      <c r="GV221" s="234"/>
      <c r="GW221" s="234"/>
      <c r="GX221" s="234"/>
      <c r="GY221" s="234"/>
    </row>
    <row r="222" spans="1:207" s="233" customFormat="1" ht="45.75" customHeight="1">
      <c r="A222" s="74">
        <v>213</v>
      </c>
      <c r="B222" s="83" t="s">
        <v>1592</v>
      </c>
      <c r="C222" s="83" t="s">
        <v>1585</v>
      </c>
      <c r="D222" s="83" t="s">
        <v>202</v>
      </c>
      <c r="E222" s="83" t="s">
        <v>1850</v>
      </c>
      <c r="F222" s="83">
        <v>5</v>
      </c>
      <c r="G222" s="83" t="s">
        <v>262</v>
      </c>
      <c r="H222" s="83" t="s">
        <v>1593</v>
      </c>
      <c r="I222" s="83">
        <v>57</v>
      </c>
      <c r="J222" s="146">
        <v>3</v>
      </c>
      <c r="K222" s="145" t="s">
        <v>296</v>
      </c>
      <c r="L222" s="145" t="s">
        <v>1920</v>
      </c>
      <c r="M222" s="153" t="s">
        <v>327</v>
      </c>
      <c r="N222" s="145" t="s">
        <v>315</v>
      </c>
      <c r="O222" s="152">
        <v>60</v>
      </c>
      <c r="P222" s="168">
        <f>VLOOKUP(E222,KQDKlan2!E:M,4,0)</f>
        <v>51</v>
      </c>
      <c r="Q222" s="146" t="s">
        <v>2569</v>
      </c>
      <c r="R222" s="146" t="s">
        <v>143</v>
      </c>
      <c r="S222" s="146">
        <v>914185968</v>
      </c>
      <c r="T222" s="146" t="s">
        <v>2571</v>
      </c>
      <c r="U222" s="146" t="s">
        <v>143</v>
      </c>
      <c r="V222" s="149" t="s">
        <v>2802</v>
      </c>
      <c r="W222" s="71" t="s">
        <v>2039</v>
      </c>
      <c r="X222" s="83"/>
      <c r="Y222" s="83" t="s">
        <v>1490</v>
      </c>
      <c r="Z222" s="83"/>
      <c r="AA222" s="144" t="s">
        <v>2934</v>
      </c>
      <c r="AB222" s="83" t="s">
        <v>143</v>
      </c>
      <c r="AC222" s="83" t="s">
        <v>143</v>
      </c>
      <c r="AD222" s="233" t="e">
        <v>#REF!</v>
      </c>
      <c r="AE222" s="233">
        <v>5</v>
      </c>
      <c r="AF222" s="234"/>
      <c r="AG222" s="234"/>
      <c r="AH222" s="234"/>
      <c r="AI222" s="234"/>
      <c r="AJ222" s="234"/>
      <c r="AK222" s="234"/>
      <c r="AL222" s="234"/>
      <c r="AM222" s="234"/>
      <c r="AN222" s="234"/>
      <c r="AO222" s="234"/>
      <c r="AP222" s="234"/>
      <c r="AQ222" s="234"/>
      <c r="AR222" s="234"/>
      <c r="AS222" s="234"/>
      <c r="AT222" s="234"/>
      <c r="AU222" s="234"/>
      <c r="AV222" s="234"/>
      <c r="AW222" s="234"/>
      <c r="AX222" s="234"/>
      <c r="AY222" s="234"/>
      <c r="AZ222" s="234"/>
      <c r="BA222" s="234"/>
      <c r="BB222" s="234"/>
      <c r="BC222" s="234"/>
      <c r="BD222" s="234"/>
      <c r="BE222" s="234"/>
      <c r="BF222" s="234"/>
      <c r="BG222" s="234"/>
      <c r="BH222" s="234"/>
      <c r="BI222" s="234"/>
      <c r="BJ222" s="234"/>
      <c r="BK222" s="234"/>
      <c r="BL222" s="234"/>
      <c r="BM222" s="234"/>
      <c r="BN222" s="234"/>
      <c r="BO222" s="234"/>
      <c r="BP222" s="234"/>
      <c r="BQ222" s="234"/>
      <c r="BR222" s="234"/>
      <c r="BS222" s="234"/>
      <c r="BT222" s="234"/>
      <c r="BU222" s="234"/>
      <c r="BV222" s="234"/>
      <c r="BW222" s="234"/>
      <c r="BX222" s="234"/>
      <c r="BY222" s="234"/>
      <c r="BZ222" s="234"/>
      <c r="CA222" s="234"/>
      <c r="CB222" s="234"/>
      <c r="CC222" s="234"/>
      <c r="CD222" s="234"/>
      <c r="CE222" s="234"/>
      <c r="CF222" s="234"/>
      <c r="CG222" s="234"/>
      <c r="CH222" s="234"/>
      <c r="CI222" s="234"/>
      <c r="CJ222" s="234"/>
      <c r="CK222" s="234"/>
      <c r="CL222" s="234"/>
      <c r="CM222" s="234"/>
      <c r="CN222" s="234"/>
      <c r="CO222" s="234"/>
      <c r="CP222" s="234"/>
      <c r="CQ222" s="234"/>
      <c r="CR222" s="234"/>
      <c r="CS222" s="234"/>
      <c r="CT222" s="234"/>
      <c r="CU222" s="234"/>
      <c r="CV222" s="234"/>
      <c r="CW222" s="234"/>
      <c r="CX222" s="234"/>
      <c r="CY222" s="234"/>
      <c r="CZ222" s="234"/>
      <c r="DA222" s="234"/>
      <c r="DB222" s="234"/>
      <c r="DC222" s="234"/>
      <c r="DD222" s="234"/>
      <c r="DE222" s="234"/>
      <c r="DF222" s="234"/>
      <c r="DG222" s="234"/>
      <c r="DH222" s="234"/>
      <c r="DI222" s="234"/>
      <c r="DJ222" s="234"/>
      <c r="DK222" s="234"/>
      <c r="DL222" s="234"/>
      <c r="DM222" s="234"/>
      <c r="DN222" s="234"/>
      <c r="DO222" s="234"/>
      <c r="DP222" s="234"/>
      <c r="DQ222" s="234"/>
      <c r="DR222" s="234"/>
      <c r="DS222" s="234"/>
      <c r="DT222" s="234"/>
      <c r="DU222" s="234"/>
      <c r="DV222" s="234"/>
      <c r="DW222" s="234"/>
      <c r="DX222" s="234"/>
      <c r="DY222" s="234"/>
      <c r="DZ222" s="234"/>
      <c r="EA222" s="234"/>
      <c r="EB222" s="234"/>
      <c r="EC222" s="234"/>
      <c r="ED222" s="234"/>
      <c r="EE222" s="234"/>
      <c r="EF222" s="234"/>
      <c r="EG222" s="234"/>
      <c r="EH222" s="234"/>
      <c r="EI222" s="234"/>
      <c r="EJ222" s="234"/>
      <c r="EK222" s="234"/>
      <c r="EL222" s="234"/>
      <c r="EM222" s="234"/>
      <c r="EN222" s="234"/>
      <c r="EO222" s="234"/>
      <c r="EP222" s="234"/>
      <c r="EQ222" s="234"/>
      <c r="ER222" s="234"/>
      <c r="ES222" s="234"/>
      <c r="ET222" s="234"/>
      <c r="EU222" s="234"/>
      <c r="EV222" s="234"/>
      <c r="EW222" s="234"/>
      <c r="EX222" s="234"/>
      <c r="EY222" s="234"/>
      <c r="EZ222" s="234"/>
      <c r="FA222" s="234"/>
      <c r="FB222" s="234"/>
      <c r="FC222" s="234"/>
      <c r="FD222" s="234"/>
      <c r="FE222" s="234"/>
      <c r="FF222" s="234"/>
      <c r="FG222" s="234"/>
      <c r="FH222" s="234"/>
      <c r="FI222" s="234"/>
      <c r="FJ222" s="234"/>
      <c r="FK222" s="234"/>
      <c r="FL222" s="234"/>
      <c r="FM222" s="234"/>
      <c r="FN222" s="234"/>
      <c r="FO222" s="234"/>
      <c r="FP222" s="234"/>
      <c r="FQ222" s="234"/>
      <c r="FR222" s="234"/>
      <c r="FS222" s="234"/>
      <c r="FT222" s="234"/>
      <c r="FU222" s="234"/>
      <c r="FV222" s="234"/>
      <c r="FW222" s="234"/>
      <c r="FX222" s="234"/>
      <c r="FY222" s="234"/>
      <c r="FZ222" s="234"/>
      <c r="GA222" s="234"/>
      <c r="GB222" s="234"/>
      <c r="GC222" s="234"/>
      <c r="GD222" s="234"/>
      <c r="GE222" s="234"/>
      <c r="GF222" s="234"/>
      <c r="GG222" s="234"/>
      <c r="GH222" s="234"/>
      <c r="GI222" s="234"/>
      <c r="GJ222" s="234"/>
      <c r="GK222" s="234"/>
      <c r="GL222" s="234"/>
      <c r="GM222" s="234"/>
      <c r="GN222" s="234"/>
      <c r="GO222" s="234"/>
      <c r="GP222" s="234"/>
      <c r="GQ222" s="234"/>
      <c r="GR222" s="234"/>
      <c r="GS222" s="234"/>
      <c r="GT222" s="234"/>
      <c r="GU222" s="234"/>
      <c r="GV222" s="234"/>
      <c r="GW222" s="234"/>
      <c r="GX222" s="234"/>
      <c r="GY222" s="234"/>
    </row>
    <row r="223" spans="1:207" s="233" customFormat="1" ht="45.75" customHeight="1">
      <c r="A223" s="74">
        <v>214</v>
      </c>
      <c r="B223" s="83" t="s">
        <v>1592</v>
      </c>
      <c r="C223" s="83" t="s">
        <v>1585</v>
      </c>
      <c r="D223" s="83" t="s">
        <v>202</v>
      </c>
      <c r="E223" s="83" t="s">
        <v>1851</v>
      </c>
      <c r="F223" s="83">
        <v>5</v>
      </c>
      <c r="G223" s="83" t="s">
        <v>262</v>
      </c>
      <c r="H223" s="83" t="s">
        <v>1590</v>
      </c>
      <c r="I223" s="83">
        <v>58</v>
      </c>
      <c r="J223" s="146">
        <v>4</v>
      </c>
      <c r="K223" s="146" t="s">
        <v>186</v>
      </c>
      <c r="L223" s="146" t="s">
        <v>1921</v>
      </c>
      <c r="M223" s="147" t="s">
        <v>669</v>
      </c>
      <c r="N223" s="146" t="s">
        <v>310</v>
      </c>
      <c r="O223" s="152">
        <v>60</v>
      </c>
      <c r="P223" s="168">
        <f>VLOOKUP(E223,KQDKlan2!E:M,4,0)</f>
        <v>44</v>
      </c>
      <c r="Q223" s="146" t="s">
        <v>2553</v>
      </c>
      <c r="R223" s="146" t="s">
        <v>143</v>
      </c>
      <c r="S223" s="146">
        <v>974721750</v>
      </c>
      <c r="T223" s="146" t="s">
        <v>1351</v>
      </c>
      <c r="U223" s="146" t="s">
        <v>143</v>
      </c>
      <c r="V223" s="149" t="s">
        <v>2802</v>
      </c>
      <c r="W223" s="71" t="s">
        <v>2039</v>
      </c>
      <c r="X223" s="83"/>
      <c r="Y223" s="83" t="s">
        <v>1490</v>
      </c>
      <c r="Z223" s="83"/>
      <c r="AA223" s="144" t="s">
        <v>2935</v>
      </c>
      <c r="AB223" s="83" t="s">
        <v>143</v>
      </c>
      <c r="AC223" s="83" t="s">
        <v>143</v>
      </c>
      <c r="AD223" s="233" t="e">
        <v>#REF!</v>
      </c>
      <c r="AE223" s="233">
        <v>14</v>
      </c>
      <c r="AF223" s="234"/>
      <c r="AG223" s="234"/>
      <c r="AH223" s="234"/>
      <c r="AI223" s="234"/>
      <c r="AJ223" s="234"/>
      <c r="AK223" s="234"/>
      <c r="AL223" s="234"/>
      <c r="AM223" s="234"/>
      <c r="AN223" s="234"/>
      <c r="AO223" s="234"/>
      <c r="AP223" s="234"/>
      <c r="AQ223" s="234"/>
      <c r="AR223" s="234"/>
      <c r="AS223" s="234"/>
      <c r="AT223" s="234"/>
      <c r="AU223" s="234"/>
      <c r="AV223" s="234"/>
      <c r="AW223" s="234"/>
      <c r="AX223" s="234"/>
      <c r="AY223" s="234"/>
      <c r="AZ223" s="234"/>
      <c r="BA223" s="234"/>
      <c r="BB223" s="234"/>
      <c r="BC223" s="234"/>
      <c r="BD223" s="234"/>
      <c r="BE223" s="234"/>
      <c r="BF223" s="234"/>
      <c r="BG223" s="234"/>
      <c r="BH223" s="234"/>
      <c r="BI223" s="234"/>
      <c r="BJ223" s="234"/>
      <c r="BK223" s="234"/>
      <c r="BL223" s="234"/>
      <c r="BM223" s="234"/>
      <c r="BN223" s="234"/>
      <c r="BO223" s="234"/>
      <c r="BP223" s="234"/>
      <c r="BQ223" s="234"/>
      <c r="BR223" s="234"/>
      <c r="BS223" s="234"/>
      <c r="BT223" s="234"/>
      <c r="BU223" s="234"/>
      <c r="BV223" s="234"/>
      <c r="BW223" s="234"/>
      <c r="BX223" s="234"/>
      <c r="BY223" s="234"/>
      <c r="BZ223" s="234"/>
      <c r="CA223" s="234"/>
      <c r="CB223" s="234"/>
      <c r="CC223" s="234"/>
      <c r="CD223" s="234"/>
      <c r="CE223" s="234"/>
      <c r="CF223" s="234"/>
      <c r="CG223" s="234"/>
      <c r="CH223" s="234"/>
      <c r="CI223" s="234"/>
      <c r="CJ223" s="234"/>
      <c r="CK223" s="234"/>
      <c r="CL223" s="234"/>
      <c r="CM223" s="234"/>
      <c r="CN223" s="234"/>
      <c r="CO223" s="234"/>
      <c r="CP223" s="234"/>
      <c r="CQ223" s="234"/>
      <c r="CR223" s="234"/>
      <c r="CS223" s="234"/>
      <c r="CT223" s="234"/>
      <c r="CU223" s="234"/>
      <c r="CV223" s="234"/>
      <c r="CW223" s="234"/>
      <c r="CX223" s="234"/>
      <c r="CY223" s="234"/>
      <c r="CZ223" s="234"/>
      <c r="DA223" s="234"/>
      <c r="DB223" s="234"/>
      <c r="DC223" s="234"/>
      <c r="DD223" s="234"/>
      <c r="DE223" s="234"/>
      <c r="DF223" s="234"/>
      <c r="DG223" s="234"/>
      <c r="DH223" s="234"/>
      <c r="DI223" s="234"/>
      <c r="DJ223" s="234"/>
      <c r="DK223" s="234"/>
      <c r="DL223" s="234"/>
      <c r="DM223" s="234"/>
      <c r="DN223" s="234"/>
      <c r="DO223" s="234"/>
      <c r="DP223" s="234"/>
      <c r="DQ223" s="234"/>
      <c r="DR223" s="234"/>
      <c r="DS223" s="234"/>
      <c r="DT223" s="234"/>
      <c r="DU223" s="234"/>
      <c r="DV223" s="234"/>
      <c r="DW223" s="234"/>
      <c r="DX223" s="234"/>
      <c r="DY223" s="234"/>
      <c r="DZ223" s="234"/>
      <c r="EA223" s="234"/>
      <c r="EB223" s="234"/>
      <c r="EC223" s="234"/>
      <c r="ED223" s="234"/>
      <c r="EE223" s="234"/>
      <c r="EF223" s="234"/>
      <c r="EG223" s="234"/>
      <c r="EH223" s="234"/>
      <c r="EI223" s="234"/>
      <c r="EJ223" s="234"/>
      <c r="EK223" s="234"/>
      <c r="EL223" s="234"/>
      <c r="EM223" s="234"/>
      <c r="EN223" s="234"/>
      <c r="EO223" s="234"/>
      <c r="EP223" s="234"/>
      <c r="EQ223" s="234"/>
      <c r="ER223" s="234"/>
      <c r="ES223" s="234"/>
      <c r="ET223" s="234"/>
      <c r="EU223" s="234"/>
      <c r="EV223" s="234"/>
      <c r="EW223" s="234"/>
      <c r="EX223" s="234"/>
      <c r="EY223" s="234"/>
      <c r="EZ223" s="234"/>
      <c r="FA223" s="234"/>
      <c r="FB223" s="234"/>
      <c r="FC223" s="234"/>
      <c r="FD223" s="234"/>
      <c r="FE223" s="234"/>
      <c r="FF223" s="234"/>
      <c r="FG223" s="234"/>
      <c r="FH223" s="234"/>
      <c r="FI223" s="234"/>
      <c r="FJ223" s="234"/>
      <c r="FK223" s="234"/>
      <c r="FL223" s="234"/>
      <c r="FM223" s="234"/>
      <c r="FN223" s="234"/>
      <c r="FO223" s="234"/>
      <c r="FP223" s="234"/>
      <c r="FQ223" s="234"/>
      <c r="FR223" s="234"/>
      <c r="FS223" s="234"/>
      <c r="FT223" s="234"/>
      <c r="FU223" s="234"/>
      <c r="FV223" s="234"/>
      <c r="FW223" s="234"/>
      <c r="FX223" s="234"/>
      <c r="FY223" s="234"/>
      <c r="FZ223" s="234"/>
      <c r="GA223" s="234"/>
      <c r="GB223" s="234"/>
      <c r="GC223" s="234"/>
      <c r="GD223" s="234"/>
      <c r="GE223" s="234"/>
      <c r="GF223" s="234"/>
      <c r="GG223" s="234"/>
      <c r="GH223" s="234"/>
      <c r="GI223" s="234"/>
      <c r="GJ223" s="234"/>
      <c r="GK223" s="234"/>
      <c r="GL223" s="234"/>
      <c r="GM223" s="234"/>
      <c r="GN223" s="234"/>
      <c r="GO223" s="234"/>
      <c r="GP223" s="234"/>
      <c r="GQ223" s="234"/>
      <c r="GR223" s="234"/>
      <c r="GS223" s="234"/>
      <c r="GT223" s="234"/>
      <c r="GU223" s="234"/>
      <c r="GV223" s="234"/>
      <c r="GW223" s="234"/>
      <c r="GX223" s="234"/>
      <c r="GY223" s="234"/>
    </row>
    <row r="224" spans="1:207" s="233" customFormat="1" ht="45.75" customHeight="1">
      <c r="A224" s="74">
        <v>215</v>
      </c>
      <c r="B224" s="83" t="s">
        <v>1592</v>
      </c>
      <c r="C224" s="83" t="s">
        <v>1585</v>
      </c>
      <c r="D224" s="83" t="s">
        <v>202</v>
      </c>
      <c r="E224" s="83" t="s">
        <v>1852</v>
      </c>
      <c r="F224" s="83">
        <v>5</v>
      </c>
      <c r="G224" s="83" t="s">
        <v>262</v>
      </c>
      <c r="H224" s="83" t="s">
        <v>1590</v>
      </c>
      <c r="I224" s="83">
        <v>58</v>
      </c>
      <c r="J224" s="146">
        <v>4</v>
      </c>
      <c r="K224" s="146" t="s">
        <v>186</v>
      </c>
      <c r="L224" s="146" t="s">
        <v>1921</v>
      </c>
      <c r="M224" s="147" t="s">
        <v>669</v>
      </c>
      <c r="N224" s="146" t="s">
        <v>311</v>
      </c>
      <c r="O224" s="152">
        <v>60</v>
      </c>
      <c r="P224" s="168">
        <f>VLOOKUP(E224,KQDKlan2!E:M,4,0)</f>
        <v>45</v>
      </c>
      <c r="Q224" s="146" t="s">
        <v>2554</v>
      </c>
      <c r="R224" s="146" t="s">
        <v>143</v>
      </c>
      <c r="S224" s="146">
        <v>904700737</v>
      </c>
      <c r="T224" s="146" t="s">
        <v>2564</v>
      </c>
      <c r="U224" s="146" t="s">
        <v>143</v>
      </c>
      <c r="V224" s="149" t="s">
        <v>2802</v>
      </c>
      <c r="W224" s="71" t="s">
        <v>2039</v>
      </c>
      <c r="X224" s="83"/>
      <c r="Y224" s="83" t="s">
        <v>1490</v>
      </c>
      <c r="Z224" s="83"/>
      <c r="AA224" s="144" t="s">
        <v>2936</v>
      </c>
      <c r="AB224" s="83" t="s">
        <v>143</v>
      </c>
      <c r="AC224" s="83" t="s">
        <v>143</v>
      </c>
      <c r="AD224" s="233" t="e">
        <v>#REF!</v>
      </c>
      <c r="AE224" s="233">
        <v>13</v>
      </c>
      <c r="AF224" s="234"/>
      <c r="AG224" s="234"/>
      <c r="AH224" s="234"/>
      <c r="AI224" s="234"/>
      <c r="AJ224" s="234"/>
      <c r="AK224" s="234"/>
      <c r="AL224" s="234"/>
      <c r="AM224" s="234"/>
      <c r="AN224" s="234"/>
      <c r="AO224" s="234"/>
      <c r="AP224" s="234"/>
      <c r="AQ224" s="234"/>
      <c r="AR224" s="234"/>
      <c r="AS224" s="234"/>
      <c r="AT224" s="234"/>
      <c r="AU224" s="234"/>
      <c r="AV224" s="234"/>
      <c r="AW224" s="234"/>
      <c r="AX224" s="234"/>
      <c r="AY224" s="234"/>
      <c r="AZ224" s="234"/>
      <c r="BA224" s="234"/>
      <c r="BB224" s="234"/>
      <c r="BC224" s="234"/>
      <c r="BD224" s="234"/>
      <c r="BE224" s="234"/>
      <c r="BF224" s="234"/>
      <c r="BG224" s="234"/>
      <c r="BH224" s="234"/>
      <c r="BI224" s="234"/>
      <c r="BJ224" s="234"/>
      <c r="BK224" s="234"/>
      <c r="BL224" s="234"/>
      <c r="BM224" s="234"/>
      <c r="BN224" s="234"/>
      <c r="BO224" s="234"/>
      <c r="BP224" s="234"/>
      <c r="BQ224" s="234"/>
      <c r="BR224" s="234"/>
      <c r="BS224" s="234"/>
      <c r="BT224" s="234"/>
      <c r="BU224" s="234"/>
      <c r="BV224" s="234"/>
      <c r="BW224" s="234"/>
      <c r="BX224" s="234"/>
      <c r="BY224" s="234"/>
      <c r="BZ224" s="234"/>
      <c r="CA224" s="234"/>
      <c r="CB224" s="234"/>
      <c r="CC224" s="234"/>
      <c r="CD224" s="234"/>
      <c r="CE224" s="234"/>
      <c r="CF224" s="234"/>
      <c r="CG224" s="234"/>
      <c r="CH224" s="234"/>
      <c r="CI224" s="234"/>
      <c r="CJ224" s="234"/>
      <c r="CK224" s="234"/>
      <c r="CL224" s="234"/>
      <c r="CM224" s="234"/>
      <c r="CN224" s="234"/>
      <c r="CO224" s="234"/>
      <c r="CP224" s="234"/>
      <c r="CQ224" s="234"/>
      <c r="CR224" s="234"/>
      <c r="CS224" s="234"/>
      <c r="CT224" s="234"/>
      <c r="CU224" s="234"/>
      <c r="CV224" s="234"/>
      <c r="CW224" s="234"/>
      <c r="CX224" s="234"/>
      <c r="CY224" s="234"/>
      <c r="CZ224" s="234"/>
      <c r="DA224" s="234"/>
      <c r="DB224" s="234"/>
      <c r="DC224" s="234"/>
      <c r="DD224" s="234"/>
      <c r="DE224" s="234"/>
      <c r="DF224" s="234"/>
      <c r="DG224" s="234"/>
      <c r="DH224" s="234"/>
      <c r="DI224" s="234"/>
      <c r="DJ224" s="234"/>
      <c r="DK224" s="234"/>
      <c r="DL224" s="234"/>
      <c r="DM224" s="234"/>
      <c r="DN224" s="234"/>
      <c r="DO224" s="234"/>
      <c r="DP224" s="234"/>
      <c r="DQ224" s="234"/>
      <c r="DR224" s="234"/>
      <c r="DS224" s="234"/>
      <c r="DT224" s="234"/>
      <c r="DU224" s="234"/>
      <c r="DV224" s="234"/>
      <c r="DW224" s="234"/>
      <c r="DX224" s="234"/>
      <c r="DY224" s="234"/>
      <c r="DZ224" s="234"/>
      <c r="EA224" s="234"/>
      <c r="EB224" s="234"/>
      <c r="EC224" s="234"/>
      <c r="ED224" s="234"/>
      <c r="EE224" s="234"/>
      <c r="EF224" s="234"/>
      <c r="EG224" s="234"/>
      <c r="EH224" s="234"/>
      <c r="EI224" s="234"/>
      <c r="EJ224" s="234"/>
      <c r="EK224" s="234"/>
      <c r="EL224" s="234"/>
      <c r="EM224" s="234"/>
      <c r="EN224" s="234"/>
      <c r="EO224" s="234"/>
      <c r="EP224" s="234"/>
      <c r="EQ224" s="234"/>
      <c r="ER224" s="234"/>
      <c r="ES224" s="234"/>
      <c r="ET224" s="234"/>
      <c r="EU224" s="234"/>
      <c r="EV224" s="234"/>
      <c r="EW224" s="234"/>
      <c r="EX224" s="234"/>
      <c r="EY224" s="234"/>
      <c r="EZ224" s="234"/>
      <c r="FA224" s="234"/>
      <c r="FB224" s="234"/>
      <c r="FC224" s="234"/>
      <c r="FD224" s="234"/>
      <c r="FE224" s="234"/>
      <c r="FF224" s="234"/>
      <c r="FG224" s="234"/>
      <c r="FH224" s="234"/>
      <c r="FI224" s="234"/>
      <c r="FJ224" s="234"/>
      <c r="FK224" s="234"/>
      <c r="FL224" s="234"/>
      <c r="FM224" s="234"/>
      <c r="FN224" s="234"/>
      <c r="FO224" s="234"/>
      <c r="FP224" s="234"/>
      <c r="FQ224" s="234"/>
      <c r="FR224" s="234"/>
      <c r="FS224" s="234"/>
      <c r="FT224" s="234"/>
      <c r="FU224" s="234"/>
      <c r="FV224" s="234"/>
      <c r="FW224" s="234"/>
      <c r="FX224" s="234"/>
      <c r="FY224" s="234"/>
      <c r="FZ224" s="234"/>
      <c r="GA224" s="234"/>
      <c r="GB224" s="234"/>
      <c r="GC224" s="234"/>
      <c r="GD224" s="234"/>
      <c r="GE224" s="234"/>
      <c r="GF224" s="234"/>
      <c r="GG224" s="234"/>
      <c r="GH224" s="234"/>
      <c r="GI224" s="234"/>
      <c r="GJ224" s="234"/>
      <c r="GK224" s="234"/>
      <c r="GL224" s="234"/>
      <c r="GM224" s="234"/>
      <c r="GN224" s="234"/>
      <c r="GO224" s="234"/>
      <c r="GP224" s="234"/>
      <c r="GQ224" s="234"/>
      <c r="GR224" s="234"/>
      <c r="GS224" s="234"/>
      <c r="GT224" s="234"/>
      <c r="GU224" s="234"/>
      <c r="GV224" s="234"/>
      <c r="GW224" s="234"/>
      <c r="GX224" s="234"/>
      <c r="GY224" s="234"/>
    </row>
    <row r="225" spans="1:207" s="233" customFormat="1" ht="45.75" customHeight="1">
      <c r="A225" s="74">
        <v>216</v>
      </c>
      <c r="B225" s="83" t="s">
        <v>1592</v>
      </c>
      <c r="C225" s="83" t="s">
        <v>1585</v>
      </c>
      <c r="D225" s="83" t="s">
        <v>202</v>
      </c>
      <c r="E225" s="83" t="s">
        <v>1853</v>
      </c>
      <c r="F225" s="83">
        <v>5</v>
      </c>
      <c r="G225" s="83" t="s">
        <v>262</v>
      </c>
      <c r="H225" s="83" t="s">
        <v>1590</v>
      </c>
      <c r="I225" s="83">
        <v>58</v>
      </c>
      <c r="J225" s="146">
        <v>4</v>
      </c>
      <c r="K225" s="146" t="s">
        <v>186</v>
      </c>
      <c r="L225" s="146" t="s">
        <v>1921</v>
      </c>
      <c r="M225" s="147" t="s">
        <v>669</v>
      </c>
      <c r="N225" s="146" t="s">
        <v>312</v>
      </c>
      <c r="O225" s="152">
        <v>60</v>
      </c>
      <c r="P225" s="168">
        <f>VLOOKUP(E225,KQDKlan2!E:M,4,0)</f>
        <v>41</v>
      </c>
      <c r="Q225" s="146" t="s">
        <v>2555</v>
      </c>
      <c r="R225" s="146" t="s">
        <v>143</v>
      </c>
      <c r="S225" s="146">
        <v>934457479</v>
      </c>
      <c r="T225" s="146" t="s">
        <v>2565</v>
      </c>
      <c r="U225" s="146" t="s">
        <v>143</v>
      </c>
      <c r="V225" s="149" t="s">
        <v>2802</v>
      </c>
      <c r="W225" s="71" t="s">
        <v>2039</v>
      </c>
      <c r="X225" s="83"/>
      <c r="Y225" s="83" t="s">
        <v>1490</v>
      </c>
      <c r="Z225" s="83"/>
      <c r="AA225" s="144" t="s">
        <v>2937</v>
      </c>
      <c r="AB225" s="83" t="s">
        <v>143</v>
      </c>
      <c r="AC225" s="83" t="s">
        <v>143</v>
      </c>
      <c r="AD225" s="233" t="e">
        <v>#REF!</v>
      </c>
      <c r="AE225" s="233">
        <v>17</v>
      </c>
    </row>
    <row r="226" spans="1:207" s="233" customFormat="1" ht="45.75" customHeight="1">
      <c r="A226" s="74">
        <v>217</v>
      </c>
      <c r="B226" s="83" t="s">
        <v>1592</v>
      </c>
      <c r="C226" s="83" t="s">
        <v>1585</v>
      </c>
      <c r="D226" s="83" t="s">
        <v>202</v>
      </c>
      <c r="E226" s="83" t="s">
        <v>1854</v>
      </c>
      <c r="F226" s="83">
        <v>5</v>
      </c>
      <c r="G226" s="83" t="s">
        <v>262</v>
      </c>
      <c r="H226" s="83" t="s">
        <v>1590</v>
      </c>
      <c r="I226" s="83">
        <v>58</v>
      </c>
      <c r="J226" s="146">
        <v>4</v>
      </c>
      <c r="K226" s="146" t="s">
        <v>186</v>
      </c>
      <c r="L226" s="146" t="s">
        <v>1921</v>
      </c>
      <c r="M226" s="147" t="s">
        <v>669</v>
      </c>
      <c r="N226" s="146" t="s">
        <v>313</v>
      </c>
      <c r="O226" s="152">
        <v>60</v>
      </c>
      <c r="P226" s="168">
        <f>VLOOKUP(E226,KQDKlan2!E:M,4,0)</f>
        <v>44</v>
      </c>
      <c r="Q226" s="146" t="s">
        <v>2556</v>
      </c>
      <c r="R226" s="146" t="s">
        <v>143</v>
      </c>
      <c r="S226" s="146">
        <v>986302930</v>
      </c>
      <c r="T226" s="146" t="s">
        <v>1353</v>
      </c>
      <c r="U226" s="146" t="s">
        <v>143</v>
      </c>
      <c r="V226" s="149" t="s">
        <v>2802</v>
      </c>
      <c r="W226" s="71" t="s">
        <v>2039</v>
      </c>
      <c r="X226" s="83"/>
      <c r="Y226" s="83" t="s">
        <v>1490</v>
      </c>
      <c r="Z226" s="83"/>
      <c r="AA226" s="144" t="s">
        <v>2938</v>
      </c>
      <c r="AB226" s="83" t="s">
        <v>143</v>
      </c>
      <c r="AC226" s="83" t="s">
        <v>143</v>
      </c>
      <c r="AD226" s="233" t="e">
        <v>#REF!</v>
      </c>
      <c r="AE226" s="233">
        <v>14</v>
      </c>
    </row>
    <row r="227" spans="1:207" s="233" customFormat="1" ht="45.75" customHeight="1">
      <c r="A227" s="74">
        <v>218</v>
      </c>
      <c r="B227" s="83" t="s">
        <v>1592</v>
      </c>
      <c r="C227" s="83" t="s">
        <v>1585</v>
      </c>
      <c r="D227" s="83" t="s">
        <v>202</v>
      </c>
      <c r="E227" s="83" t="s">
        <v>1855</v>
      </c>
      <c r="F227" s="83">
        <v>5</v>
      </c>
      <c r="G227" s="83" t="s">
        <v>262</v>
      </c>
      <c r="H227" s="83" t="s">
        <v>1643</v>
      </c>
      <c r="I227" s="83">
        <v>57</v>
      </c>
      <c r="J227" s="146">
        <v>3</v>
      </c>
      <c r="K227" s="146" t="s">
        <v>296</v>
      </c>
      <c r="L227" s="146" t="s">
        <v>1922</v>
      </c>
      <c r="M227" s="147" t="s">
        <v>327</v>
      </c>
      <c r="N227" s="146" t="s">
        <v>332</v>
      </c>
      <c r="O227" s="152">
        <v>60</v>
      </c>
      <c r="P227" s="168">
        <f>VLOOKUP(E227,KQDKlan2!E:M,4,0)</f>
        <v>51</v>
      </c>
      <c r="Q227" s="146" t="s">
        <v>2557</v>
      </c>
      <c r="R227" s="146" t="s">
        <v>143</v>
      </c>
      <c r="S227" s="146" t="s">
        <v>2566</v>
      </c>
      <c r="T227" s="146" t="s">
        <v>1355</v>
      </c>
      <c r="U227" s="146" t="s">
        <v>143</v>
      </c>
      <c r="V227" s="149" t="s">
        <v>2802</v>
      </c>
      <c r="W227" s="71" t="s">
        <v>2039</v>
      </c>
      <c r="X227" s="83"/>
      <c r="Y227" s="83" t="s">
        <v>1490</v>
      </c>
      <c r="Z227" s="83"/>
      <c r="AA227" s="144" t="s">
        <v>2932</v>
      </c>
      <c r="AB227" s="83" t="s">
        <v>143</v>
      </c>
      <c r="AC227" s="83" t="s">
        <v>143</v>
      </c>
      <c r="AD227" s="233" t="e">
        <v>#REF!</v>
      </c>
      <c r="AE227" s="233">
        <v>6</v>
      </c>
    </row>
    <row r="228" spans="1:207" s="233" customFormat="1" ht="45.75" customHeight="1">
      <c r="A228" s="74">
        <v>219</v>
      </c>
      <c r="B228" s="83" t="s">
        <v>1592</v>
      </c>
      <c r="C228" s="83" t="s">
        <v>1585</v>
      </c>
      <c r="D228" s="83" t="s">
        <v>202</v>
      </c>
      <c r="E228" s="83" t="s">
        <v>1856</v>
      </c>
      <c r="F228" s="83">
        <v>5</v>
      </c>
      <c r="G228" s="83" t="s">
        <v>262</v>
      </c>
      <c r="H228" s="83" t="s">
        <v>1643</v>
      </c>
      <c r="I228" s="83">
        <v>57</v>
      </c>
      <c r="J228" s="146">
        <v>3</v>
      </c>
      <c r="K228" s="146" t="s">
        <v>296</v>
      </c>
      <c r="L228" s="146" t="s">
        <v>1922</v>
      </c>
      <c r="M228" s="147" t="s">
        <v>327</v>
      </c>
      <c r="N228" s="146" t="s">
        <v>333</v>
      </c>
      <c r="O228" s="152">
        <v>60</v>
      </c>
      <c r="P228" s="168">
        <f>VLOOKUP(E228,KQDKlan2!E:M,4,0)</f>
        <v>55</v>
      </c>
      <c r="Q228" s="146" t="s">
        <v>2552</v>
      </c>
      <c r="R228" s="146" t="s">
        <v>143</v>
      </c>
      <c r="S228" s="146" t="s">
        <v>2562</v>
      </c>
      <c r="T228" s="146" t="s">
        <v>2563</v>
      </c>
      <c r="U228" s="146" t="s">
        <v>143</v>
      </c>
      <c r="V228" s="149" t="s">
        <v>2802</v>
      </c>
      <c r="W228" s="71" t="s">
        <v>2039</v>
      </c>
      <c r="X228" s="83"/>
      <c r="Y228" s="83" t="s">
        <v>1490</v>
      </c>
      <c r="Z228" s="83"/>
      <c r="AA228" s="144" t="s">
        <v>2933</v>
      </c>
      <c r="AB228" s="83" t="s">
        <v>143</v>
      </c>
      <c r="AC228" s="83" t="s">
        <v>143</v>
      </c>
      <c r="AD228" s="233" t="e">
        <v>#REF!</v>
      </c>
      <c r="AE228" s="233">
        <v>2</v>
      </c>
    </row>
    <row r="229" spans="1:207" s="233" customFormat="1" ht="45.75" customHeight="1">
      <c r="A229" s="74">
        <v>220</v>
      </c>
      <c r="B229" s="83" t="s">
        <v>1592</v>
      </c>
      <c r="C229" s="83" t="s">
        <v>1585</v>
      </c>
      <c r="D229" s="83" t="s">
        <v>202</v>
      </c>
      <c r="E229" s="83" t="s">
        <v>1857</v>
      </c>
      <c r="F229" s="83">
        <v>5</v>
      </c>
      <c r="G229" s="83" t="s">
        <v>262</v>
      </c>
      <c r="H229" s="83" t="s">
        <v>1610</v>
      </c>
      <c r="I229" s="83">
        <v>55</v>
      </c>
      <c r="J229" s="146">
        <v>3</v>
      </c>
      <c r="K229" s="146" t="s">
        <v>296</v>
      </c>
      <c r="L229" s="146" t="s">
        <v>1922</v>
      </c>
      <c r="M229" s="147" t="s">
        <v>327</v>
      </c>
      <c r="N229" s="146" t="s">
        <v>310</v>
      </c>
      <c r="O229" s="152">
        <v>60</v>
      </c>
      <c r="P229" s="168">
        <f>VLOOKUP(E229,KQDKlan2!E:M,4,0)</f>
        <v>53</v>
      </c>
      <c r="Q229" s="146" t="s">
        <v>2560</v>
      </c>
      <c r="R229" s="146" t="s">
        <v>143</v>
      </c>
      <c r="S229" s="146">
        <v>983970518</v>
      </c>
      <c r="T229" s="146" t="s">
        <v>2568</v>
      </c>
      <c r="U229" s="146" t="s">
        <v>143</v>
      </c>
      <c r="V229" s="149" t="s">
        <v>2802</v>
      </c>
      <c r="W229" s="71" t="s">
        <v>2039</v>
      </c>
      <c r="X229" s="83"/>
      <c r="Y229" s="83" t="s">
        <v>1490</v>
      </c>
      <c r="Z229" s="83"/>
      <c r="AA229" s="144" t="s">
        <v>2939</v>
      </c>
      <c r="AB229" s="83" t="s">
        <v>143</v>
      </c>
      <c r="AC229" s="83" t="s">
        <v>143</v>
      </c>
      <c r="AD229" s="233" t="e">
        <v>#REF!</v>
      </c>
      <c r="AE229" s="233">
        <v>2</v>
      </c>
    </row>
    <row r="230" spans="1:207" s="233" customFormat="1" ht="45.75" customHeight="1">
      <c r="A230" s="74">
        <v>221</v>
      </c>
      <c r="B230" s="83" t="s">
        <v>1545</v>
      </c>
      <c r="C230" s="83" t="s">
        <v>1546</v>
      </c>
      <c r="D230" s="83"/>
      <c r="E230" s="83" t="s">
        <v>1860</v>
      </c>
      <c r="F230" s="83">
        <v>3</v>
      </c>
      <c r="G230" s="83" t="s">
        <v>262</v>
      </c>
      <c r="H230" s="83" t="s">
        <v>2249</v>
      </c>
      <c r="I230" s="83">
        <v>38</v>
      </c>
      <c r="J230" s="146">
        <v>3</v>
      </c>
      <c r="K230" s="145" t="s">
        <v>296</v>
      </c>
      <c r="L230" s="145" t="s">
        <v>1918</v>
      </c>
      <c r="M230" s="153" t="s">
        <v>297</v>
      </c>
      <c r="N230" s="145" t="s">
        <v>314</v>
      </c>
      <c r="O230" s="152">
        <v>60</v>
      </c>
      <c r="P230" s="168">
        <f>VLOOKUP(E230,KQDKlan2!E:M,4,0)</f>
        <v>38</v>
      </c>
      <c r="Q230" s="146" t="s">
        <v>3017</v>
      </c>
      <c r="R230" s="146" t="s">
        <v>1652</v>
      </c>
      <c r="S230" s="146" t="s">
        <v>3026</v>
      </c>
      <c r="T230" s="146" t="s">
        <v>3027</v>
      </c>
      <c r="U230" s="146" t="s">
        <v>1652</v>
      </c>
      <c r="V230" s="149" t="s">
        <v>2802</v>
      </c>
      <c r="W230" s="71" t="s">
        <v>2030</v>
      </c>
      <c r="X230" s="83"/>
      <c r="Y230" s="83" t="s">
        <v>1490</v>
      </c>
      <c r="Z230" s="83"/>
      <c r="AA230" s="144" t="s">
        <v>2942</v>
      </c>
      <c r="AB230" s="83" t="s">
        <v>1652</v>
      </c>
      <c r="AC230" s="83" t="s">
        <v>1652</v>
      </c>
      <c r="AD230" s="233" t="e">
        <v>#REF!</v>
      </c>
      <c r="AE230" s="233">
        <v>0</v>
      </c>
    </row>
    <row r="231" spans="1:207" s="72" customFormat="1" ht="45.75" customHeight="1">
      <c r="A231" s="74">
        <v>222</v>
      </c>
      <c r="B231" s="83" t="s">
        <v>1545</v>
      </c>
      <c r="C231" s="83" t="s">
        <v>1546</v>
      </c>
      <c r="D231" s="83"/>
      <c r="E231" s="83" t="s">
        <v>1869</v>
      </c>
      <c r="F231" s="83">
        <v>3</v>
      </c>
      <c r="G231" s="83" t="s">
        <v>262</v>
      </c>
      <c r="H231" s="83" t="s">
        <v>2258</v>
      </c>
      <c r="I231" s="83">
        <v>40</v>
      </c>
      <c r="J231" s="146">
        <v>4</v>
      </c>
      <c r="K231" s="146" t="s">
        <v>296</v>
      </c>
      <c r="L231" s="146" t="s">
        <v>1955</v>
      </c>
      <c r="M231" s="147" t="s">
        <v>297</v>
      </c>
      <c r="N231" s="146" t="s">
        <v>310</v>
      </c>
      <c r="O231" s="152">
        <v>60</v>
      </c>
      <c r="P231" s="168">
        <f>VLOOKUP(E231,KQDKlan2!E:M,4,0)</f>
        <v>41</v>
      </c>
      <c r="Q231" s="146" t="s">
        <v>3013</v>
      </c>
      <c r="R231" s="146" t="s">
        <v>1652</v>
      </c>
      <c r="S231" s="146" t="s">
        <v>3018</v>
      </c>
      <c r="T231" s="146" t="s">
        <v>3019</v>
      </c>
      <c r="U231" s="146" t="s">
        <v>1652</v>
      </c>
      <c r="V231" s="149" t="s">
        <v>2802</v>
      </c>
      <c r="W231" s="71" t="s">
        <v>2030</v>
      </c>
      <c r="X231" s="83"/>
      <c r="Y231" s="83" t="s">
        <v>1490</v>
      </c>
      <c r="Z231" s="83"/>
      <c r="AA231" s="144" t="s">
        <v>2943</v>
      </c>
      <c r="AB231" s="83" t="s">
        <v>1652</v>
      </c>
      <c r="AC231" s="83" t="s">
        <v>1652</v>
      </c>
      <c r="AD231" s="233" t="e">
        <v>#REF!</v>
      </c>
      <c r="AE231" s="233">
        <v>-1</v>
      </c>
      <c r="AF231" s="233"/>
      <c r="AG231" s="233"/>
      <c r="AH231" s="233"/>
      <c r="AI231" s="233"/>
      <c r="AJ231" s="233"/>
      <c r="AK231" s="233"/>
      <c r="AL231" s="233"/>
      <c r="AM231" s="233"/>
      <c r="AN231" s="233"/>
      <c r="AO231" s="233"/>
      <c r="AP231" s="233"/>
      <c r="AQ231" s="233"/>
      <c r="AR231" s="233"/>
      <c r="AS231" s="233"/>
      <c r="AT231" s="233"/>
      <c r="AU231" s="233"/>
      <c r="AV231" s="233"/>
      <c r="AW231" s="233"/>
      <c r="AX231" s="233"/>
      <c r="AY231" s="233"/>
      <c r="AZ231" s="233"/>
      <c r="BA231" s="233"/>
      <c r="BB231" s="233"/>
      <c r="BC231" s="233"/>
      <c r="BD231" s="233"/>
      <c r="BE231" s="233"/>
      <c r="BF231" s="233"/>
      <c r="BG231" s="233"/>
      <c r="BH231" s="233"/>
      <c r="BI231" s="233"/>
      <c r="BJ231" s="233"/>
      <c r="BK231" s="233"/>
      <c r="BL231" s="233"/>
      <c r="BM231" s="233"/>
      <c r="BN231" s="233"/>
      <c r="BO231" s="233"/>
      <c r="BP231" s="233"/>
      <c r="BQ231" s="233"/>
      <c r="BR231" s="233"/>
      <c r="BS231" s="233"/>
      <c r="BT231" s="233"/>
      <c r="BU231" s="233"/>
      <c r="BV231" s="233"/>
      <c r="BW231" s="233"/>
      <c r="BX231" s="233"/>
      <c r="BY231" s="233"/>
      <c r="BZ231" s="233"/>
      <c r="CA231" s="233"/>
      <c r="CB231" s="233"/>
      <c r="CC231" s="233"/>
      <c r="CD231" s="233"/>
      <c r="CE231" s="233"/>
      <c r="CF231" s="233"/>
      <c r="CG231" s="233"/>
      <c r="CH231" s="233"/>
      <c r="CI231" s="233"/>
      <c r="CJ231" s="233"/>
      <c r="CK231" s="233"/>
      <c r="CL231" s="233"/>
      <c r="CM231" s="233"/>
      <c r="CN231" s="233"/>
      <c r="CO231" s="233"/>
      <c r="CP231" s="233"/>
      <c r="CQ231" s="233"/>
      <c r="CR231" s="233"/>
      <c r="CS231" s="233"/>
      <c r="CT231" s="233"/>
      <c r="CU231" s="233"/>
      <c r="CV231" s="233"/>
      <c r="CW231" s="233"/>
      <c r="CX231" s="233"/>
      <c r="CY231" s="233"/>
      <c r="CZ231" s="233"/>
      <c r="DA231" s="233"/>
      <c r="DB231" s="233"/>
      <c r="DC231" s="233"/>
      <c r="DD231" s="233"/>
      <c r="DE231" s="233"/>
      <c r="DF231" s="233"/>
      <c r="DG231" s="233"/>
      <c r="DH231" s="233"/>
      <c r="DI231" s="233"/>
      <c r="DJ231" s="233"/>
      <c r="DK231" s="233"/>
      <c r="DL231" s="233"/>
      <c r="DM231" s="233"/>
      <c r="DN231" s="233"/>
      <c r="DO231" s="233"/>
      <c r="DP231" s="233"/>
      <c r="DQ231" s="233"/>
      <c r="DR231" s="233"/>
      <c r="DS231" s="233"/>
      <c r="DT231" s="233"/>
      <c r="DU231" s="233"/>
      <c r="DV231" s="233"/>
      <c r="DW231" s="233"/>
      <c r="DX231" s="233"/>
      <c r="DY231" s="233"/>
      <c r="DZ231" s="233"/>
      <c r="EA231" s="233"/>
      <c r="EB231" s="233"/>
      <c r="EC231" s="233"/>
      <c r="ED231" s="233"/>
      <c r="EE231" s="233"/>
      <c r="EF231" s="233"/>
      <c r="EG231" s="233"/>
      <c r="EH231" s="233"/>
      <c r="EI231" s="233"/>
      <c r="EJ231" s="233"/>
      <c r="EK231" s="233"/>
      <c r="EL231" s="233"/>
      <c r="EM231" s="233"/>
      <c r="EN231" s="233"/>
      <c r="EO231" s="233"/>
      <c r="EP231" s="233"/>
      <c r="EQ231" s="233"/>
      <c r="ER231" s="233"/>
      <c r="ES231" s="233"/>
      <c r="ET231" s="233"/>
      <c r="EU231" s="233"/>
      <c r="EV231" s="233"/>
      <c r="EW231" s="233"/>
      <c r="EX231" s="233"/>
      <c r="EY231" s="233"/>
      <c r="EZ231" s="233"/>
      <c r="FA231" s="233"/>
      <c r="FB231" s="233"/>
      <c r="FC231" s="233"/>
      <c r="FD231" s="233"/>
      <c r="FE231" s="233"/>
      <c r="FF231" s="233"/>
      <c r="FG231" s="233"/>
      <c r="FH231" s="233"/>
      <c r="FI231" s="233"/>
      <c r="FJ231" s="233"/>
      <c r="FK231" s="233"/>
      <c r="FL231" s="233"/>
      <c r="FM231" s="233"/>
      <c r="FN231" s="233"/>
      <c r="FO231" s="233"/>
      <c r="FP231" s="233"/>
      <c r="FQ231" s="233"/>
      <c r="FR231" s="233"/>
      <c r="FS231" s="233"/>
      <c r="FT231" s="233"/>
      <c r="FU231" s="233"/>
      <c r="FV231" s="233"/>
      <c r="FW231" s="233"/>
      <c r="FX231" s="233"/>
      <c r="FY231" s="233"/>
      <c r="FZ231" s="233"/>
      <c r="GA231" s="233"/>
      <c r="GB231" s="233"/>
      <c r="GC231" s="233"/>
      <c r="GD231" s="233"/>
      <c r="GE231" s="233"/>
      <c r="GF231" s="233"/>
      <c r="GG231" s="233"/>
      <c r="GH231" s="233"/>
      <c r="GI231" s="233"/>
      <c r="GJ231" s="233"/>
      <c r="GK231" s="233"/>
      <c r="GL231" s="233"/>
      <c r="GM231" s="233"/>
      <c r="GN231" s="233"/>
      <c r="GO231" s="233"/>
      <c r="GP231" s="233"/>
      <c r="GQ231" s="233"/>
      <c r="GR231" s="233"/>
      <c r="GS231" s="233"/>
      <c r="GT231" s="233"/>
      <c r="GU231" s="233"/>
      <c r="GV231" s="233"/>
      <c r="GW231" s="233"/>
      <c r="GX231" s="233"/>
      <c r="GY231" s="233"/>
    </row>
    <row r="232" spans="1:207" s="72" customFormat="1" ht="45.75" customHeight="1">
      <c r="A232" s="74">
        <v>223</v>
      </c>
      <c r="B232" s="83" t="s">
        <v>1545</v>
      </c>
      <c r="C232" s="83" t="s">
        <v>1546</v>
      </c>
      <c r="D232" s="83"/>
      <c r="E232" s="83" t="s">
        <v>1870</v>
      </c>
      <c r="F232" s="83">
        <v>3</v>
      </c>
      <c r="G232" s="83" t="s">
        <v>262</v>
      </c>
      <c r="H232" s="83" t="s">
        <v>2259</v>
      </c>
      <c r="I232" s="83">
        <v>40</v>
      </c>
      <c r="J232" s="146">
        <v>4</v>
      </c>
      <c r="K232" s="146" t="s">
        <v>296</v>
      </c>
      <c r="L232" s="146" t="s">
        <v>1955</v>
      </c>
      <c r="M232" s="147" t="s">
        <v>297</v>
      </c>
      <c r="N232" s="146" t="s">
        <v>311</v>
      </c>
      <c r="O232" s="152">
        <v>60</v>
      </c>
      <c r="P232" s="168">
        <f>VLOOKUP(E232,KQDKlan2!E:M,4,0)</f>
        <v>39</v>
      </c>
      <c r="Q232" s="146" t="s">
        <v>3014</v>
      </c>
      <c r="R232" s="146" t="s">
        <v>1652</v>
      </c>
      <c r="S232" s="146" t="s">
        <v>3020</v>
      </c>
      <c r="T232" s="146" t="s">
        <v>3021</v>
      </c>
      <c r="U232" s="146" t="s">
        <v>1652</v>
      </c>
      <c r="V232" s="149" t="s">
        <v>2802</v>
      </c>
      <c r="W232" s="71" t="s">
        <v>2030</v>
      </c>
      <c r="X232" s="83"/>
      <c r="Y232" s="83" t="s">
        <v>1490</v>
      </c>
      <c r="Z232" s="83"/>
      <c r="AA232" s="144" t="s">
        <v>2885</v>
      </c>
      <c r="AB232" s="83" t="s">
        <v>1652</v>
      </c>
      <c r="AC232" s="83" t="s">
        <v>1652</v>
      </c>
      <c r="AD232" s="233" t="e">
        <v>#REF!</v>
      </c>
      <c r="AE232" s="233">
        <v>1</v>
      </c>
      <c r="AF232" s="233"/>
      <c r="AG232" s="233"/>
      <c r="AH232" s="233"/>
      <c r="AI232" s="233"/>
      <c r="AJ232" s="233"/>
      <c r="AK232" s="233"/>
      <c r="AL232" s="233"/>
      <c r="AM232" s="233"/>
      <c r="AN232" s="233"/>
      <c r="AO232" s="233"/>
      <c r="AP232" s="233"/>
      <c r="AQ232" s="233"/>
      <c r="AR232" s="233"/>
      <c r="AS232" s="233"/>
      <c r="AT232" s="233"/>
      <c r="AU232" s="233"/>
      <c r="AV232" s="233"/>
      <c r="AW232" s="233"/>
      <c r="AX232" s="233"/>
      <c r="AY232" s="233"/>
      <c r="AZ232" s="233"/>
      <c r="BA232" s="233"/>
      <c r="BB232" s="233"/>
      <c r="BC232" s="233"/>
      <c r="BD232" s="233"/>
      <c r="BE232" s="233"/>
      <c r="BF232" s="233"/>
      <c r="BG232" s="233"/>
      <c r="BH232" s="233"/>
      <c r="BI232" s="233"/>
      <c r="BJ232" s="233"/>
      <c r="BK232" s="233"/>
      <c r="BL232" s="233"/>
      <c r="BM232" s="233"/>
      <c r="BN232" s="233"/>
      <c r="BO232" s="233"/>
      <c r="BP232" s="233"/>
      <c r="BQ232" s="233"/>
      <c r="BR232" s="233"/>
      <c r="BS232" s="233"/>
      <c r="BT232" s="233"/>
      <c r="BU232" s="233"/>
      <c r="BV232" s="233"/>
      <c r="BW232" s="233"/>
      <c r="BX232" s="233"/>
      <c r="BY232" s="233"/>
      <c r="BZ232" s="233"/>
      <c r="CA232" s="233"/>
      <c r="CB232" s="233"/>
      <c r="CC232" s="233"/>
      <c r="CD232" s="233"/>
      <c r="CE232" s="233"/>
      <c r="CF232" s="233"/>
      <c r="CG232" s="233"/>
      <c r="CH232" s="233"/>
      <c r="CI232" s="233"/>
      <c r="CJ232" s="233"/>
      <c r="CK232" s="233"/>
      <c r="CL232" s="233"/>
      <c r="CM232" s="233"/>
      <c r="CN232" s="233"/>
      <c r="CO232" s="233"/>
      <c r="CP232" s="233"/>
      <c r="CQ232" s="233"/>
      <c r="CR232" s="233"/>
      <c r="CS232" s="233"/>
      <c r="CT232" s="233"/>
      <c r="CU232" s="233"/>
      <c r="CV232" s="233"/>
      <c r="CW232" s="233"/>
      <c r="CX232" s="233"/>
      <c r="CY232" s="233"/>
      <c r="CZ232" s="233"/>
      <c r="DA232" s="233"/>
      <c r="DB232" s="233"/>
      <c r="DC232" s="233"/>
      <c r="DD232" s="233"/>
      <c r="DE232" s="233"/>
      <c r="DF232" s="233"/>
      <c r="DG232" s="233"/>
      <c r="DH232" s="233"/>
      <c r="DI232" s="233"/>
      <c r="DJ232" s="233"/>
      <c r="DK232" s="233"/>
      <c r="DL232" s="233"/>
      <c r="DM232" s="233"/>
      <c r="DN232" s="233"/>
      <c r="DO232" s="233"/>
      <c r="DP232" s="233"/>
      <c r="DQ232" s="233"/>
      <c r="DR232" s="233"/>
      <c r="DS232" s="233"/>
      <c r="DT232" s="233"/>
      <c r="DU232" s="233"/>
      <c r="DV232" s="233"/>
      <c r="DW232" s="233"/>
      <c r="DX232" s="233"/>
      <c r="DY232" s="233"/>
      <c r="DZ232" s="233"/>
      <c r="EA232" s="233"/>
      <c r="EB232" s="233"/>
      <c r="EC232" s="233"/>
      <c r="ED232" s="233"/>
      <c r="EE232" s="233"/>
      <c r="EF232" s="233"/>
      <c r="EG232" s="233"/>
      <c r="EH232" s="233"/>
      <c r="EI232" s="233"/>
      <c r="EJ232" s="233"/>
      <c r="EK232" s="233"/>
      <c r="EL232" s="233"/>
      <c r="EM232" s="233"/>
      <c r="EN232" s="233"/>
      <c r="EO232" s="233"/>
      <c r="EP232" s="233"/>
      <c r="EQ232" s="233"/>
      <c r="ER232" s="233"/>
      <c r="ES232" s="233"/>
      <c r="ET232" s="233"/>
      <c r="EU232" s="233"/>
      <c r="EV232" s="233"/>
      <c r="EW232" s="233"/>
      <c r="EX232" s="233"/>
      <c r="EY232" s="233"/>
      <c r="EZ232" s="233"/>
      <c r="FA232" s="233"/>
      <c r="FB232" s="233"/>
      <c r="FC232" s="233"/>
      <c r="FD232" s="233"/>
      <c r="FE232" s="233"/>
      <c r="FF232" s="233"/>
      <c r="FG232" s="233"/>
      <c r="FH232" s="233"/>
      <c r="FI232" s="233"/>
      <c r="FJ232" s="233"/>
      <c r="FK232" s="233"/>
      <c r="FL232" s="233"/>
      <c r="FM232" s="233"/>
      <c r="FN232" s="233"/>
      <c r="FO232" s="233"/>
      <c r="FP232" s="233"/>
      <c r="FQ232" s="233"/>
      <c r="FR232" s="233"/>
      <c r="FS232" s="233"/>
      <c r="FT232" s="233"/>
      <c r="FU232" s="233"/>
      <c r="FV232" s="233"/>
      <c r="FW232" s="233"/>
      <c r="FX232" s="233"/>
      <c r="FY232" s="233"/>
      <c r="FZ232" s="233"/>
      <c r="GA232" s="233"/>
      <c r="GB232" s="233"/>
      <c r="GC232" s="233"/>
      <c r="GD232" s="233"/>
      <c r="GE232" s="233"/>
      <c r="GF232" s="233"/>
      <c r="GG232" s="233"/>
      <c r="GH232" s="233"/>
      <c r="GI232" s="233"/>
      <c r="GJ232" s="233"/>
      <c r="GK232" s="233"/>
      <c r="GL232" s="233"/>
      <c r="GM232" s="233"/>
      <c r="GN232" s="233"/>
      <c r="GO232" s="233"/>
      <c r="GP232" s="233"/>
      <c r="GQ232" s="233"/>
      <c r="GR232" s="233"/>
      <c r="GS232" s="233"/>
      <c r="GT232" s="233"/>
      <c r="GU232" s="233"/>
      <c r="GV232" s="233"/>
      <c r="GW232" s="233"/>
      <c r="GX232" s="233"/>
      <c r="GY232" s="233"/>
    </row>
    <row r="233" spans="1:207" s="72" customFormat="1" ht="45.75" customHeight="1">
      <c r="A233" s="74">
        <v>224</v>
      </c>
      <c r="B233" s="83" t="s">
        <v>1545</v>
      </c>
      <c r="C233" s="83" t="s">
        <v>1546</v>
      </c>
      <c r="D233" s="83"/>
      <c r="E233" s="83" t="s">
        <v>1871</v>
      </c>
      <c r="F233" s="83">
        <v>3</v>
      </c>
      <c r="G233" s="83" t="s">
        <v>262</v>
      </c>
      <c r="H233" s="83" t="s">
        <v>2260</v>
      </c>
      <c r="I233" s="83">
        <v>40</v>
      </c>
      <c r="J233" s="146">
        <v>4</v>
      </c>
      <c r="K233" s="146" t="s">
        <v>296</v>
      </c>
      <c r="L233" s="146" t="s">
        <v>1955</v>
      </c>
      <c r="M233" s="147" t="s">
        <v>297</v>
      </c>
      <c r="N233" s="146" t="s">
        <v>312</v>
      </c>
      <c r="O233" s="152">
        <v>60</v>
      </c>
      <c r="P233" s="168">
        <f>VLOOKUP(E233,KQDKlan2!E:M,4,0)</f>
        <v>39</v>
      </c>
      <c r="Q233" s="146" t="s">
        <v>3015</v>
      </c>
      <c r="R233" s="146" t="s">
        <v>1652</v>
      </c>
      <c r="S233" s="146" t="s">
        <v>3022</v>
      </c>
      <c r="T233" s="146" t="s">
        <v>3023</v>
      </c>
      <c r="U233" s="146" t="s">
        <v>1652</v>
      </c>
      <c r="V233" s="149" t="s">
        <v>2802</v>
      </c>
      <c r="W233" s="71" t="s">
        <v>2030</v>
      </c>
      <c r="X233" s="83"/>
      <c r="Y233" s="83" t="s">
        <v>1490</v>
      </c>
      <c r="Z233" s="83"/>
      <c r="AA233" s="144" t="s">
        <v>2944</v>
      </c>
      <c r="AB233" s="83" t="s">
        <v>1652</v>
      </c>
      <c r="AC233" s="83" t="s">
        <v>1652</v>
      </c>
      <c r="AD233" s="233" t="e">
        <v>#REF!</v>
      </c>
      <c r="AE233" s="233">
        <v>1</v>
      </c>
      <c r="AF233" s="233"/>
      <c r="AG233" s="233"/>
      <c r="AH233" s="233"/>
      <c r="AI233" s="233"/>
      <c r="AJ233" s="233"/>
      <c r="AK233" s="233"/>
      <c r="AL233" s="233"/>
      <c r="AM233" s="233"/>
      <c r="AN233" s="233"/>
      <c r="AO233" s="233"/>
      <c r="AP233" s="233"/>
      <c r="AQ233" s="233"/>
      <c r="AR233" s="233"/>
      <c r="AS233" s="233"/>
      <c r="AT233" s="233"/>
      <c r="AU233" s="233"/>
      <c r="AV233" s="233"/>
      <c r="AW233" s="233"/>
      <c r="AX233" s="233"/>
      <c r="AY233" s="233"/>
      <c r="AZ233" s="233"/>
      <c r="BA233" s="233"/>
      <c r="BB233" s="233"/>
      <c r="BC233" s="233"/>
      <c r="BD233" s="233"/>
      <c r="BE233" s="233"/>
      <c r="BF233" s="233"/>
      <c r="BG233" s="233"/>
      <c r="BH233" s="233"/>
      <c r="BI233" s="233"/>
      <c r="BJ233" s="233"/>
      <c r="BK233" s="233"/>
      <c r="BL233" s="233"/>
      <c r="BM233" s="233"/>
      <c r="BN233" s="233"/>
      <c r="BO233" s="233"/>
      <c r="BP233" s="233"/>
      <c r="BQ233" s="233"/>
      <c r="BR233" s="233"/>
      <c r="BS233" s="233"/>
      <c r="BT233" s="233"/>
      <c r="BU233" s="233"/>
      <c r="BV233" s="233"/>
      <c r="BW233" s="233"/>
      <c r="BX233" s="233"/>
      <c r="BY233" s="233"/>
      <c r="BZ233" s="233"/>
      <c r="CA233" s="233"/>
      <c r="CB233" s="233"/>
      <c r="CC233" s="233"/>
      <c r="CD233" s="233"/>
      <c r="CE233" s="233"/>
      <c r="CF233" s="233"/>
      <c r="CG233" s="233"/>
      <c r="CH233" s="233"/>
      <c r="CI233" s="233"/>
      <c r="CJ233" s="233"/>
      <c r="CK233" s="233"/>
      <c r="CL233" s="233"/>
      <c r="CM233" s="233"/>
      <c r="CN233" s="233"/>
      <c r="CO233" s="233"/>
      <c r="CP233" s="233"/>
      <c r="CQ233" s="233"/>
      <c r="CR233" s="233"/>
      <c r="CS233" s="233"/>
      <c r="CT233" s="233"/>
      <c r="CU233" s="233"/>
      <c r="CV233" s="233"/>
      <c r="CW233" s="233"/>
      <c r="CX233" s="233"/>
      <c r="CY233" s="233"/>
      <c r="CZ233" s="233"/>
      <c r="DA233" s="233"/>
      <c r="DB233" s="233"/>
      <c r="DC233" s="233"/>
      <c r="DD233" s="233"/>
      <c r="DE233" s="233"/>
      <c r="DF233" s="233"/>
      <c r="DG233" s="233"/>
      <c r="DH233" s="233"/>
      <c r="DI233" s="233"/>
      <c r="DJ233" s="233"/>
      <c r="DK233" s="233"/>
      <c r="DL233" s="233"/>
      <c r="DM233" s="233"/>
      <c r="DN233" s="233"/>
      <c r="DO233" s="233"/>
      <c r="DP233" s="233"/>
      <c r="DQ233" s="233"/>
      <c r="DR233" s="233"/>
      <c r="DS233" s="233"/>
      <c r="DT233" s="233"/>
      <c r="DU233" s="233"/>
      <c r="DV233" s="233"/>
      <c r="DW233" s="233"/>
      <c r="DX233" s="233"/>
      <c r="DY233" s="233"/>
      <c r="DZ233" s="233"/>
      <c r="EA233" s="233"/>
      <c r="EB233" s="233"/>
      <c r="EC233" s="233"/>
      <c r="ED233" s="233"/>
      <c r="EE233" s="233"/>
      <c r="EF233" s="233"/>
      <c r="EG233" s="233"/>
      <c r="EH233" s="233"/>
      <c r="EI233" s="233"/>
      <c r="EJ233" s="233"/>
      <c r="EK233" s="233"/>
      <c r="EL233" s="233"/>
      <c r="EM233" s="233"/>
      <c r="EN233" s="233"/>
      <c r="EO233" s="233"/>
      <c r="EP233" s="233"/>
      <c r="EQ233" s="233"/>
      <c r="ER233" s="233"/>
      <c r="ES233" s="233"/>
      <c r="ET233" s="233"/>
      <c r="EU233" s="233"/>
      <c r="EV233" s="233"/>
      <c r="EW233" s="233"/>
      <c r="EX233" s="233"/>
      <c r="EY233" s="233"/>
      <c r="EZ233" s="233"/>
      <c r="FA233" s="233"/>
      <c r="FB233" s="233"/>
      <c r="FC233" s="233"/>
      <c r="FD233" s="233"/>
      <c r="FE233" s="233"/>
      <c r="FF233" s="233"/>
      <c r="FG233" s="233"/>
      <c r="FH233" s="233"/>
      <c r="FI233" s="233"/>
      <c r="FJ233" s="233"/>
      <c r="FK233" s="233"/>
      <c r="FL233" s="233"/>
      <c r="FM233" s="233"/>
      <c r="FN233" s="233"/>
      <c r="FO233" s="233"/>
      <c r="FP233" s="233"/>
      <c r="FQ233" s="233"/>
      <c r="FR233" s="233"/>
      <c r="FS233" s="233"/>
      <c r="FT233" s="233"/>
      <c r="FU233" s="233"/>
      <c r="FV233" s="233"/>
      <c r="FW233" s="233"/>
      <c r="FX233" s="233"/>
      <c r="FY233" s="233"/>
      <c r="FZ233" s="233"/>
      <c r="GA233" s="233"/>
      <c r="GB233" s="233"/>
      <c r="GC233" s="233"/>
      <c r="GD233" s="233"/>
      <c r="GE233" s="233"/>
      <c r="GF233" s="233"/>
      <c r="GG233" s="233"/>
      <c r="GH233" s="233"/>
      <c r="GI233" s="233"/>
      <c r="GJ233" s="233"/>
      <c r="GK233" s="233"/>
      <c r="GL233" s="233"/>
      <c r="GM233" s="233"/>
      <c r="GN233" s="233"/>
      <c r="GO233" s="233"/>
      <c r="GP233" s="233"/>
      <c r="GQ233" s="233"/>
      <c r="GR233" s="233"/>
      <c r="GS233" s="233"/>
      <c r="GT233" s="233"/>
      <c r="GU233" s="233"/>
      <c r="GV233" s="233"/>
      <c r="GW233" s="233"/>
      <c r="GX233" s="233"/>
      <c r="GY233" s="233"/>
    </row>
    <row r="234" spans="1:207" s="72" customFormat="1" ht="45.75" customHeight="1">
      <c r="A234" s="74">
        <v>225</v>
      </c>
      <c r="B234" s="83" t="s">
        <v>1545</v>
      </c>
      <c r="C234" s="83" t="s">
        <v>1546</v>
      </c>
      <c r="D234" s="83"/>
      <c r="E234" s="83" t="s">
        <v>1872</v>
      </c>
      <c r="F234" s="83">
        <v>3</v>
      </c>
      <c r="G234" s="83" t="s">
        <v>262</v>
      </c>
      <c r="H234" s="83" t="s">
        <v>2261</v>
      </c>
      <c r="I234" s="83">
        <v>40</v>
      </c>
      <c r="J234" s="146">
        <v>4</v>
      </c>
      <c r="K234" s="146" t="s">
        <v>296</v>
      </c>
      <c r="L234" s="146" t="s">
        <v>1955</v>
      </c>
      <c r="M234" s="147" t="s">
        <v>297</v>
      </c>
      <c r="N234" s="146" t="s">
        <v>313</v>
      </c>
      <c r="O234" s="152">
        <v>60</v>
      </c>
      <c r="P234" s="168">
        <f>VLOOKUP(E234,KQDKlan2!E:M,4,0)</f>
        <v>43</v>
      </c>
      <c r="Q234" s="146" t="s">
        <v>3015</v>
      </c>
      <c r="R234" s="146" t="s">
        <v>1652</v>
      </c>
      <c r="S234" s="146" t="s">
        <v>3022</v>
      </c>
      <c r="T234" s="146" t="s">
        <v>3023</v>
      </c>
      <c r="U234" s="146" t="s">
        <v>1652</v>
      </c>
      <c r="V234" s="149" t="s">
        <v>2802</v>
      </c>
      <c r="W234" s="71" t="s">
        <v>2030</v>
      </c>
      <c r="X234" s="83"/>
      <c r="Y234" s="83" t="s">
        <v>1490</v>
      </c>
      <c r="Z234" s="83"/>
      <c r="AA234" s="144" t="s">
        <v>2945</v>
      </c>
      <c r="AB234" s="83" t="s">
        <v>1652</v>
      </c>
      <c r="AC234" s="83" t="s">
        <v>1652</v>
      </c>
      <c r="AD234" s="233" t="e">
        <v>#REF!</v>
      </c>
      <c r="AE234" s="233">
        <v>-3</v>
      </c>
      <c r="AF234" s="233"/>
      <c r="AG234" s="233"/>
      <c r="AH234" s="233"/>
      <c r="AI234" s="233"/>
      <c r="AJ234" s="233"/>
      <c r="AK234" s="233"/>
      <c r="AL234" s="233"/>
      <c r="AM234" s="233"/>
      <c r="AN234" s="233"/>
      <c r="AO234" s="233"/>
      <c r="AP234" s="233"/>
      <c r="AQ234" s="233"/>
      <c r="AR234" s="233"/>
      <c r="AS234" s="233"/>
      <c r="AT234" s="233"/>
      <c r="AU234" s="233"/>
      <c r="AV234" s="233"/>
      <c r="AW234" s="233"/>
      <c r="AX234" s="233"/>
      <c r="AY234" s="233"/>
      <c r="AZ234" s="233"/>
      <c r="BA234" s="233"/>
      <c r="BB234" s="233"/>
      <c r="BC234" s="233"/>
      <c r="BD234" s="233"/>
      <c r="BE234" s="233"/>
      <c r="BF234" s="233"/>
      <c r="BG234" s="233"/>
      <c r="BH234" s="233"/>
      <c r="BI234" s="233"/>
      <c r="BJ234" s="233"/>
      <c r="BK234" s="233"/>
      <c r="BL234" s="233"/>
      <c r="BM234" s="233"/>
      <c r="BN234" s="233"/>
      <c r="BO234" s="233"/>
      <c r="BP234" s="233"/>
      <c r="BQ234" s="233"/>
      <c r="BR234" s="233"/>
      <c r="BS234" s="233"/>
      <c r="BT234" s="233"/>
      <c r="BU234" s="233"/>
      <c r="BV234" s="233"/>
      <c r="BW234" s="233"/>
      <c r="BX234" s="233"/>
      <c r="BY234" s="233"/>
      <c r="BZ234" s="233"/>
      <c r="CA234" s="233"/>
      <c r="CB234" s="233"/>
      <c r="CC234" s="233"/>
      <c r="CD234" s="233"/>
      <c r="CE234" s="233"/>
      <c r="CF234" s="233"/>
      <c r="CG234" s="233"/>
      <c r="CH234" s="233"/>
      <c r="CI234" s="233"/>
      <c r="CJ234" s="233"/>
      <c r="CK234" s="233"/>
      <c r="CL234" s="233"/>
      <c r="CM234" s="233"/>
      <c r="CN234" s="233"/>
      <c r="CO234" s="233"/>
      <c r="CP234" s="233"/>
      <c r="CQ234" s="233"/>
      <c r="CR234" s="233"/>
      <c r="CS234" s="233"/>
      <c r="CT234" s="233"/>
      <c r="CU234" s="233"/>
      <c r="CV234" s="233"/>
      <c r="CW234" s="233"/>
      <c r="CX234" s="233"/>
      <c r="CY234" s="233"/>
      <c r="CZ234" s="233"/>
      <c r="DA234" s="233"/>
      <c r="DB234" s="233"/>
      <c r="DC234" s="233"/>
      <c r="DD234" s="233"/>
      <c r="DE234" s="233"/>
      <c r="DF234" s="233"/>
      <c r="DG234" s="233"/>
      <c r="DH234" s="233"/>
      <c r="DI234" s="233"/>
      <c r="DJ234" s="233"/>
      <c r="DK234" s="233"/>
      <c r="DL234" s="233"/>
      <c r="DM234" s="233"/>
      <c r="DN234" s="233"/>
      <c r="DO234" s="233"/>
      <c r="DP234" s="233"/>
      <c r="DQ234" s="233"/>
      <c r="DR234" s="233"/>
      <c r="DS234" s="233"/>
      <c r="DT234" s="233"/>
      <c r="DU234" s="233"/>
      <c r="DV234" s="233"/>
      <c r="DW234" s="233"/>
      <c r="DX234" s="233"/>
      <c r="DY234" s="233"/>
      <c r="DZ234" s="233"/>
      <c r="EA234" s="233"/>
      <c r="EB234" s="233"/>
      <c r="EC234" s="233"/>
      <c r="ED234" s="233"/>
      <c r="EE234" s="233"/>
      <c r="EF234" s="233"/>
      <c r="EG234" s="233"/>
      <c r="EH234" s="233"/>
      <c r="EI234" s="233"/>
      <c r="EJ234" s="233"/>
      <c r="EK234" s="233"/>
      <c r="EL234" s="233"/>
      <c r="EM234" s="233"/>
      <c r="EN234" s="233"/>
      <c r="EO234" s="233"/>
      <c r="EP234" s="233"/>
      <c r="EQ234" s="233"/>
      <c r="ER234" s="233"/>
      <c r="ES234" s="233"/>
      <c r="ET234" s="233"/>
      <c r="EU234" s="233"/>
      <c r="EV234" s="233"/>
      <c r="EW234" s="233"/>
      <c r="EX234" s="233"/>
      <c r="EY234" s="233"/>
      <c r="EZ234" s="233"/>
      <c r="FA234" s="233"/>
      <c r="FB234" s="233"/>
      <c r="FC234" s="233"/>
      <c r="FD234" s="233"/>
      <c r="FE234" s="233"/>
      <c r="FF234" s="233"/>
      <c r="FG234" s="233"/>
      <c r="FH234" s="233"/>
      <c r="FI234" s="233"/>
      <c r="FJ234" s="233"/>
      <c r="FK234" s="233"/>
      <c r="FL234" s="233"/>
      <c r="FM234" s="233"/>
      <c r="FN234" s="233"/>
      <c r="FO234" s="233"/>
      <c r="FP234" s="233"/>
      <c r="FQ234" s="233"/>
      <c r="FR234" s="233"/>
      <c r="FS234" s="233"/>
      <c r="FT234" s="233"/>
      <c r="FU234" s="233"/>
      <c r="FV234" s="233"/>
      <c r="FW234" s="233"/>
      <c r="FX234" s="233"/>
      <c r="FY234" s="233"/>
      <c r="FZ234" s="233"/>
      <c r="GA234" s="233"/>
      <c r="GB234" s="233"/>
      <c r="GC234" s="233"/>
      <c r="GD234" s="233"/>
      <c r="GE234" s="233"/>
      <c r="GF234" s="233"/>
      <c r="GG234" s="233"/>
      <c r="GH234" s="233"/>
      <c r="GI234" s="233"/>
      <c r="GJ234" s="233"/>
      <c r="GK234" s="233"/>
      <c r="GL234" s="233"/>
      <c r="GM234" s="233"/>
      <c r="GN234" s="233"/>
      <c r="GO234" s="233"/>
      <c r="GP234" s="233"/>
      <c r="GQ234" s="233"/>
      <c r="GR234" s="233"/>
      <c r="GS234" s="233"/>
      <c r="GT234" s="233"/>
      <c r="GU234" s="233"/>
      <c r="GV234" s="233"/>
      <c r="GW234" s="233"/>
      <c r="GX234" s="233"/>
      <c r="GY234" s="233"/>
    </row>
    <row r="235" spans="1:207" s="72" customFormat="1" ht="45.75" customHeight="1">
      <c r="A235" s="74">
        <v>226</v>
      </c>
      <c r="B235" s="83" t="s">
        <v>1545</v>
      </c>
      <c r="C235" s="83" t="s">
        <v>1546</v>
      </c>
      <c r="D235" s="83"/>
      <c r="E235" s="83" t="s">
        <v>1873</v>
      </c>
      <c r="F235" s="83">
        <v>3</v>
      </c>
      <c r="G235" s="83" t="s">
        <v>262</v>
      </c>
      <c r="H235" s="83" t="s">
        <v>2262</v>
      </c>
      <c r="I235" s="83">
        <v>38</v>
      </c>
      <c r="J235" s="146">
        <v>3</v>
      </c>
      <c r="K235" s="146" t="s">
        <v>296</v>
      </c>
      <c r="L235" s="146" t="s">
        <v>1955</v>
      </c>
      <c r="M235" s="147" t="s">
        <v>297</v>
      </c>
      <c r="N235" s="146" t="s">
        <v>332</v>
      </c>
      <c r="O235" s="152">
        <v>60</v>
      </c>
      <c r="P235" s="168">
        <f>VLOOKUP(E235,KQDKlan2!E:M,4,0)</f>
        <v>33</v>
      </c>
      <c r="Q235" s="146" t="s">
        <v>3016</v>
      </c>
      <c r="R235" s="146" t="s">
        <v>1652</v>
      </c>
      <c r="S235" s="146" t="s">
        <v>3024</v>
      </c>
      <c r="T235" s="146" t="s">
        <v>3025</v>
      </c>
      <c r="U235" s="146" t="s">
        <v>1652</v>
      </c>
      <c r="V235" s="149" t="s">
        <v>2802</v>
      </c>
      <c r="W235" s="71" t="s">
        <v>2030</v>
      </c>
      <c r="X235" s="83"/>
      <c r="Y235" s="83" t="s">
        <v>1490</v>
      </c>
      <c r="Z235" s="83"/>
      <c r="AA235" s="144" t="s">
        <v>2946</v>
      </c>
      <c r="AB235" s="83" t="s">
        <v>1652</v>
      </c>
      <c r="AC235" s="83" t="s">
        <v>1652</v>
      </c>
      <c r="AD235" s="233" t="e">
        <v>#REF!</v>
      </c>
      <c r="AE235" s="233">
        <v>5</v>
      </c>
      <c r="AF235" s="234"/>
      <c r="AG235" s="234"/>
      <c r="AH235" s="234"/>
      <c r="AI235" s="234"/>
      <c r="AJ235" s="234"/>
      <c r="AK235" s="234"/>
      <c r="AL235" s="234"/>
      <c r="AM235" s="234"/>
      <c r="AN235" s="234"/>
      <c r="AO235" s="234"/>
      <c r="AP235" s="234"/>
      <c r="AQ235" s="234"/>
      <c r="AR235" s="234"/>
      <c r="AS235" s="234"/>
      <c r="AT235" s="234"/>
      <c r="AU235" s="234"/>
      <c r="AV235" s="234"/>
      <c r="AW235" s="234"/>
      <c r="AX235" s="234"/>
      <c r="AY235" s="234"/>
      <c r="AZ235" s="234"/>
      <c r="BA235" s="234"/>
      <c r="BB235" s="234"/>
      <c r="BC235" s="234"/>
      <c r="BD235" s="234"/>
      <c r="BE235" s="234"/>
      <c r="BF235" s="234"/>
      <c r="BG235" s="234"/>
      <c r="BH235" s="234"/>
      <c r="BI235" s="234"/>
      <c r="BJ235" s="234"/>
      <c r="BK235" s="234"/>
      <c r="BL235" s="234"/>
      <c r="BM235" s="234"/>
      <c r="BN235" s="234"/>
      <c r="BO235" s="234"/>
      <c r="BP235" s="234"/>
      <c r="BQ235" s="234"/>
      <c r="BR235" s="234"/>
      <c r="BS235" s="234"/>
      <c r="BT235" s="234"/>
      <c r="BU235" s="234"/>
      <c r="BV235" s="234"/>
      <c r="BW235" s="234"/>
      <c r="BX235" s="234"/>
      <c r="BY235" s="234"/>
      <c r="BZ235" s="234"/>
      <c r="CA235" s="234"/>
      <c r="CB235" s="234"/>
      <c r="CC235" s="234"/>
      <c r="CD235" s="234"/>
      <c r="CE235" s="234"/>
      <c r="CF235" s="234"/>
      <c r="CG235" s="234"/>
      <c r="CH235" s="234"/>
      <c r="CI235" s="234"/>
      <c r="CJ235" s="234"/>
      <c r="CK235" s="234"/>
      <c r="CL235" s="234"/>
      <c r="CM235" s="234"/>
      <c r="CN235" s="234"/>
      <c r="CO235" s="234"/>
      <c r="CP235" s="234"/>
      <c r="CQ235" s="234"/>
      <c r="CR235" s="234"/>
      <c r="CS235" s="234"/>
      <c r="CT235" s="234"/>
      <c r="CU235" s="234"/>
      <c r="CV235" s="234"/>
      <c r="CW235" s="234"/>
      <c r="CX235" s="234"/>
      <c r="CY235" s="234"/>
      <c r="CZ235" s="234"/>
      <c r="DA235" s="234"/>
      <c r="DB235" s="234"/>
      <c r="DC235" s="234"/>
      <c r="DD235" s="234"/>
      <c r="DE235" s="234"/>
      <c r="DF235" s="234"/>
      <c r="DG235" s="234"/>
      <c r="DH235" s="234"/>
      <c r="DI235" s="234"/>
      <c r="DJ235" s="234"/>
      <c r="DK235" s="234"/>
      <c r="DL235" s="234"/>
      <c r="DM235" s="234"/>
      <c r="DN235" s="234"/>
      <c r="DO235" s="234"/>
      <c r="DP235" s="234"/>
      <c r="DQ235" s="234"/>
      <c r="DR235" s="234"/>
      <c r="DS235" s="234"/>
      <c r="DT235" s="234"/>
      <c r="DU235" s="234"/>
      <c r="DV235" s="234"/>
      <c r="DW235" s="234"/>
      <c r="DX235" s="234"/>
      <c r="DY235" s="234"/>
      <c r="DZ235" s="234"/>
      <c r="EA235" s="234"/>
      <c r="EB235" s="234"/>
      <c r="EC235" s="234"/>
      <c r="ED235" s="234"/>
      <c r="EE235" s="234"/>
      <c r="EF235" s="234"/>
      <c r="EG235" s="234"/>
      <c r="EH235" s="234"/>
      <c r="EI235" s="234"/>
      <c r="EJ235" s="234"/>
      <c r="EK235" s="234"/>
      <c r="EL235" s="234"/>
      <c r="EM235" s="234"/>
      <c r="EN235" s="234"/>
      <c r="EO235" s="234"/>
      <c r="EP235" s="234"/>
      <c r="EQ235" s="234"/>
      <c r="ER235" s="234"/>
      <c r="ES235" s="234"/>
      <c r="ET235" s="234"/>
      <c r="EU235" s="234"/>
      <c r="EV235" s="234"/>
      <c r="EW235" s="234"/>
      <c r="EX235" s="234"/>
      <c r="EY235" s="234"/>
      <c r="EZ235" s="234"/>
      <c r="FA235" s="234"/>
      <c r="FB235" s="234"/>
      <c r="FC235" s="234"/>
      <c r="FD235" s="234"/>
      <c r="FE235" s="234"/>
      <c r="FF235" s="234"/>
      <c r="FG235" s="234"/>
      <c r="FH235" s="234"/>
      <c r="FI235" s="234"/>
      <c r="FJ235" s="234"/>
      <c r="FK235" s="234"/>
      <c r="FL235" s="234"/>
      <c r="FM235" s="234"/>
      <c r="FN235" s="234"/>
      <c r="FO235" s="234"/>
      <c r="FP235" s="234"/>
      <c r="FQ235" s="234"/>
      <c r="FR235" s="234"/>
      <c r="FS235" s="234"/>
      <c r="FT235" s="234"/>
      <c r="FU235" s="234"/>
      <c r="FV235" s="234"/>
      <c r="FW235" s="234"/>
      <c r="FX235" s="234"/>
      <c r="FY235" s="234"/>
      <c r="FZ235" s="234"/>
      <c r="GA235" s="234"/>
      <c r="GB235" s="234"/>
      <c r="GC235" s="234"/>
      <c r="GD235" s="234"/>
      <c r="GE235" s="234"/>
      <c r="GF235" s="234"/>
      <c r="GG235" s="234"/>
      <c r="GH235" s="234"/>
      <c r="GI235" s="234"/>
      <c r="GJ235" s="234"/>
      <c r="GK235" s="234"/>
      <c r="GL235" s="234"/>
      <c r="GM235" s="234"/>
      <c r="GN235" s="234"/>
      <c r="GO235" s="234"/>
      <c r="GP235" s="234"/>
      <c r="GQ235" s="234"/>
      <c r="GR235" s="234"/>
      <c r="GS235" s="234"/>
      <c r="GT235" s="234"/>
      <c r="GU235" s="234"/>
      <c r="GV235" s="234"/>
      <c r="GW235" s="234"/>
      <c r="GX235" s="234"/>
      <c r="GY235" s="234"/>
    </row>
    <row r="236" spans="1:207" s="72" customFormat="1" ht="45.75" customHeight="1">
      <c r="A236" s="74">
        <v>227</v>
      </c>
      <c r="B236" s="83" t="s">
        <v>1545</v>
      </c>
      <c r="C236" s="83" t="s">
        <v>1546</v>
      </c>
      <c r="D236" s="83"/>
      <c r="E236" s="83" t="s">
        <v>1874</v>
      </c>
      <c r="F236" s="83">
        <v>3</v>
      </c>
      <c r="G236" s="83" t="s">
        <v>262</v>
      </c>
      <c r="H236" s="83" t="s">
        <v>2263</v>
      </c>
      <c r="I236" s="83">
        <v>38</v>
      </c>
      <c r="J236" s="146">
        <v>3</v>
      </c>
      <c r="K236" s="146" t="s">
        <v>296</v>
      </c>
      <c r="L236" s="146" t="s">
        <v>1955</v>
      </c>
      <c r="M236" s="147" t="s">
        <v>298</v>
      </c>
      <c r="N236" s="146" t="s">
        <v>333</v>
      </c>
      <c r="O236" s="152">
        <v>60</v>
      </c>
      <c r="P236" s="168">
        <f>VLOOKUP(E236,KQDKlan2!E:M,4,0)</f>
        <v>39</v>
      </c>
      <c r="Q236" s="146" t="s">
        <v>3013</v>
      </c>
      <c r="R236" s="146" t="s">
        <v>1652</v>
      </c>
      <c r="S236" s="146" t="s">
        <v>3018</v>
      </c>
      <c r="T236" s="146" t="s">
        <v>3019</v>
      </c>
      <c r="U236" s="146" t="s">
        <v>1652</v>
      </c>
      <c r="V236" s="149" t="s">
        <v>2802</v>
      </c>
      <c r="W236" s="71" t="s">
        <v>2030</v>
      </c>
      <c r="X236" s="83"/>
      <c r="Y236" s="83" t="s">
        <v>1490</v>
      </c>
      <c r="Z236" s="83"/>
      <c r="AA236" s="144" t="s">
        <v>2914</v>
      </c>
      <c r="AB236" s="83" t="s">
        <v>1652</v>
      </c>
      <c r="AC236" s="83" t="s">
        <v>1652</v>
      </c>
      <c r="AD236" s="233" t="e">
        <v>#REF!</v>
      </c>
      <c r="AE236" s="233">
        <v>-1</v>
      </c>
      <c r="AF236" s="234"/>
      <c r="AG236" s="234"/>
      <c r="AH236" s="234"/>
      <c r="AI236" s="234"/>
      <c r="AJ236" s="234"/>
      <c r="AK236" s="234"/>
      <c r="AL236" s="234"/>
      <c r="AM236" s="234"/>
      <c r="AN236" s="234"/>
      <c r="AO236" s="234"/>
      <c r="AP236" s="234"/>
      <c r="AQ236" s="234"/>
      <c r="AR236" s="234"/>
      <c r="AS236" s="234"/>
      <c r="AT236" s="234"/>
      <c r="AU236" s="234"/>
      <c r="AV236" s="234"/>
      <c r="AW236" s="234"/>
      <c r="AX236" s="234"/>
      <c r="AY236" s="234"/>
      <c r="AZ236" s="234"/>
      <c r="BA236" s="234"/>
      <c r="BB236" s="234"/>
      <c r="BC236" s="234"/>
      <c r="BD236" s="234"/>
      <c r="BE236" s="234"/>
      <c r="BF236" s="234"/>
      <c r="BG236" s="234"/>
      <c r="BH236" s="234"/>
      <c r="BI236" s="234"/>
      <c r="BJ236" s="234"/>
      <c r="BK236" s="234"/>
      <c r="BL236" s="234"/>
      <c r="BM236" s="234"/>
      <c r="BN236" s="234"/>
      <c r="BO236" s="234"/>
      <c r="BP236" s="234"/>
      <c r="BQ236" s="234"/>
      <c r="BR236" s="234"/>
      <c r="BS236" s="234"/>
      <c r="BT236" s="234"/>
      <c r="BU236" s="234"/>
      <c r="BV236" s="234"/>
      <c r="BW236" s="234"/>
      <c r="BX236" s="234"/>
      <c r="BY236" s="234"/>
      <c r="BZ236" s="234"/>
      <c r="CA236" s="234"/>
      <c r="CB236" s="234"/>
      <c r="CC236" s="234"/>
      <c r="CD236" s="234"/>
      <c r="CE236" s="234"/>
      <c r="CF236" s="234"/>
      <c r="CG236" s="234"/>
      <c r="CH236" s="234"/>
      <c r="CI236" s="234"/>
      <c r="CJ236" s="234"/>
      <c r="CK236" s="234"/>
      <c r="CL236" s="234"/>
      <c r="CM236" s="234"/>
      <c r="CN236" s="234"/>
      <c r="CO236" s="234"/>
      <c r="CP236" s="234"/>
      <c r="CQ236" s="234"/>
      <c r="CR236" s="234"/>
      <c r="CS236" s="234"/>
      <c r="CT236" s="234"/>
      <c r="CU236" s="234"/>
      <c r="CV236" s="234"/>
      <c r="CW236" s="234"/>
      <c r="CX236" s="234"/>
      <c r="CY236" s="234"/>
      <c r="CZ236" s="234"/>
      <c r="DA236" s="234"/>
      <c r="DB236" s="234"/>
      <c r="DC236" s="234"/>
      <c r="DD236" s="234"/>
      <c r="DE236" s="234"/>
      <c r="DF236" s="234"/>
      <c r="DG236" s="234"/>
      <c r="DH236" s="234"/>
      <c r="DI236" s="234"/>
      <c r="DJ236" s="234"/>
      <c r="DK236" s="234"/>
      <c r="DL236" s="234"/>
      <c r="DM236" s="234"/>
      <c r="DN236" s="234"/>
      <c r="DO236" s="234"/>
      <c r="DP236" s="234"/>
      <c r="DQ236" s="234"/>
      <c r="DR236" s="234"/>
      <c r="DS236" s="234"/>
      <c r="DT236" s="234"/>
      <c r="DU236" s="234"/>
      <c r="DV236" s="234"/>
      <c r="DW236" s="234"/>
      <c r="DX236" s="234"/>
      <c r="DY236" s="234"/>
      <c r="DZ236" s="234"/>
      <c r="EA236" s="234"/>
      <c r="EB236" s="234"/>
      <c r="EC236" s="234"/>
      <c r="ED236" s="234"/>
      <c r="EE236" s="234"/>
      <c r="EF236" s="234"/>
      <c r="EG236" s="234"/>
      <c r="EH236" s="234"/>
      <c r="EI236" s="234"/>
      <c r="EJ236" s="234"/>
      <c r="EK236" s="234"/>
      <c r="EL236" s="234"/>
      <c r="EM236" s="234"/>
      <c r="EN236" s="234"/>
      <c r="EO236" s="234"/>
      <c r="EP236" s="234"/>
      <c r="EQ236" s="234"/>
      <c r="ER236" s="234"/>
      <c r="ES236" s="234"/>
      <c r="ET236" s="234"/>
      <c r="EU236" s="234"/>
      <c r="EV236" s="234"/>
      <c r="EW236" s="234"/>
      <c r="EX236" s="234"/>
      <c r="EY236" s="234"/>
      <c r="EZ236" s="234"/>
      <c r="FA236" s="234"/>
      <c r="FB236" s="234"/>
      <c r="FC236" s="234"/>
      <c r="FD236" s="234"/>
      <c r="FE236" s="234"/>
      <c r="FF236" s="234"/>
      <c r="FG236" s="234"/>
      <c r="FH236" s="234"/>
      <c r="FI236" s="234"/>
      <c r="FJ236" s="234"/>
      <c r="FK236" s="234"/>
      <c r="FL236" s="234"/>
      <c r="FM236" s="234"/>
      <c r="FN236" s="234"/>
      <c r="FO236" s="234"/>
      <c r="FP236" s="234"/>
      <c r="FQ236" s="234"/>
      <c r="FR236" s="234"/>
      <c r="FS236" s="234"/>
      <c r="FT236" s="234"/>
      <c r="FU236" s="234"/>
      <c r="FV236" s="234"/>
      <c r="FW236" s="234"/>
      <c r="FX236" s="234"/>
      <c r="FY236" s="234"/>
      <c r="FZ236" s="234"/>
      <c r="GA236" s="234"/>
      <c r="GB236" s="234"/>
      <c r="GC236" s="234"/>
      <c r="GD236" s="234"/>
      <c r="GE236" s="234"/>
      <c r="GF236" s="234"/>
      <c r="GG236" s="234"/>
      <c r="GH236" s="234"/>
      <c r="GI236" s="234"/>
      <c r="GJ236" s="234"/>
      <c r="GK236" s="234"/>
      <c r="GL236" s="234"/>
      <c r="GM236" s="234"/>
      <c r="GN236" s="234"/>
      <c r="GO236" s="234"/>
      <c r="GP236" s="234"/>
      <c r="GQ236" s="234"/>
      <c r="GR236" s="234"/>
      <c r="GS236" s="234"/>
      <c r="GT236" s="234"/>
      <c r="GU236" s="234"/>
      <c r="GV236" s="234"/>
      <c r="GW236" s="234"/>
      <c r="GX236" s="234"/>
      <c r="GY236" s="234"/>
    </row>
    <row r="237" spans="1:207" s="233" customFormat="1" ht="45.75" customHeight="1">
      <c r="A237" s="74">
        <v>228</v>
      </c>
      <c r="B237" s="83" t="s">
        <v>1545</v>
      </c>
      <c r="C237" s="83" t="s">
        <v>1546</v>
      </c>
      <c r="D237" s="83"/>
      <c r="E237" s="83" t="s">
        <v>1875</v>
      </c>
      <c r="F237" s="83">
        <v>3</v>
      </c>
      <c r="G237" s="83" t="s">
        <v>262</v>
      </c>
      <c r="H237" s="83" t="s">
        <v>2264</v>
      </c>
      <c r="I237" s="83">
        <v>38</v>
      </c>
      <c r="J237" s="146">
        <v>3</v>
      </c>
      <c r="K237" s="146" t="s">
        <v>296</v>
      </c>
      <c r="L237" s="146" t="s">
        <v>1955</v>
      </c>
      <c r="M237" s="147" t="s">
        <v>297</v>
      </c>
      <c r="N237" s="146" t="s">
        <v>334</v>
      </c>
      <c r="O237" s="152">
        <v>60</v>
      </c>
      <c r="P237" s="168">
        <f>VLOOKUP(E237,KQDKlan2!E:M,4,0)</f>
        <v>44</v>
      </c>
      <c r="Q237" s="146" t="s">
        <v>3014</v>
      </c>
      <c r="R237" s="146" t="s">
        <v>1652</v>
      </c>
      <c r="S237" s="146" t="s">
        <v>3020</v>
      </c>
      <c r="T237" s="146" t="s">
        <v>3021</v>
      </c>
      <c r="U237" s="146" t="s">
        <v>1652</v>
      </c>
      <c r="V237" s="149" t="s">
        <v>2802</v>
      </c>
      <c r="W237" s="71" t="s">
        <v>2030</v>
      </c>
      <c r="X237" s="83"/>
      <c r="Y237" s="83" t="s">
        <v>1490</v>
      </c>
      <c r="Z237" s="83"/>
      <c r="AA237" s="144" t="s">
        <v>2947</v>
      </c>
      <c r="AB237" s="83" t="s">
        <v>1652</v>
      </c>
      <c r="AC237" s="83" t="s">
        <v>1652</v>
      </c>
      <c r="AD237" s="233" t="e">
        <v>#REF!</v>
      </c>
      <c r="AE237" s="233">
        <v>-6</v>
      </c>
      <c r="AF237" s="234"/>
      <c r="AG237" s="234"/>
      <c r="AH237" s="234"/>
      <c r="AI237" s="234"/>
      <c r="AJ237" s="234"/>
      <c r="AK237" s="234"/>
      <c r="AL237" s="234"/>
      <c r="AM237" s="234"/>
      <c r="AN237" s="234"/>
      <c r="AO237" s="234"/>
      <c r="AP237" s="234"/>
      <c r="AQ237" s="234"/>
      <c r="AR237" s="234"/>
      <c r="AS237" s="234"/>
      <c r="AT237" s="234"/>
      <c r="AU237" s="234"/>
      <c r="AV237" s="234"/>
      <c r="AW237" s="234"/>
      <c r="AX237" s="234"/>
      <c r="AY237" s="234"/>
      <c r="AZ237" s="234"/>
      <c r="BA237" s="234"/>
      <c r="BB237" s="234"/>
      <c r="BC237" s="234"/>
      <c r="BD237" s="234"/>
      <c r="BE237" s="234"/>
      <c r="BF237" s="234"/>
      <c r="BG237" s="234"/>
      <c r="BH237" s="234"/>
      <c r="BI237" s="234"/>
      <c r="BJ237" s="234"/>
      <c r="BK237" s="234"/>
      <c r="BL237" s="234"/>
      <c r="BM237" s="234"/>
      <c r="BN237" s="234"/>
      <c r="BO237" s="234"/>
      <c r="BP237" s="234"/>
      <c r="BQ237" s="234"/>
      <c r="BR237" s="234"/>
      <c r="BS237" s="234"/>
      <c r="BT237" s="234"/>
      <c r="BU237" s="234"/>
      <c r="BV237" s="234"/>
      <c r="BW237" s="234"/>
      <c r="BX237" s="234"/>
      <c r="BY237" s="234"/>
      <c r="BZ237" s="234"/>
      <c r="CA237" s="234"/>
      <c r="CB237" s="234"/>
      <c r="CC237" s="234"/>
      <c r="CD237" s="234"/>
      <c r="CE237" s="234"/>
      <c r="CF237" s="234"/>
      <c r="CG237" s="234"/>
      <c r="CH237" s="234"/>
      <c r="CI237" s="234"/>
      <c r="CJ237" s="234"/>
      <c r="CK237" s="234"/>
      <c r="CL237" s="234"/>
      <c r="CM237" s="234"/>
      <c r="CN237" s="234"/>
      <c r="CO237" s="234"/>
      <c r="CP237" s="234"/>
      <c r="CQ237" s="234"/>
      <c r="CR237" s="234"/>
      <c r="CS237" s="234"/>
      <c r="CT237" s="234"/>
      <c r="CU237" s="234"/>
      <c r="CV237" s="234"/>
      <c r="CW237" s="234"/>
      <c r="CX237" s="234"/>
      <c r="CY237" s="234"/>
      <c r="CZ237" s="234"/>
      <c r="DA237" s="234"/>
      <c r="DB237" s="234"/>
      <c r="DC237" s="234"/>
      <c r="DD237" s="234"/>
      <c r="DE237" s="234"/>
      <c r="DF237" s="234"/>
      <c r="DG237" s="234"/>
      <c r="DH237" s="234"/>
      <c r="DI237" s="234"/>
      <c r="DJ237" s="234"/>
      <c r="DK237" s="234"/>
      <c r="DL237" s="234"/>
      <c r="DM237" s="234"/>
      <c r="DN237" s="234"/>
      <c r="DO237" s="234"/>
      <c r="DP237" s="234"/>
      <c r="DQ237" s="234"/>
      <c r="DR237" s="234"/>
      <c r="DS237" s="234"/>
      <c r="DT237" s="234"/>
      <c r="DU237" s="234"/>
      <c r="DV237" s="234"/>
      <c r="DW237" s="234"/>
      <c r="DX237" s="234"/>
      <c r="DY237" s="234"/>
      <c r="DZ237" s="234"/>
      <c r="EA237" s="234"/>
      <c r="EB237" s="234"/>
      <c r="EC237" s="234"/>
      <c r="ED237" s="234"/>
      <c r="EE237" s="234"/>
      <c r="EF237" s="234"/>
      <c r="EG237" s="234"/>
      <c r="EH237" s="234"/>
      <c r="EI237" s="234"/>
      <c r="EJ237" s="234"/>
      <c r="EK237" s="234"/>
      <c r="EL237" s="234"/>
      <c r="EM237" s="234"/>
      <c r="EN237" s="234"/>
      <c r="EO237" s="234"/>
      <c r="EP237" s="234"/>
      <c r="EQ237" s="234"/>
      <c r="ER237" s="234"/>
      <c r="ES237" s="234"/>
      <c r="ET237" s="234"/>
      <c r="EU237" s="234"/>
      <c r="EV237" s="234"/>
      <c r="EW237" s="234"/>
      <c r="EX237" s="234"/>
      <c r="EY237" s="234"/>
      <c r="EZ237" s="234"/>
      <c r="FA237" s="234"/>
      <c r="FB237" s="234"/>
      <c r="FC237" s="234"/>
      <c r="FD237" s="234"/>
      <c r="FE237" s="234"/>
      <c r="FF237" s="234"/>
      <c r="FG237" s="234"/>
      <c r="FH237" s="234"/>
      <c r="FI237" s="234"/>
      <c r="FJ237" s="234"/>
      <c r="FK237" s="234"/>
      <c r="FL237" s="234"/>
      <c r="FM237" s="234"/>
      <c r="FN237" s="234"/>
      <c r="FO237" s="234"/>
      <c r="FP237" s="234"/>
      <c r="FQ237" s="234"/>
      <c r="FR237" s="234"/>
      <c r="FS237" s="234"/>
      <c r="FT237" s="234"/>
      <c r="FU237" s="234"/>
      <c r="FV237" s="234"/>
      <c r="FW237" s="234"/>
      <c r="FX237" s="234"/>
      <c r="FY237" s="234"/>
      <c r="FZ237" s="234"/>
      <c r="GA237" s="234"/>
      <c r="GB237" s="234"/>
      <c r="GC237" s="234"/>
      <c r="GD237" s="234"/>
      <c r="GE237" s="234"/>
      <c r="GF237" s="234"/>
      <c r="GG237" s="234"/>
      <c r="GH237" s="234"/>
      <c r="GI237" s="234"/>
      <c r="GJ237" s="234"/>
      <c r="GK237" s="234"/>
      <c r="GL237" s="234"/>
      <c r="GM237" s="234"/>
      <c r="GN237" s="234"/>
      <c r="GO237" s="234"/>
      <c r="GP237" s="234"/>
      <c r="GQ237" s="234"/>
      <c r="GR237" s="234"/>
      <c r="GS237" s="234"/>
      <c r="GT237" s="234"/>
      <c r="GU237" s="234"/>
      <c r="GV237" s="234"/>
      <c r="GW237" s="234"/>
      <c r="GX237" s="234"/>
      <c r="GY237" s="234"/>
    </row>
    <row r="238" spans="1:207" s="233" customFormat="1" ht="45.75" customHeight="1">
      <c r="A238" s="74">
        <v>229</v>
      </c>
      <c r="B238" s="83" t="s">
        <v>1545</v>
      </c>
      <c r="C238" s="83" t="s">
        <v>1546</v>
      </c>
      <c r="D238" s="83"/>
      <c r="E238" s="83" t="s">
        <v>1861</v>
      </c>
      <c r="F238" s="83">
        <v>3</v>
      </c>
      <c r="G238" s="83" t="s">
        <v>262</v>
      </c>
      <c r="H238" s="83" t="s">
        <v>2250</v>
      </c>
      <c r="I238" s="83">
        <v>38</v>
      </c>
      <c r="J238" s="146">
        <v>3</v>
      </c>
      <c r="K238" s="145" t="s">
        <v>296</v>
      </c>
      <c r="L238" s="145" t="s">
        <v>1918</v>
      </c>
      <c r="M238" s="153" t="s">
        <v>297</v>
      </c>
      <c r="N238" s="145" t="s">
        <v>315</v>
      </c>
      <c r="O238" s="152">
        <v>60</v>
      </c>
      <c r="P238" s="168">
        <f>VLOOKUP(E238,KQDKlan2!E:M,4,0)</f>
        <v>38</v>
      </c>
      <c r="Q238" s="146" t="s">
        <v>3017</v>
      </c>
      <c r="R238" s="146" t="s">
        <v>1652</v>
      </c>
      <c r="S238" s="146" t="s">
        <v>3026</v>
      </c>
      <c r="T238" s="146" t="s">
        <v>3027</v>
      </c>
      <c r="U238" s="146" t="s">
        <v>1652</v>
      </c>
      <c r="V238" s="149" t="s">
        <v>2802</v>
      </c>
      <c r="W238" s="71" t="s">
        <v>2030</v>
      </c>
      <c r="X238" s="83"/>
      <c r="Y238" s="83" t="s">
        <v>1490</v>
      </c>
      <c r="Z238" s="83"/>
      <c r="AA238" s="144" t="s">
        <v>2948</v>
      </c>
      <c r="AB238" s="83" t="s">
        <v>1652</v>
      </c>
      <c r="AC238" s="83" t="s">
        <v>1652</v>
      </c>
      <c r="AD238" s="233" t="e">
        <v>#REF!</v>
      </c>
      <c r="AE238" s="233">
        <v>0</v>
      </c>
    </row>
    <row r="239" spans="1:207" s="233" customFormat="1" ht="45.75" customHeight="1">
      <c r="A239" s="74">
        <v>230</v>
      </c>
      <c r="B239" s="83" t="s">
        <v>1545</v>
      </c>
      <c r="C239" s="83" t="s">
        <v>1546</v>
      </c>
      <c r="D239" s="83"/>
      <c r="E239" s="83" t="s">
        <v>1862</v>
      </c>
      <c r="F239" s="83">
        <v>3</v>
      </c>
      <c r="G239" s="83" t="s">
        <v>262</v>
      </c>
      <c r="H239" s="83" t="s">
        <v>2251</v>
      </c>
      <c r="I239" s="83">
        <v>38</v>
      </c>
      <c r="J239" s="146">
        <v>3</v>
      </c>
      <c r="K239" s="145" t="s">
        <v>186</v>
      </c>
      <c r="L239" s="145" t="s">
        <v>1918</v>
      </c>
      <c r="M239" s="153" t="s">
        <v>301</v>
      </c>
      <c r="N239" s="145" t="s">
        <v>332</v>
      </c>
      <c r="O239" s="152">
        <v>60</v>
      </c>
      <c r="P239" s="168">
        <f>VLOOKUP(E239,KQDKlan2!E:M,4,0)</f>
        <v>43</v>
      </c>
      <c r="Q239" s="146" t="s">
        <v>3017</v>
      </c>
      <c r="R239" s="146" t="s">
        <v>1652</v>
      </c>
      <c r="S239" s="146" t="s">
        <v>3026</v>
      </c>
      <c r="T239" s="146" t="s">
        <v>3027</v>
      </c>
      <c r="U239" s="146" t="s">
        <v>1652</v>
      </c>
      <c r="V239" s="149" t="s">
        <v>2802</v>
      </c>
      <c r="W239" s="71" t="s">
        <v>2030</v>
      </c>
      <c r="X239" s="83"/>
      <c r="Y239" s="83" t="s">
        <v>1490</v>
      </c>
      <c r="Z239" s="83"/>
      <c r="AA239" s="144" t="s">
        <v>2949</v>
      </c>
      <c r="AB239" s="83" t="s">
        <v>1652</v>
      </c>
      <c r="AC239" s="83" t="s">
        <v>1652</v>
      </c>
      <c r="AD239" s="233" t="e">
        <v>#REF!</v>
      </c>
      <c r="AE239" s="233">
        <v>-7</v>
      </c>
    </row>
    <row r="240" spans="1:207" s="233" customFormat="1" ht="45.75" customHeight="1">
      <c r="A240" s="74">
        <v>231</v>
      </c>
      <c r="B240" s="83" t="s">
        <v>1545</v>
      </c>
      <c r="C240" s="83" t="s">
        <v>1546</v>
      </c>
      <c r="D240" s="83"/>
      <c r="E240" s="83" t="s">
        <v>1863</v>
      </c>
      <c r="F240" s="83">
        <v>3</v>
      </c>
      <c r="G240" s="83" t="s">
        <v>262</v>
      </c>
      <c r="H240" s="83" t="s">
        <v>344</v>
      </c>
      <c r="I240" s="83">
        <v>95</v>
      </c>
      <c r="J240" s="146">
        <v>2</v>
      </c>
      <c r="K240" s="146" t="s">
        <v>186</v>
      </c>
      <c r="L240" s="146" t="s">
        <v>1955</v>
      </c>
      <c r="M240" s="146" t="s">
        <v>336</v>
      </c>
      <c r="N240" s="146" t="s">
        <v>342</v>
      </c>
      <c r="O240" s="152">
        <v>100</v>
      </c>
      <c r="P240" s="168">
        <f>VLOOKUP(E240,KQDKlan2!E:M,4,0)</f>
        <v>100</v>
      </c>
      <c r="Q240" s="146" t="s">
        <v>3014</v>
      </c>
      <c r="R240" s="146" t="s">
        <v>1652</v>
      </c>
      <c r="S240" s="146" t="s">
        <v>3020</v>
      </c>
      <c r="T240" s="146" t="s">
        <v>3021</v>
      </c>
      <c r="U240" s="146" t="s">
        <v>1652</v>
      </c>
      <c r="V240" s="149" t="s">
        <v>2802</v>
      </c>
      <c r="W240" s="71" t="s">
        <v>2030</v>
      </c>
      <c r="X240" s="83"/>
      <c r="Y240" s="83" t="s">
        <v>1490</v>
      </c>
      <c r="Z240" s="83"/>
      <c r="AA240" s="144" t="s">
        <v>2904</v>
      </c>
      <c r="AB240" s="83" t="s">
        <v>1652</v>
      </c>
      <c r="AC240" s="83" t="s">
        <v>1652</v>
      </c>
      <c r="AD240" s="233" t="e">
        <v>#REF!</v>
      </c>
      <c r="AE240" s="233">
        <v>-5</v>
      </c>
      <c r="AF240" s="72"/>
      <c r="AG240" s="72"/>
      <c r="AH240" s="72"/>
      <c r="AI240" s="72"/>
      <c r="AJ240" s="72"/>
      <c r="AK240" s="72"/>
      <c r="AL240" s="72"/>
      <c r="AM240" s="72"/>
      <c r="AN240" s="72"/>
      <c r="AO240" s="72"/>
      <c r="AP240" s="72"/>
      <c r="AQ240" s="72"/>
      <c r="AR240" s="72"/>
      <c r="AS240" s="72"/>
      <c r="AT240" s="72"/>
      <c r="AU240" s="72"/>
      <c r="AV240" s="72"/>
      <c r="AW240" s="72"/>
      <c r="AX240" s="72"/>
      <c r="AY240" s="72"/>
      <c r="AZ240" s="72"/>
      <c r="BA240" s="72"/>
      <c r="BB240" s="72"/>
      <c r="BC240" s="72"/>
      <c r="BD240" s="72"/>
      <c r="BE240" s="72"/>
      <c r="BF240" s="72"/>
      <c r="BG240" s="72"/>
      <c r="BH240" s="72"/>
      <c r="BI240" s="72"/>
      <c r="BJ240" s="72"/>
      <c r="BK240" s="72"/>
      <c r="BL240" s="72"/>
      <c r="BM240" s="72"/>
      <c r="BN240" s="72"/>
      <c r="BO240" s="72"/>
      <c r="BP240" s="72"/>
      <c r="BQ240" s="72"/>
      <c r="BR240" s="72"/>
      <c r="BS240" s="72"/>
      <c r="BT240" s="72"/>
      <c r="BU240" s="72"/>
      <c r="BV240" s="72"/>
      <c r="BW240" s="72"/>
      <c r="BX240" s="72"/>
      <c r="BY240" s="72"/>
      <c r="BZ240" s="72"/>
      <c r="CA240" s="72"/>
      <c r="CB240" s="72"/>
      <c r="CC240" s="72"/>
      <c r="CD240" s="72"/>
      <c r="CE240" s="72"/>
      <c r="CF240" s="72"/>
      <c r="CG240" s="72"/>
      <c r="CH240" s="72"/>
      <c r="CI240" s="72"/>
      <c r="CJ240" s="72"/>
      <c r="CK240" s="72"/>
      <c r="CL240" s="72"/>
      <c r="CM240" s="72"/>
      <c r="CN240" s="72"/>
      <c r="CO240" s="72"/>
      <c r="CP240" s="72"/>
      <c r="CQ240" s="72"/>
      <c r="CR240" s="72"/>
      <c r="CS240" s="72"/>
      <c r="CT240" s="72"/>
      <c r="CU240" s="72"/>
      <c r="CV240" s="72"/>
      <c r="CW240" s="72"/>
      <c r="CX240" s="72"/>
      <c r="CY240" s="72"/>
      <c r="CZ240" s="72"/>
      <c r="DA240" s="72"/>
      <c r="DB240" s="72"/>
      <c r="DC240" s="72"/>
      <c r="DD240" s="72"/>
      <c r="DE240" s="72"/>
      <c r="DF240" s="72"/>
      <c r="DG240" s="72"/>
      <c r="DH240" s="72"/>
      <c r="DI240" s="72"/>
      <c r="DJ240" s="72"/>
      <c r="DK240" s="72"/>
      <c r="DL240" s="72"/>
      <c r="DM240" s="72"/>
      <c r="DN240" s="72"/>
      <c r="DO240" s="72"/>
      <c r="DP240" s="72"/>
      <c r="DQ240" s="72"/>
      <c r="DR240" s="72"/>
      <c r="DS240" s="72"/>
      <c r="DT240" s="72"/>
      <c r="DU240" s="72"/>
      <c r="DV240" s="72"/>
      <c r="DW240" s="72"/>
      <c r="DX240" s="72"/>
      <c r="DY240" s="72"/>
      <c r="DZ240" s="72"/>
      <c r="EA240" s="72"/>
      <c r="EB240" s="72"/>
      <c r="EC240" s="72"/>
      <c r="ED240" s="72"/>
      <c r="EE240" s="72"/>
      <c r="EF240" s="72"/>
      <c r="EG240" s="72"/>
      <c r="EH240" s="72"/>
      <c r="EI240" s="72"/>
      <c r="EJ240" s="72"/>
      <c r="EK240" s="72"/>
      <c r="EL240" s="72"/>
      <c r="EM240" s="72"/>
      <c r="EN240" s="72"/>
      <c r="EO240" s="72"/>
      <c r="EP240" s="72"/>
      <c r="EQ240" s="72"/>
      <c r="ER240" s="72"/>
      <c r="ES240" s="72"/>
      <c r="ET240" s="72"/>
      <c r="EU240" s="72"/>
      <c r="EV240" s="72"/>
      <c r="EW240" s="72"/>
      <c r="EX240" s="72"/>
      <c r="EY240" s="72"/>
      <c r="EZ240" s="72"/>
      <c r="FA240" s="72"/>
      <c r="FB240" s="72"/>
      <c r="FC240" s="72"/>
      <c r="FD240" s="72"/>
      <c r="FE240" s="72"/>
      <c r="FF240" s="72"/>
      <c r="FG240" s="72"/>
      <c r="FH240" s="72"/>
      <c r="FI240" s="72"/>
      <c r="FJ240" s="72"/>
      <c r="FK240" s="72"/>
      <c r="FL240" s="72"/>
      <c r="FM240" s="72"/>
      <c r="FN240" s="72"/>
      <c r="FO240" s="72"/>
      <c r="FP240" s="72"/>
      <c r="FQ240" s="72"/>
      <c r="FR240" s="72"/>
      <c r="FS240" s="72"/>
      <c r="FT240" s="72"/>
      <c r="FU240" s="72"/>
      <c r="FV240" s="72"/>
      <c r="FW240" s="72"/>
      <c r="FX240" s="72"/>
      <c r="FY240" s="72"/>
      <c r="FZ240" s="72"/>
      <c r="GA240" s="72"/>
      <c r="GB240" s="72"/>
      <c r="GC240" s="72"/>
      <c r="GD240" s="72"/>
      <c r="GE240" s="72"/>
      <c r="GF240" s="72"/>
      <c r="GG240" s="72"/>
      <c r="GH240" s="72"/>
      <c r="GI240" s="72"/>
      <c r="GJ240" s="72"/>
      <c r="GK240" s="72"/>
      <c r="GL240" s="72"/>
      <c r="GM240" s="72"/>
      <c r="GN240" s="72"/>
      <c r="GO240" s="72"/>
      <c r="GP240" s="72"/>
      <c r="GQ240" s="72"/>
      <c r="GR240" s="72"/>
      <c r="GS240" s="72"/>
      <c r="GT240" s="72"/>
      <c r="GU240" s="72"/>
      <c r="GV240" s="72"/>
      <c r="GW240" s="72"/>
      <c r="GX240" s="72"/>
      <c r="GY240" s="72"/>
    </row>
    <row r="241" spans="1:207" s="233" customFormat="1" ht="45.75" customHeight="1">
      <c r="A241" s="74">
        <v>232</v>
      </c>
      <c r="B241" s="83" t="s">
        <v>1545</v>
      </c>
      <c r="C241" s="83" t="s">
        <v>1546</v>
      </c>
      <c r="D241" s="83"/>
      <c r="E241" s="83" t="s">
        <v>1864</v>
      </c>
      <c r="F241" s="83">
        <v>3</v>
      </c>
      <c r="G241" s="83" t="s">
        <v>262</v>
      </c>
      <c r="H241" s="83" t="s">
        <v>345</v>
      </c>
      <c r="I241" s="83">
        <v>95</v>
      </c>
      <c r="J241" s="146">
        <v>2</v>
      </c>
      <c r="K241" s="146" t="s">
        <v>186</v>
      </c>
      <c r="L241" s="146" t="s">
        <v>1955</v>
      </c>
      <c r="M241" s="146" t="s">
        <v>336</v>
      </c>
      <c r="N241" s="146" t="s">
        <v>343</v>
      </c>
      <c r="O241" s="152">
        <v>100</v>
      </c>
      <c r="P241" s="168">
        <f>VLOOKUP(E241,KQDKlan2!E:M,4,0)</f>
        <v>100</v>
      </c>
      <c r="Q241" s="146" t="s">
        <v>3014</v>
      </c>
      <c r="R241" s="146" t="s">
        <v>1652</v>
      </c>
      <c r="S241" s="146" t="s">
        <v>3020</v>
      </c>
      <c r="T241" s="146" t="s">
        <v>3021</v>
      </c>
      <c r="U241" s="146" t="s">
        <v>1652</v>
      </c>
      <c r="V241" s="149" t="s">
        <v>2802</v>
      </c>
      <c r="W241" s="71" t="s">
        <v>2030</v>
      </c>
      <c r="X241" s="83"/>
      <c r="Y241" s="83" t="s">
        <v>1490</v>
      </c>
      <c r="Z241" s="83"/>
      <c r="AA241" s="144" t="s">
        <v>2906</v>
      </c>
      <c r="AB241" s="83" t="s">
        <v>1652</v>
      </c>
      <c r="AC241" s="83" t="s">
        <v>1652</v>
      </c>
      <c r="AD241" s="233" t="e">
        <v>#REF!</v>
      </c>
      <c r="AE241" s="233">
        <v>-5</v>
      </c>
      <c r="AF241" s="72"/>
      <c r="AG241" s="72"/>
      <c r="AH241" s="72"/>
      <c r="AI241" s="72"/>
      <c r="AJ241" s="72"/>
      <c r="AK241" s="72"/>
      <c r="AL241" s="72"/>
      <c r="AM241" s="72"/>
      <c r="AN241" s="72"/>
      <c r="AO241" s="72"/>
      <c r="AP241" s="72"/>
      <c r="AQ241" s="72"/>
      <c r="AR241" s="72"/>
      <c r="AS241" s="72"/>
      <c r="AT241" s="72"/>
      <c r="AU241" s="72"/>
      <c r="AV241" s="72"/>
      <c r="AW241" s="72"/>
      <c r="AX241" s="72"/>
      <c r="AY241" s="72"/>
      <c r="AZ241" s="72"/>
      <c r="BA241" s="72"/>
      <c r="BB241" s="72"/>
      <c r="BC241" s="72"/>
      <c r="BD241" s="72"/>
      <c r="BE241" s="72"/>
      <c r="BF241" s="72"/>
      <c r="BG241" s="72"/>
      <c r="BH241" s="72"/>
      <c r="BI241" s="72"/>
      <c r="BJ241" s="72"/>
      <c r="BK241" s="72"/>
      <c r="BL241" s="72"/>
      <c r="BM241" s="72"/>
      <c r="BN241" s="72"/>
      <c r="BO241" s="72"/>
      <c r="BP241" s="72"/>
      <c r="BQ241" s="72"/>
      <c r="BR241" s="72"/>
      <c r="BS241" s="72"/>
      <c r="BT241" s="72"/>
      <c r="BU241" s="72"/>
      <c r="BV241" s="72"/>
      <c r="BW241" s="72"/>
      <c r="BX241" s="72"/>
      <c r="BY241" s="72"/>
      <c r="BZ241" s="72"/>
      <c r="CA241" s="72"/>
      <c r="CB241" s="72"/>
      <c r="CC241" s="72"/>
      <c r="CD241" s="72"/>
      <c r="CE241" s="72"/>
      <c r="CF241" s="72"/>
      <c r="CG241" s="72"/>
      <c r="CH241" s="72"/>
      <c r="CI241" s="72"/>
      <c r="CJ241" s="72"/>
      <c r="CK241" s="72"/>
      <c r="CL241" s="72"/>
      <c r="CM241" s="72"/>
      <c r="CN241" s="72"/>
      <c r="CO241" s="72"/>
      <c r="CP241" s="72"/>
      <c r="CQ241" s="72"/>
      <c r="CR241" s="72"/>
      <c r="CS241" s="72"/>
      <c r="CT241" s="72"/>
      <c r="CU241" s="72"/>
      <c r="CV241" s="72"/>
      <c r="CW241" s="72"/>
      <c r="CX241" s="72"/>
      <c r="CY241" s="72"/>
      <c r="CZ241" s="72"/>
      <c r="DA241" s="72"/>
      <c r="DB241" s="72"/>
      <c r="DC241" s="72"/>
      <c r="DD241" s="72"/>
      <c r="DE241" s="72"/>
      <c r="DF241" s="72"/>
      <c r="DG241" s="72"/>
      <c r="DH241" s="72"/>
      <c r="DI241" s="72"/>
      <c r="DJ241" s="72"/>
      <c r="DK241" s="72"/>
      <c r="DL241" s="72"/>
      <c r="DM241" s="72"/>
      <c r="DN241" s="72"/>
      <c r="DO241" s="72"/>
      <c r="DP241" s="72"/>
      <c r="DQ241" s="72"/>
      <c r="DR241" s="72"/>
      <c r="DS241" s="72"/>
      <c r="DT241" s="72"/>
      <c r="DU241" s="72"/>
      <c r="DV241" s="72"/>
      <c r="DW241" s="72"/>
      <c r="DX241" s="72"/>
      <c r="DY241" s="72"/>
      <c r="DZ241" s="72"/>
      <c r="EA241" s="72"/>
      <c r="EB241" s="72"/>
      <c r="EC241" s="72"/>
      <c r="ED241" s="72"/>
      <c r="EE241" s="72"/>
      <c r="EF241" s="72"/>
      <c r="EG241" s="72"/>
      <c r="EH241" s="72"/>
      <c r="EI241" s="72"/>
      <c r="EJ241" s="72"/>
      <c r="EK241" s="72"/>
      <c r="EL241" s="72"/>
      <c r="EM241" s="72"/>
      <c r="EN241" s="72"/>
      <c r="EO241" s="72"/>
      <c r="EP241" s="72"/>
      <c r="EQ241" s="72"/>
      <c r="ER241" s="72"/>
      <c r="ES241" s="72"/>
      <c r="ET241" s="72"/>
      <c r="EU241" s="72"/>
      <c r="EV241" s="72"/>
      <c r="EW241" s="72"/>
      <c r="EX241" s="72"/>
      <c r="EY241" s="72"/>
      <c r="EZ241" s="72"/>
      <c r="FA241" s="72"/>
      <c r="FB241" s="72"/>
      <c r="FC241" s="72"/>
      <c r="FD241" s="72"/>
      <c r="FE241" s="72"/>
      <c r="FF241" s="72"/>
      <c r="FG241" s="72"/>
      <c r="FH241" s="72"/>
      <c r="FI241" s="72"/>
      <c r="FJ241" s="72"/>
      <c r="FK241" s="72"/>
      <c r="FL241" s="72"/>
      <c r="FM241" s="72"/>
      <c r="FN241" s="72"/>
      <c r="FO241" s="72"/>
      <c r="FP241" s="72"/>
      <c r="FQ241" s="72"/>
      <c r="FR241" s="72"/>
      <c r="FS241" s="72"/>
      <c r="FT241" s="72"/>
      <c r="FU241" s="72"/>
      <c r="FV241" s="72"/>
      <c r="FW241" s="72"/>
      <c r="FX241" s="72"/>
      <c r="FY241" s="72"/>
      <c r="FZ241" s="72"/>
      <c r="GA241" s="72"/>
      <c r="GB241" s="72"/>
      <c r="GC241" s="72"/>
      <c r="GD241" s="72"/>
      <c r="GE241" s="72"/>
      <c r="GF241" s="72"/>
      <c r="GG241" s="72"/>
      <c r="GH241" s="72"/>
      <c r="GI241" s="72"/>
      <c r="GJ241" s="72"/>
      <c r="GK241" s="72"/>
      <c r="GL241" s="72"/>
      <c r="GM241" s="72"/>
      <c r="GN241" s="72"/>
      <c r="GO241" s="72"/>
      <c r="GP241" s="72"/>
      <c r="GQ241" s="72"/>
      <c r="GR241" s="72"/>
      <c r="GS241" s="72"/>
      <c r="GT241" s="72"/>
      <c r="GU241" s="72"/>
      <c r="GV241" s="72"/>
      <c r="GW241" s="72"/>
      <c r="GX241" s="72"/>
      <c r="GY241" s="72"/>
    </row>
    <row r="242" spans="1:207" s="233" customFormat="1" ht="45.75" customHeight="1">
      <c r="A242" s="74">
        <v>233</v>
      </c>
      <c r="B242" s="83" t="s">
        <v>1545</v>
      </c>
      <c r="C242" s="83" t="s">
        <v>1546</v>
      </c>
      <c r="D242" s="83"/>
      <c r="E242" s="83" t="s">
        <v>1865</v>
      </c>
      <c r="F242" s="83">
        <v>3</v>
      </c>
      <c r="G242" s="83" t="s">
        <v>262</v>
      </c>
      <c r="H242" s="83" t="s">
        <v>2265</v>
      </c>
      <c r="I242" s="83">
        <v>89</v>
      </c>
      <c r="J242" s="146">
        <v>2</v>
      </c>
      <c r="K242" s="146" t="s">
        <v>296</v>
      </c>
      <c r="L242" s="146" t="s">
        <v>1919</v>
      </c>
      <c r="M242" s="147" t="s">
        <v>298</v>
      </c>
      <c r="N242" s="146" t="s">
        <v>342</v>
      </c>
      <c r="O242" s="152">
        <v>100</v>
      </c>
      <c r="P242" s="168">
        <f>VLOOKUP(E242,KQDKlan2!E:M,4,0)</f>
        <v>97</v>
      </c>
      <c r="Q242" s="146" t="s">
        <v>3017</v>
      </c>
      <c r="R242" s="146" t="s">
        <v>1652</v>
      </c>
      <c r="S242" s="146" t="s">
        <v>3026</v>
      </c>
      <c r="T242" s="146" t="s">
        <v>3027</v>
      </c>
      <c r="U242" s="146" t="s">
        <v>1652</v>
      </c>
      <c r="V242" s="149" t="s">
        <v>2802</v>
      </c>
      <c r="W242" s="71" t="s">
        <v>2030</v>
      </c>
      <c r="X242" s="83"/>
      <c r="Y242" s="83" t="s">
        <v>1490</v>
      </c>
      <c r="Z242" s="83"/>
      <c r="AA242" s="144" t="s">
        <v>2950</v>
      </c>
      <c r="AB242" s="83" t="s">
        <v>1652</v>
      </c>
      <c r="AC242" s="83" t="s">
        <v>1652</v>
      </c>
      <c r="AD242" s="233" t="e">
        <v>#REF!</v>
      </c>
      <c r="AE242" s="233">
        <v>-8</v>
      </c>
      <c r="AF242" s="72"/>
      <c r="AG242" s="72"/>
      <c r="AH242" s="72"/>
      <c r="AI242" s="72"/>
      <c r="AJ242" s="72"/>
      <c r="AK242" s="72"/>
      <c r="AL242" s="72"/>
      <c r="AM242" s="72"/>
      <c r="AN242" s="72"/>
      <c r="AO242" s="72"/>
      <c r="AP242" s="72"/>
      <c r="AQ242" s="72"/>
      <c r="AR242" s="72"/>
      <c r="AS242" s="72"/>
      <c r="AT242" s="72"/>
      <c r="AU242" s="72"/>
      <c r="AV242" s="72"/>
      <c r="AW242" s="72"/>
      <c r="AX242" s="72"/>
      <c r="AY242" s="72"/>
      <c r="AZ242" s="72"/>
      <c r="BA242" s="72"/>
      <c r="BB242" s="72"/>
      <c r="BC242" s="72"/>
      <c r="BD242" s="72"/>
      <c r="BE242" s="72"/>
      <c r="BF242" s="72"/>
      <c r="BG242" s="72"/>
      <c r="BH242" s="72"/>
      <c r="BI242" s="72"/>
      <c r="BJ242" s="72"/>
      <c r="BK242" s="72"/>
      <c r="BL242" s="72"/>
      <c r="BM242" s="72"/>
      <c r="BN242" s="72"/>
      <c r="BO242" s="72"/>
      <c r="BP242" s="72"/>
      <c r="BQ242" s="72"/>
      <c r="BR242" s="72"/>
      <c r="BS242" s="72"/>
      <c r="BT242" s="72"/>
      <c r="BU242" s="72"/>
      <c r="BV242" s="72"/>
      <c r="BW242" s="72"/>
      <c r="BX242" s="72"/>
      <c r="BY242" s="72"/>
      <c r="BZ242" s="72"/>
      <c r="CA242" s="72"/>
      <c r="CB242" s="72"/>
      <c r="CC242" s="72"/>
      <c r="CD242" s="72"/>
      <c r="CE242" s="72"/>
      <c r="CF242" s="72"/>
      <c r="CG242" s="72"/>
      <c r="CH242" s="72"/>
      <c r="CI242" s="72"/>
      <c r="CJ242" s="72"/>
      <c r="CK242" s="72"/>
      <c r="CL242" s="72"/>
      <c r="CM242" s="72"/>
      <c r="CN242" s="72"/>
      <c r="CO242" s="72"/>
      <c r="CP242" s="72"/>
      <c r="CQ242" s="72"/>
      <c r="CR242" s="72"/>
      <c r="CS242" s="72"/>
      <c r="CT242" s="72"/>
      <c r="CU242" s="72"/>
      <c r="CV242" s="72"/>
      <c r="CW242" s="72"/>
      <c r="CX242" s="72"/>
      <c r="CY242" s="72"/>
      <c r="CZ242" s="72"/>
      <c r="DA242" s="72"/>
      <c r="DB242" s="72"/>
      <c r="DC242" s="72"/>
      <c r="DD242" s="72"/>
      <c r="DE242" s="72"/>
      <c r="DF242" s="72"/>
      <c r="DG242" s="72"/>
      <c r="DH242" s="72"/>
      <c r="DI242" s="72"/>
      <c r="DJ242" s="72"/>
      <c r="DK242" s="72"/>
      <c r="DL242" s="72"/>
      <c r="DM242" s="72"/>
      <c r="DN242" s="72"/>
      <c r="DO242" s="72"/>
      <c r="DP242" s="72"/>
      <c r="DQ242" s="72"/>
      <c r="DR242" s="72"/>
      <c r="DS242" s="72"/>
      <c r="DT242" s="72"/>
      <c r="DU242" s="72"/>
      <c r="DV242" s="72"/>
      <c r="DW242" s="72"/>
      <c r="DX242" s="72"/>
      <c r="DY242" s="72"/>
      <c r="DZ242" s="72"/>
      <c r="EA242" s="72"/>
      <c r="EB242" s="72"/>
      <c r="EC242" s="72"/>
      <c r="ED242" s="72"/>
      <c r="EE242" s="72"/>
      <c r="EF242" s="72"/>
      <c r="EG242" s="72"/>
      <c r="EH242" s="72"/>
      <c r="EI242" s="72"/>
      <c r="EJ242" s="72"/>
      <c r="EK242" s="72"/>
      <c r="EL242" s="72"/>
      <c r="EM242" s="72"/>
      <c r="EN242" s="72"/>
      <c r="EO242" s="72"/>
      <c r="EP242" s="72"/>
      <c r="EQ242" s="72"/>
      <c r="ER242" s="72"/>
      <c r="ES242" s="72"/>
      <c r="ET242" s="72"/>
      <c r="EU242" s="72"/>
      <c r="EV242" s="72"/>
      <c r="EW242" s="72"/>
      <c r="EX242" s="72"/>
      <c r="EY242" s="72"/>
      <c r="EZ242" s="72"/>
      <c r="FA242" s="72"/>
      <c r="FB242" s="72"/>
      <c r="FC242" s="72"/>
      <c r="FD242" s="72"/>
      <c r="FE242" s="72"/>
      <c r="FF242" s="72"/>
      <c r="FG242" s="72"/>
      <c r="FH242" s="72"/>
      <c r="FI242" s="72"/>
      <c r="FJ242" s="72"/>
      <c r="FK242" s="72"/>
      <c r="FL242" s="72"/>
      <c r="FM242" s="72"/>
      <c r="FN242" s="72"/>
      <c r="FO242" s="72"/>
      <c r="FP242" s="72"/>
      <c r="FQ242" s="72"/>
      <c r="FR242" s="72"/>
      <c r="FS242" s="72"/>
      <c r="FT242" s="72"/>
      <c r="FU242" s="72"/>
      <c r="FV242" s="72"/>
      <c r="FW242" s="72"/>
      <c r="FX242" s="72"/>
      <c r="FY242" s="72"/>
      <c r="FZ242" s="72"/>
      <c r="GA242" s="72"/>
      <c r="GB242" s="72"/>
      <c r="GC242" s="72"/>
      <c r="GD242" s="72"/>
      <c r="GE242" s="72"/>
      <c r="GF242" s="72"/>
      <c r="GG242" s="72"/>
      <c r="GH242" s="72"/>
      <c r="GI242" s="72"/>
      <c r="GJ242" s="72"/>
      <c r="GK242" s="72"/>
      <c r="GL242" s="72"/>
      <c r="GM242" s="72"/>
      <c r="GN242" s="72"/>
      <c r="GO242" s="72"/>
      <c r="GP242" s="72"/>
      <c r="GQ242" s="72"/>
      <c r="GR242" s="72"/>
      <c r="GS242" s="72"/>
      <c r="GT242" s="72"/>
      <c r="GU242" s="72"/>
      <c r="GV242" s="72"/>
      <c r="GW242" s="72"/>
      <c r="GX242" s="72"/>
      <c r="GY242" s="72"/>
    </row>
    <row r="243" spans="1:207" s="233" customFormat="1" ht="45.75" customHeight="1">
      <c r="A243" s="74">
        <v>234</v>
      </c>
      <c r="B243" s="83" t="s">
        <v>1545</v>
      </c>
      <c r="C243" s="83" t="s">
        <v>1546</v>
      </c>
      <c r="D243" s="83"/>
      <c r="E243" s="83" t="s">
        <v>1866</v>
      </c>
      <c r="F243" s="83">
        <v>3</v>
      </c>
      <c r="G243" s="83" t="s">
        <v>262</v>
      </c>
      <c r="H243" s="83" t="s">
        <v>2266</v>
      </c>
      <c r="I243" s="83">
        <v>89</v>
      </c>
      <c r="J243" s="146">
        <v>2</v>
      </c>
      <c r="K243" s="146" t="s">
        <v>296</v>
      </c>
      <c r="L243" s="146" t="s">
        <v>1919</v>
      </c>
      <c r="M243" s="147" t="s">
        <v>298</v>
      </c>
      <c r="N243" s="146" t="s">
        <v>343</v>
      </c>
      <c r="O243" s="152">
        <v>100</v>
      </c>
      <c r="P243" s="168">
        <f>VLOOKUP(E243,KQDKlan2!E:M,4,0)</f>
        <v>65</v>
      </c>
      <c r="Q243" s="146" t="s">
        <v>3017</v>
      </c>
      <c r="R243" s="146" t="s">
        <v>1652</v>
      </c>
      <c r="S243" s="146" t="s">
        <v>3026</v>
      </c>
      <c r="T243" s="146" t="s">
        <v>3027</v>
      </c>
      <c r="U243" s="146" t="s">
        <v>1652</v>
      </c>
      <c r="V243" s="149" t="s">
        <v>2802</v>
      </c>
      <c r="W243" s="71" t="s">
        <v>2030</v>
      </c>
      <c r="X243" s="83"/>
      <c r="Y243" s="83" t="s">
        <v>1490</v>
      </c>
      <c r="Z243" s="83"/>
      <c r="AA243" s="144" t="s">
        <v>2951</v>
      </c>
      <c r="AB243" s="83" t="s">
        <v>1652</v>
      </c>
      <c r="AC243" s="83" t="s">
        <v>1652</v>
      </c>
      <c r="AD243" s="233" t="e">
        <v>#REF!</v>
      </c>
      <c r="AE243" s="233">
        <v>24</v>
      </c>
      <c r="AF243" s="72"/>
      <c r="AG243" s="72"/>
      <c r="AH243" s="72"/>
      <c r="AI243" s="72"/>
      <c r="AJ243" s="72"/>
      <c r="AK243" s="72"/>
      <c r="AL243" s="72"/>
      <c r="AM243" s="72"/>
      <c r="AN243" s="72"/>
      <c r="AO243" s="72"/>
      <c r="AP243" s="72"/>
      <c r="AQ243" s="72"/>
      <c r="AR243" s="72"/>
      <c r="AS243" s="72"/>
      <c r="AT243" s="72"/>
      <c r="AU243" s="72"/>
      <c r="AV243" s="72"/>
      <c r="AW243" s="72"/>
      <c r="AX243" s="72"/>
      <c r="AY243" s="72"/>
      <c r="AZ243" s="72"/>
      <c r="BA243" s="72"/>
      <c r="BB243" s="72"/>
      <c r="BC243" s="72"/>
      <c r="BD243" s="72"/>
      <c r="BE243" s="72"/>
      <c r="BF243" s="72"/>
      <c r="BG243" s="72"/>
      <c r="BH243" s="72"/>
      <c r="BI243" s="72"/>
      <c r="BJ243" s="72"/>
      <c r="BK243" s="72"/>
      <c r="BL243" s="72"/>
      <c r="BM243" s="72"/>
      <c r="BN243" s="72"/>
      <c r="BO243" s="72"/>
      <c r="BP243" s="72"/>
      <c r="BQ243" s="72"/>
      <c r="BR243" s="72"/>
      <c r="BS243" s="72"/>
      <c r="BT243" s="72"/>
      <c r="BU243" s="72"/>
      <c r="BV243" s="72"/>
      <c r="BW243" s="72"/>
      <c r="BX243" s="72"/>
      <c r="BY243" s="72"/>
      <c r="BZ243" s="72"/>
      <c r="CA243" s="72"/>
      <c r="CB243" s="72"/>
      <c r="CC243" s="72"/>
      <c r="CD243" s="72"/>
      <c r="CE243" s="72"/>
      <c r="CF243" s="72"/>
      <c r="CG243" s="72"/>
      <c r="CH243" s="72"/>
      <c r="CI243" s="72"/>
      <c r="CJ243" s="72"/>
      <c r="CK243" s="72"/>
      <c r="CL243" s="72"/>
      <c r="CM243" s="72"/>
      <c r="CN243" s="72"/>
      <c r="CO243" s="72"/>
      <c r="CP243" s="72"/>
      <c r="CQ243" s="72"/>
      <c r="CR243" s="72"/>
      <c r="CS243" s="72"/>
      <c r="CT243" s="72"/>
      <c r="CU243" s="72"/>
      <c r="CV243" s="72"/>
      <c r="CW243" s="72"/>
      <c r="CX243" s="72"/>
      <c r="CY243" s="72"/>
      <c r="CZ243" s="72"/>
      <c r="DA243" s="72"/>
      <c r="DB243" s="72"/>
      <c r="DC243" s="72"/>
      <c r="DD243" s="72"/>
      <c r="DE243" s="72"/>
      <c r="DF243" s="72"/>
      <c r="DG243" s="72"/>
      <c r="DH243" s="72"/>
      <c r="DI243" s="72"/>
      <c r="DJ243" s="72"/>
      <c r="DK243" s="72"/>
      <c r="DL243" s="72"/>
      <c r="DM243" s="72"/>
      <c r="DN243" s="72"/>
      <c r="DO243" s="72"/>
      <c r="DP243" s="72"/>
      <c r="DQ243" s="72"/>
      <c r="DR243" s="72"/>
      <c r="DS243" s="72"/>
      <c r="DT243" s="72"/>
      <c r="DU243" s="72"/>
      <c r="DV243" s="72"/>
      <c r="DW243" s="72"/>
      <c r="DX243" s="72"/>
      <c r="DY243" s="72"/>
      <c r="DZ243" s="72"/>
      <c r="EA243" s="72"/>
      <c r="EB243" s="72"/>
      <c r="EC243" s="72"/>
      <c r="ED243" s="72"/>
      <c r="EE243" s="72"/>
      <c r="EF243" s="72"/>
      <c r="EG243" s="72"/>
      <c r="EH243" s="72"/>
      <c r="EI243" s="72"/>
      <c r="EJ243" s="72"/>
      <c r="EK243" s="72"/>
      <c r="EL243" s="72"/>
      <c r="EM243" s="72"/>
      <c r="EN243" s="72"/>
      <c r="EO243" s="72"/>
      <c r="EP243" s="72"/>
      <c r="EQ243" s="72"/>
      <c r="ER243" s="72"/>
      <c r="ES243" s="72"/>
      <c r="ET243" s="72"/>
      <c r="EU243" s="72"/>
      <c r="EV243" s="72"/>
      <c r="EW243" s="72"/>
      <c r="EX243" s="72"/>
      <c r="EY243" s="72"/>
      <c r="EZ243" s="72"/>
      <c r="FA243" s="72"/>
      <c r="FB243" s="72"/>
      <c r="FC243" s="72"/>
      <c r="FD243" s="72"/>
      <c r="FE243" s="72"/>
      <c r="FF243" s="72"/>
      <c r="FG243" s="72"/>
      <c r="FH243" s="72"/>
      <c r="FI243" s="72"/>
      <c r="FJ243" s="72"/>
      <c r="FK243" s="72"/>
      <c r="FL243" s="72"/>
      <c r="FM243" s="72"/>
      <c r="FN243" s="72"/>
      <c r="FO243" s="72"/>
      <c r="FP243" s="72"/>
      <c r="FQ243" s="72"/>
      <c r="FR243" s="72"/>
      <c r="FS243" s="72"/>
      <c r="FT243" s="72"/>
      <c r="FU243" s="72"/>
      <c r="FV243" s="72"/>
      <c r="FW243" s="72"/>
      <c r="FX243" s="72"/>
      <c r="FY243" s="72"/>
      <c r="FZ243" s="72"/>
      <c r="GA243" s="72"/>
      <c r="GB243" s="72"/>
      <c r="GC243" s="72"/>
      <c r="GD243" s="72"/>
      <c r="GE243" s="72"/>
      <c r="GF243" s="72"/>
      <c r="GG243" s="72"/>
      <c r="GH243" s="72"/>
      <c r="GI243" s="72"/>
      <c r="GJ243" s="72"/>
      <c r="GK243" s="72"/>
      <c r="GL243" s="72"/>
      <c r="GM243" s="72"/>
      <c r="GN243" s="72"/>
      <c r="GO243" s="72"/>
      <c r="GP243" s="72"/>
      <c r="GQ243" s="72"/>
      <c r="GR243" s="72"/>
      <c r="GS243" s="72"/>
      <c r="GT243" s="72"/>
      <c r="GU243" s="72"/>
      <c r="GV243" s="72"/>
      <c r="GW243" s="72"/>
      <c r="GX243" s="72"/>
      <c r="GY243" s="72"/>
    </row>
    <row r="244" spans="1:207" s="233" customFormat="1" ht="29.25" customHeight="1">
      <c r="A244" s="74">
        <v>235</v>
      </c>
      <c r="B244" s="83" t="s">
        <v>1545</v>
      </c>
      <c r="C244" s="83" t="s">
        <v>1546</v>
      </c>
      <c r="D244" s="83"/>
      <c r="E244" s="83" t="s">
        <v>1867</v>
      </c>
      <c r="F244" s="83">
        <v>3</v>
      </c>
      <c r="G244" s="83" t="s">
        <v>240</v>
      </c>
      <c r="H244" s="83" t="s">
        <v>2252</v>
      </c>
      <c r="I244" s="83">
        <v>47</v>
      </c>
      <c r="J244" s="146">
        <v>2</v>
      </c>
      <c r="K244" s="146" t="s">
        <v>186</v>
      </c>
      <c r="L244" s="146" t="s">
        <v>1955</v>
      </c>
      <c r="M244" s="146" t="s">
        <v>301</v>
      </c>
      <c r="N244" s="146" t="s">
        <v>182</v>
      </c>
      <c r="O244" s="152">
        <v>50</v>
      </c>
      <c r="P244" s="168">
        <f>VLOOKUP(E244,KQDKlan2!E:M,4,0)</f>
        <v>43</v>
      </c>
      <c r="Q244" s="146" t="s">
        <v>3013</v>
      </c>
      <c r="R244" s="146" t="s">
        <v>1652</v>
      </c>
      <c r="S244" s="146" t="s">
        <v>3018</v>
      </c>
      <c r="T244" s="146" t="s">
        <v>3019</v>
      </c>
      <c r="U244" s="146" t="s">
        <v>1652</v>
      </c>
      <c r="V244" s="151"/>
      <c r="W244" s="71" t="s">
        <v>2031</v>
      </c>
      <c r="X244" s="83"/>
      <c r="Y244" s="83" t="s">
        <v>1490</v>
      </c>
      <c r="Z244" s="83"/>
      <c r="AA244" s="144" t="s">
        <v>2952</v>
      </c>
      <c r="AB244" s="83" t="s">
        <v>1652</v>
      </c>
      <c r="AC244" s="83" t="s">
        <v>1652</v>
      </c>
      <c r="AD244" s="233" t="e">
        <v>#REF!</v>
      </c>
      <c r="AE244" s="233">
        <v>4</v>
      </c>
    </row>
    <row r="245" spans="1:207" s="233" customFormat="1" ht="29.25" customHeight="1">
      <c r="A245" s="74">
        <v>236</v>
      </c>
      <c r="B245" s="83" t="s">
        <v>1545</v>
      </c>
      <c r="C245" s="83" t="s">
        <v>1546</v>
      </c>
      <c r="D245" s="83"/>
      <c r="E245" s="83" t="s">
        <v>1868</v>
      </c>
      <c r="F245" s="83">
        <v>3</v>
      </c>
      <c r="G245" s="83" t="s">
        <v>240</v>
      </c>
      <c r="H245" s="83" t="s">
        <v>2253</v>
      </c>
      <c r="I245" s="83">
        <v>47</v>
      </c>
      <c r="J245" s="146">
        <v>2</v>
      </c>
      <c r="K245" s="146" t="s">
        <v>186</v>
      </c>
      <c r="L245" s="146" t="s">
        <v>1955</v>
      </c>
      <c r="M245" s="146" t="s">
        <v>301</v>
      </c>
      <c r="N245" s="146" t="s">
        <v>184</v>
      </c>
      <c r="O245" s="152">
        <v>50</v>
      </c>
      <c r="P245" s="168">
        <f>VLOOKUP(E245,KQDKlan2!E:M,4,0)</f>
        <v>49</v>
      </c>
      <c r="Q245" s="146" t="s">
        <v>3013</v>
      </c>
      <c r="R245" s="146" t="s">
        <v>1652</v>
      </c>
      <c r="S245" s="146" t="s">
        <v>3018</v>
      </c>
      <c r="T245" s="146" t="s">
        <v>3019</v>
      </c>
      <c r="U245" s="146" t="s">
        <v>1652</v>
      </c>
      <c r="V245" s="151"/>
      <c r="W245" s="71" t="s">
        <v>2031</v>
      </c>
      <c r="X245" s="83"/>
      <c r="Y245" s="83" t="s">
        <v>1490</v>
      </c>
      <c r="Z245" s="83"/>
      <c r="AA245" s="144" t="s">
        <v>2953</v>
      </c>
      <c r="AB245" s="83" t="s">
        <v>1652</v>
      </c>
      <c r="AC245" s="83" t="s">
        <v>1652</v>
      </c>
      <c r="AD245" s="233" t="e">
        <v>#REF!</v>
      </c>
      <c r="AE245" s="233">
        <v>-2</v>
      </c>
    </row>
    <row r="246" spans="1:207" s="72" customFormat="1" ht="29.25" customHeight="1">
      <c r="A246" s="74">
        <v>237</v>
      </c>
      <c r="B246" s="71" t="s">
        <v>176</v>
      </c>
      <c r="C246" s="71" t="s">
        <v>156</v>
      </c>
      <c r="D246" s="71" t="s">
        <v>43</v>
      </c>
      <c r="E246" s="71" t="s">
        <v>156</v>
      </c>
      <c r="F246" s="71">
        <v>3</v>
      </c>
      <c r="G246" s="71" t="s">
        <v>240</v>
      </c>
      <c r="H246" s="71" t="s">
        <v>1658</v>
      </c>
      <c r="I246" s="71">
        <v>79</v>
      </c>
      <c r="J246" s="144">
        <v>1</v>
      </c>
      <c r="K246" s="144" t="s">
        <v>186</v>
      </c>
      <c r="L246" s="144" t="s">
        <v>1955</v>
      </c>
      <c r="M246" s="144" t="s">
        <v>301</v>
      </c>
      <c r="N246" s="144" t="s">
        <v>335</v>
      </c>
      <c r="O246" s="152">
        <v>70</v>
      </c>
      <c r="P246" s="168">
        <f>VLOOKUP(E246,KQDKlan2!E:M,4,0)</f>
        <v>71</v>
      </c>
      <c r="Q246" s="146" t="s">
        <v>2102</v>
      </c>
      <c r="R246" s="146" t="s">
        <v>2043</v>
      </c>
      <c r="S246" s="146" t="s">
        <v>914</v>
      </c>
      <c r="T246" s="174" t="s">
        <v>915</v>
      </c>
      <c r="U246" s="144" t="s">
        <v>174</v>
      </c>
      <c r="V246" s="151"/>
      <c r="W246" s="71" t="s">
        <v>2031</v>
      </c>
      <c r="X246" s="71" t="s">
        <v>1701</v>
      </c>
      <c r="Y246" s="71" t="s">
        <v>1697</v>
      </c>
      <c r="Z246" s="71"/>
      <c r="AA246" s="144" t="s">
        <v>2954</v>
      </c>
      <c r="AB246" s="71" t="s">
        <v>2102</v>
      </c>
      <c r="AC246" s="71" t="s">
        <v>2102</v>
      </c>
      <c r="AD246" s="233" t="s">
        <v>2750</v>
      </c>
      <c r="AE246" s="233">
        <v>9</v>
      </c>
      <c r="AF246" s="234"/>
      <c r="AG246" s="234"/>
      <c r="AH246" s="234"/>
      <c r="AI246" s="234"/>
      <c r="AJ246" s="234"/>
      <c r="AK246" s="234"/>
      <c r="AL246" s="234"/>
      <c r="AM246" s="234"/>
      <c r="AN246" s="234"/>
      <c r="AO246" s="234"/>
      <c r="AP246" s="234"/>
      <c r="AQ246" s="234"/>
      <c r="AR246" s="234"/>
      <c r="AS246" s="234"/>
      <c r="AT246" s="234"/>
      <c r="AU246" s="234"/>
      <c r="AV246" s="234"/>
      <c r="AW246" s="234"/>
      <c r="AX246" s="234"/>
      <c r="AY246" s="234"/>
      <c r="AZ246" s="234"/>
      <c r="BA246" s="234"/>
      <c r="BB246" s="234"/>
      <c r="BC246" s="234"/>
      <c r="BD246" s="234"/>
      <c r="BE246" s="234"/>
      <c r="BF246" s="234"/>
      <c r="BG246" s="234"/>
      <c r="BH246" s="234"/>
      <c r="BI246" s="234"/>
      <c r="BJ246" s="234"/>
      <c r="BK246" s="234"/>
      <c r="BL246" s="234"/>
      <c r="BM246" s="234"/>
      <c r="BN246" s="234"/>
      <c r="BO246" s="234"/>
      <c r="BP246" s="234"/>
      <c r="BQ246" s="234"/>
      <c r="BR246" s="234"/>
      <c r="BS246" s="234"/>
      <c r="BT246" s="234"/>
      <c r="BU246" s="234"/>
      <c r="BV246" s="234"/>
      <c r="BW246" s="234"/>
      <c r="BX246" s="234"/>
      <c r="BY246" s="234"/>
      <c r="BZ246" s="234"/>
      <c r="CA246" s="234"/>
      <c r="CB246" s="234"/>
      <c r="CC246" s="234"/>
      <c r="CD246" s="234"/>
      <c r="CE246" s="234"/>
      <c r="CF246" s="234"/>
      <c r="CG246" s="234"/>
      <c r="CH246" s="234"/>
      <c r="CI246" s="234"/>
      <c r="CJ246" s="234"/>
      <c r="CK246" s="234"/>
      <c r="CL246" s="234"/>
      <c r="CM246" s="234"/>
      <c r="CN246" s="234"/>
      <c r="CO246" s="234"/>
      <c r="CP246" s="234"/>
      <c r="CQ246" s="234"/>
      <c r="CR246" s="234"/>
      <c r="CS246" s="234"/>
      <c r="CT246" s="234"/>
      <c r="CU246" s="234"/>
      <c r="CV246" s="234"/>
      <c r="CW246" s="234"/>
      <c r="CX246" s="234"/>
      <c r="CY246" s="234"/>
      <c r="CZ246" s="234"/>
      <c r="DA246" s="234"/>
      <c r="DB246" s="234"/>
      <c r="DC246" s="234"/>
      <c r="DD246" s="234"/>
      <c r="DE246" s="234"/>
      <c r="DF246" s="234"/>
      <c r="DG246" s="234"/>
      <c r="DH246" s="234"/>
      <c r="DI246" s="234"/>
      <c r="DJ246" s="234"/>
      <c r="DK246" s="234"/>
      <c r="DL246" s="234"/>
      <c r="DM246" s="234"/>
      <c r="DN246" s="234"/>
      <c r="DO246" s="234"/>
      <c r="DP246" s="234"/>
      <c r="DQ246" s="234"/>
      <c r="DR246" s="234"/>
      <c r="DS246" s="234"/>
      <c r="DT246" s="234"/>
      <c r="DU246" s="234"/>
      <c r="DV246" s="234"/>
      <c r="DW246" s="234"/>
      <c r="DX246" s="234"/>
      <c r="DY246" s="234"/>
      <c r="DZ246" s="234"/>
      <c r="EA246" s="234"/>
      <c r="EB246" s="234"/>
      <c r="EC246" s="234"/>
      <c r="ED246" s="234"/>
      <c r="EE246" s="234"/>
      <c r="EF246" s="234"/>
      <c r="EG246" s="234"/>
      <c r="EH246" s="234"/>
      <c r="EI246" s="234"/>
      <c r="EJ246" s="234"/>
      <c r="EK246" s="234"/>
      <c r="EL246" s="234"/>
      <c r="EM246" s="234"/>
      <c r="EN246" s="234"/>
      <c r="EO246" s="234"/>
      <c r="EP246" s="234"/>
      <c r="EQ246" s="234"/>
      <c r="ER246" s="234"/>
      <c r="ES246" s="234"/>
      <c r="ET246" s="234"/>
      <c r="EU246" s="234"/>
      <c r="EV246" s="234"/>
      <c r="EW246" s="234"/>
      <c r="EX246" s="234"/>
      <c r="EY246" s="234"/>
      <c r="EZ246" s="234"/>
      <c r="FA246" s="234"/>
      <c r="FB246" s="234"/>
      <c r="FC246" s="234"/>
      <c r="FD246" s="234"/>
      <c r="FE246" s="234"/>
      <c r="FF246" s="234"/>
      <c r="FG246" s="234"/>
      <c r="FH246" s="234"/>
      <c r="FI246" s="234"/>
      <c r="FJ246" s="234"/>
      <c r="FK246" s="234"/>
      <c r="FL246" s="234"/>
      <c r="FM246" s="234"/>
      <c r="FN246" s="234"/>
      <c r="FO246" s="234"/>
      <c r="FP246" s="234"/>
      <c r="FQ246" s="234"/>
      <c r="FR246" s="234"/>
      <c r="FS246" s="234"/>
      <c r="FT246" s="234"/>
      <c r="FU246" s="234"/>
      <c r="FV246" s="234"/>
      <c r="FW246" s="234"/>
      <c r="FX246" s="234"/>
      <c r="FY246" s="234"/>
      <c r="FZ246" s="234"/>
      <c r="GA246" s="234"/>
      <c r="GB246" s="234"/>
      <c r="GC246" s="234"/>
      <c r="GD246" s="234"/>
      <c r="GE246" s="234"/>
      <c r="GF246" s="234"/>
      <c r="GG246" s="234"/>
      <c r="GH246" s="234"/>
      <c r="GI246" s="234"/>
      <c r="GJ246" s="234"/>
      <c r="GK246" s="234"/>
      <c r="GL246" s="234"/>
      <c r="GM246" s="234"/>
      <c r="GN246" s="234"/>
      <c r="GO246" s="234"/>
      <c r="GP246" s="234"/>
      <c r="GQ246" s="234"/>
      <c r="GR246" s="234"/>
      <c r="GS246" s="234"/>
      <c r="GT246" s="234"/>
      <c r="GU246" s="234"/>
      <c r="GV246" s="234"/>
      <c r="GW246" s="234"/>
      <c r="GX246" s="234"/>
      <c r="GY246" s="234"/>
    </row>
    <row r="247" spans="1:207" s="72" customFormat="1" ht="29.25" customHeight="1">
      <c r="A247" s="74">
        <v>238</v>
      </c>
      <c r="B247" s="71" t="s">
        <v>77</v>
      </c>
      <c r="C247" s="71" t="s">
        <v>76</v>
      </c>
      <c r="D247" s="71"/>
      <c r="E247" s="71" t="s">
        <v>76</v>
      </c>
      <c r="F247" s="71">
        <v>3</v>
      </c>
      <c r="G247" s="71" t="s">
        <v>168</v>
      </c>
      <c r="H247" s="71" t="s">
        <v>57</v>
      </c>
      <c r="I247" s="71">
        <v>37</v>
      </c>
      <c r="J247" s="144">
        <v>1</v>
      </c>
      <c r="K247" s="144" t="s">
        <v>296</v>
      </c>
      <c r="L247" s="144" t="s">
        <v>318</v>
      </c>
      <c r="M247" s="144" t="s">
        <v>297</v>
      </c>
      <c r="N247" s="144" t="s">
        <v>2302</v>
      </c>
      <c r="O247" s="168">
        <v>60</v>
      </c>
      <c r="P247" s="168">
        <f>VLOOKUP(E247,KQDKlan2!E:M,4,0)</f>
        <v>60</v>
      </c>
      <c r="Q247" s="146" t="s">
        <v>662</v>
      </c>
      <c r="R247" s="146" t="s">
        <v>170</v>
      </c>
      <c r="S247" s="153" t="s">
        <v>982</v>
      </c>
      <c r="T247" s="153" t="s">
        <v>983</v>
      </c>
      <c r="U247" s="144" t="s">
        <v>170</v>
      </c>
      <c r="V247" s="151"/>
      <c r="W247" s="71" t="s">
        <v>2032</v>
      </c>
      <c r="X247" s="71"/>
      <c r="Y247" s="71" t="s">
        <v>1677</v>
      </c>
      <c r="Z247" s="71"/>
      <c r="AA247" s="144" t="s">
        <v>2955</v>
      </c>
      <c r="AB247" s="71" t="s">
        <v>662</v>
      </c>
      <c r="AC247" s="71" t="s">
        <v>662</v>
      </c>
      <c r="AD247" s="233" t="s">
        <v>2621</v>
      </c>
      <c r="AE247" s="233">
        <v>-23</v>
      </c>
    </row>
    <row r="248" spans="1:207" s="233" customFormat="1" ht="29.25" customHeight="1">
      <c r="A248" s="74">
        <v>239</v>
      </c>
      <c r="B248" s="83" t="s">
        <v>65</v>
      </c>
      <c r="C248" s="83" t="s">
        <v>66</v>
      </c>
      <c r="D248" s="83" t="s">
        <v>39</v>
      </c>
      <c r="E248" s="83" t="s">
        <v>571</v>
      </c>
      <c r="F248" s="83">
        <v>3</v>
      </c>
      <c r="G248" s="83" t="s">
        <v>240</v>
      </c>
      <c r="H248" s="83" t="s">
        <v>132</v>
      </c>
      <c r="I248" s="83">
        <v>89</v>
      </c>
      <c r="J248" s="146">
        <v>1</v>
      </c>
      <c r="K248" s="144" t="s">
        <v>186</v>
      </c>
      <c r="L248" s="146" t="s">
        <v>1954</v>
      </c>
      <c r="M248" s="150" t="s">
        <v>301</v>
      </c>
      <c r="N248" s="144" t="s">
        <v>356</v>
      </c>
      <c r="O248" s="152">
        <v>85</v>
      </c>
      <c r="P248" s="168">
        <f>VLOOKUP(E248,KQDKlan2!E:M,4,0)</f>
        <v>85</v>
      </c>
      <c r="Q248" s="152" t="s">
        <v>2956</v>
      </c>
      <c r="R248" s="146" t="s">
        <v>146</v>
      </c>
      <c r="S248" s="146"/>
      <c r="T248" s="146"/>
      <c r="U248" s="146" t="s">
        <v>146</v>
      </c>
      <c r="V248" s="151"/>
      <c r="W248" s="71" t="s">
        <v>2031</v>
      </c>
      <c r="X248" s="83"/>
      <c r="Y248" s="83" t="s">
        <v>1490</v>
      </c>
      <c r="Z248" s="83"/>
      <c r="AA248" s="144" t="s">
        <v>2957</v>
      </c>
      <c r="AB248" s="83" t="s">
        <v>146</v>
      </c>
      <c r="AC248" s="83" t="s">
        <v>146</v>
      </c>
      <c r="AD248" s="233" t="e">
        <v>#REF!</v>
      </c>
      <c r="AE248" s="233">
        <v>4</v>
      </c>
      <c r="AF248" s="72"/>
      <c r="AG248" s="72"/>
      <c r="AH248" s="72"/>
      <c r="AI248" s="72"/>
      <c r="AJ248" s="72"/>
      <c r="AK248" s="72"/>
      <c r="AL248" s="72"/>
      <c r="AM248" s="72"/>
      <c r="AN248" s="72"/>
      <c r="AO248" s="72"/>
      <c r="AP248" s="72"/>
      <c r="AQ248" s="72"/>
      <c r="AR248" s="72"/>
      <c r="AS248" s="72"/>
      <c r="AT248" s="72"/>
      <c r="AU248" s="72"/>
      <c r="AV248" s="72"/>
      <c r="AW248" s="72"/>
      <c r="AX248" s="72"/>
      <c r="AY248" s="72"/>
      <c r="AZ248" s="72"/>
      <c r="BA248" s="72"/>
      <c r="BB248" s="72"/>
      <c r="BC248" s="72"/>
      <c r="BD248" s="72"/>
      <c r="BE248" s="72"/>
      <c r="BF248" s="72"/>
      <c r="BG248" s="72"/>
      <c r="BH248" s="72"/>
      <c r="BI248" s="72"/>
      <c r="BJ248" s="72"/>
      <c r="BK248" s="72"/>
      <c r="BL248" s="72"/>
      <c r="BM248" s="72"/>
      <c r="BN248" s="72"/>
      <c r="BO248" s="72"/>
      <c r="BP248" s="72"/>
      <c r="BQ248" s="72"/>
      <c r="BR248" s="72"/>
      <c r="BS248" s="72"/>
      <c r="BT248" s="72"/>
      <c r="BU248" s="72"/>
      <c r="BV248" s="72"/>
      <c r="BW248" s="72"/>
      <c r="BX248" s="72"/>
      <c r="BY248" s="72"/>
      <c r="BZ248" s="72"/>
      <c r="CA248" s="72"/>
      <c r="CB248" s="72"/>
      <c r="CC248" s="72"/>
      <c r="CD248" s="72"/>
      <c r="CE248" s="72"/>
      <c r="CF248" s="72"/>
      <c r="CG248" s="72"/>
      <c r="CH248" s="72"/>
      <c r="CI248" s="72"/>
      <c r="CJ248" s="72"/>
      <c r="CK248" s="72"/>
      <c r="CL248" s="72"/>
      <c r="CM248" s="72"/>
      <c r="CN248" s="72"/>
      <c r="CO248" s="72"/>
      <c r="CP248" s="72"/>
      <c r="CQ248" s="72"/>
      <c r="CR248" s="72"/>
      <c r="CS248" s="72"/>
      <c r="CT248" s="72"/>
      <c r="CU248" s="72"/>
      <c r="CV248" s="72"/>
      <c r="CW248" s="72"/>
      <c r="CX248" s="72"/>
      <c r="CY248" s="72"/>
      <c r="CZ248" s="72"/>
      <c r="DA248" s="72"/>
      <c r="DB248" s="72"/>
      <c r="DC248" s="72"/>
      <c r="DD248" s="72"/>
      <c r="DE248" s="72"/>
      <c r="DF248" s="72"/>
      <c r="DG248" s="72"/>
      <c r="DH248" s="72"/>
      <c r="DI248" s="72"/>
      <c r="DJ248" s="72"/>
      <c r="DK248" s="72"/>
      <c r="DL248" s="72"/>
      <c r="DM248" s="72"/>
      <c r="DN248" s="72"/>
      <c r="DO248" s="72"/>
      <c r="DP248" s="72"/>
      <c r="DQ248" s="72"/>
      <c r="DR248" s="72"/>
      <c r="DS248" s="72"/>
      <c r="DT248" s="72"/>
      <c r="DU248" s="72"/>
      <c r="DV248" s="72"/>
      <c r="DW248" s="72"/>
      <c r="DX248" s="72"/>
      <c r="DY248" s="72"/>
      <c r="DZ248" s="72"/>
      <c r="EA248" s="72"/>
      <c r="EB248" s="72"/>
      <c r="EC248" s="72"/>
      <c r="ED248" s="72"/>
      <c r="EE248" s="72"/>
      <c r="EF248" s="72"/>
      <c r="EG248" s="72"/>
      <c r="EH248" s="72"/>
      <c r="EI248" s="72"/>
      <c r="EJ248" s="72"/>
      <c r="EK248" s="72"/>
      <c r="EL248" s="72"/>
      <c r="EM248" s="72"/>
      <c r="EN248" s="72"/>
      <c r="EO248" s="72"/>
      <c r="EP248" s="72"/>
      <c r="EQ248" s="72"/>
      <c r="ER248" s="72"/>
      <c r="ES248" s="72"/>
      <c r="ET248" s="72"/>
      <c r="EU248" s="72"/>
      <c r="EV248" s="72"/>
      <c r="EW248" s="72"/>
      <c r="EX248" s="72"/>
      <c r="EY248" s="72"/>
      <c r="EZ248" s="72"/>
      <c r="FA248" s="72"/>
      <c r="FB248" s="72"/>
      <c r="FC248" s="72"/>
      <c r="FD248" s="72"/>
      <c r="FE248" s="72"/>
      <c r="FF248" s="72"/>
      <c r="FG248" s="72"/>
      <c r="FH248" s="72"/>
      <c r="FI248" s="72"/>
      <c r="FJ248" s="72"/>
      <c r="FK248" s="72"/>
      <c r="FL248" s="72"/>
      <c r="FM248" s="72"/>
      <c r="FN248" s="72"/>
      <c r="FO248" s="72"/>
      <c r="FP248" s="72"/>
      <c r="FQ248" s="72"/>
      <c r="FR248" s="72"/>
      <c r="FS248" s="72"/>
      <c r="FT248" s="72"/>
      <c r="FU248" s="72"/>
      <c r="FV248" s="72"/>
      <c r="FW248" s="72"/>
      <c r="FX248" s="72"/>
      <c r="FY248" s="72"/>
      <c r="FZ248" s="72"/>
      <c r="GA248" s="72"/>
      <c r="GB248" s="72"/>
      <c r="GC248" s="72"/>
      <c r="GD248" s="72"/>
      <c r="GE248" s="72"/>
      <c r="GF248" s="72"/>
      <c r="GG248" s="72"/>
      <c r="GH248" s="72"/>
      <c r="GI248" s="72"/>
      <c r="GJ248" s="72"/>
      <c r="GK248" s="72"/>
      <c r="GL248" s="72"/>
      <c r="GM248" s="72"/>
      <c r="GN248" s="72"/>
      <c r="GO248" s="72"/>
      <c r="GP248" s="72"/>
      <c r="GQ248" s="72"/>
      <c r="GR248" s="72"/>
      <c r="GS248" s="72"/>
      <c r="GT248" s="72"/>
      <c r="GU248" s="72"/>
      <c r="GV248" s="72"/>
      <c r="GW248" s="72"/>
      <c r="GX248" s="72"/>
      <c r="GY248" s="72"/>
    </row>
    <row r="249" spans="1:207" s="233" customFormat="1" ht="29.25" customHeight="1">
      <c r="A249" s="74">
        <v>240</v>
      </c>
      <c r="B249" s="83" t="s">
        <v>65</v>
      </c>
      <c r="C249" s="83" t="s">
        <v>66</v>
      </c>
      <c r="D249" s="83" t="s">
        <v>39</v>
      </c>
      <c r="E249" s="83" t="s">
        <v>1883</v>
      </c>
      <c r="F249" s="83">
        <v>3</v>
      </c>
      <c r="G249" s="83" t="s">
        <v>240</v>
      </c>
      <c r="H249" s="83" t="s">
        <v>1643</v>
      </c>
      <c r="I249" s="83">
        <v>26</v>
      </c>
      <c r="J249" s="146">
        <v>1</v>
      </c>
      <c r="K249" s="146" t="s">
        <v>296</v>
      </c>
      <c r="L249" s="146" t="s">
        <v>1919</v>
      </c>
      <c r="M249" s="146" t="s">
        <v>298</v>
      </c>
      <c r="N249" s="146" t="s">
        <v>1957</v>
      </c>
      <c r="O249" s="152">
        <v>40</v>
      </c>
      <c r="P249" s="168">
        <f>VLOOKUP(E249,KQDKlan2!E:M,4,0)</f>
        <v>37</v>
      </c>
      <c r="Q249" s="152" t="s">
        <v>2958</v>
      </c>
      <c r="R249" s="146" t="s">
        <v>146</v>
      </c>
      <c r="S249" s="146"/>
      <c r="T249" s="146"/>
      <c r="U249" s="146" t="s">
        <v>146</v>
      </c>
      <c r="V249" s="151"/>
      <c r="W249" s="71" t="s">
        <v>2031</v>
      </c>
      <c r="X249" s="83"/>
      <c r="Y249" s="83" t="s">
        <v>1490</v>
      </c>
      <c r="Z249" s="83"/>
      <c r="AA249" s="144" t="s">
        <v>2915</v>
      </c>
      <c r="AB249" s="83" t="s">
        <v>146</v>
      </c>
      <c r="AC249" s="83" t="s">
        <v>146</v>
      </c>
      <c r="AD249" s="233" t="e">
        <v>#REF!</v>
      </c>
      <c r="AE249" s="233">
        <v>-11</v>
      </c>
    </row>
    <row r="250" spans="1:207" s="72" customFormat="1" ht="29.25" customHeight="1">
      <c r="A250" s="74">
        <v>241</v>
      </c>
      <c r="B250" s="83" t="s">
        <v>65</v>
      </c>
      <c r="C250" s="83" t="s">
        <v>66</v>
      </c>
      <c r="D250" s="83" t="s">
        <v>39</v>
      </c>
      <c r="E250" s="83" t="s">
        <v>572</v>
      </c>
      <c r="F250" s="83">
        <v>3</v>
      </c>
      <c r="G250" s="83" t="s">
        <v>240</v>
      </c>
      <c r="H250" s="83" t="s">
        <v>57</v>
      </c>
      <c r="I250" s="83">
        <v>100</v>
      </c>
      <c r="J250" s="146">
        <v>1</v>
      </c>
      <c r="K250" s="146" t="s">
        <v>186</v>
      </c>
      <c r="L250" s="146" t="s">
        <v>1954</v>
      </c>
      <c r="M250" s="146" t="s">
        <v>336</v>
      </c>
      <c r="N250" s="146" t="s">
        <v>357</v>
      </c>
      <c r="O250" s="152">
        <v>100</v>
      </c>
      <c r="P250" s="168">
        <f>VLOOKUP(E250,KQDKlan2!E:M,4,0)</f>
        <v>101</v>
      </c>
      <c r="Q250" s="152" t="s">
        <v>2959</v>
      </c>
      <c r="R250" s="146" t="s">
        <v>146</v>
      </c>
      <c r="S250" s="146"/>
      <c r="T250" s="146"/>
      <c r="U250" s="146" t="s">
        <v>146</v>
      </c>
      <c r="V250" s="151"/>
      <c r="W250" s="71" t="s">
        <v>2031</v>
      </c>
      <c r="X250" s="83"/>
      <c r="Y250" s="83" t="s">
        <v>1490</v>
      </c>
      <c r="Z250" s="83"/>
      <c r="AA250" s="144" t="s">
        <v>2870</v>
      </c>
      <c r="AB250" s="83" t="s">
        <v>146</v>
      </c>
      <c r="AC250" s="83" t="s">
        <v>146</v>
      </c>
      <c r="AD250" s="233" t="e">
        <v>#REF!</v>
      </c>
      <c r="AE250" s="233">
        <v>0</v>
      </c>
    </row>
    <row r="251" spans="1:207" s="72" customFormat="1" ht="29.25" customHeight="1">
      <c r="A251" s="74">
        <v>242</v>
      </c>
      <c r="B251" s="83" t="s">
        <v>65</v>
      </c>
      <c r="C251" s="83" t="s">
        <v>66</v>
      </c>
      <c r="D251" s="83" t="s">
        <v>39</v>
      </c>
      <c r="E251" s="83" t="s">
        <v>1876</v>
      </c>
      <c r="F251" s="83">
        <v>3</v>
      </c>
      <c r="G251" s="83" t="s">
        <v>240</v>
      </c>
      <c r="H251" s="83" t="s">
        <v>44</v>
      </c>
      <c r="I251" s="83">
        <v>84</v>
      </c>
      <c r="J251" s="146">
        <v>1</v>
      </c>
      <c r="K251" s="146" t="s">
        <v>186</v>
      </c>
      <c r="L251" s="146" t="s">
        <v>1919</v>
      </c>
      <c r="M251" s="146" t="s">
        <v>336</v>
      </c>
      <c r="N251" s="146" t="s">
        <v>358</v>
      </c>
      <c r="O251" s="152">
        <v>85</v>
      </c>
      <c r="P251" s="168">
        <f>VLOOKUP(E251,KQDKlan2!E:M,4,0)</f>
        <v>86</v>
      </c>
      <c r="Q251" s="152" t="s">
        <v>2960</v>
      </c>
      <c r="R251" s="146" t="s">
        <v>146</v>
      </c>
      <c r="S251" s="146"/>
      <c r="T251" s="146"/>
      <c r="U251" s="146" t="s">
        <v>146</v>
      </c>
      <c r="V251" s="151"/>
      <c r="W251" s="71" t="s">
        <v>2031</v>
      </c>
      <c r="X251" s="83"/>
      <c r="Y251" s="83" t="s">
        <v>1490</v>
      </c>
      <c r="Z251" s="83"/>
      <c r="AA251" s="144" t="s">
        <v>2844</v>
      </c>
      <c r="AB251" s="83" t="s">
        <v>146</v>
      </c>
      <c r="AC251" s="83" t="s">
        <v>146</v>
      </c>
      <c r="AD251" s="233" t="e">
        <v>#REF!</v>
      </c>
      <c r="AE251" s="233">
        <v>-1</v>
      </c>
      <c r="AF251" s="233"/>
      <c r="AG251" s="233"/>
      <c r="AH251" s="233"/>
      <c r="AI251" s="233"/>
      <c r="AJ251" s="233"/>
      <c r="AK251" s="233"/>
      <c r="AL251" s="233"/>
      <c r="AM251" s="233"/>
      <c r="AN251" s="233"/>
      <c r="AO251" s="233"/>
      <c r="AP251" s="233"/>
      <c r="AQ251" s="233"/>
      <c r="AR251" s="233"/>
      <c r="AS251" s="233"/>
      <c r="AT251" s="233"/>
      <c r="AU251" s="233"/>
      <c r="AV251" s="233"/>
      <c r="AW251" s="233"/>
      <c r="AX251" s="233"/>
      <c r="AY251" s="233"/>
      <c r="AZ251" s="233"/>
      <c r="BA251" s="233"/>
      <c r="BB251" s="233"/>
      <c r="BC251" s="233"/>
      <c r="BD251" s="233"/>
      <c r="BE251" s="233"/>
      <c r="BF251" s="233"/>
      <c r="BG251" s="233"/>
      <c r="BH251" s="233"/>
      <c r="BI251" s="233"/>
      <c r="BJ251" s="233"/>
      <c r="BK251" s="233"/>
      <c r="BL251" s="233"/>
      <c r="BM251" s="233"/>
      <c r="BN251" s="233"/>
      <c r="BO251" s="233"/>
      <c r="BP251" s="233"/>
      <c r="BQ251" s="233"/>
      <c r="BR251" s="233"/>
      <c r="BS251" s="233"/>
      <c r="BT251" s="233"/>
      <c r="BU251" s="233"/>
      <c r="BV251" s="233"/>
      <c r="BW251" s="233"/>
      <c r="BX251" s="233"/>
      <c r="BY251" s="233"/>
      <c r="BZ251" s="233"/>
      <c r="CA251" s="233"/>
      <c r="CB251" s="233"/>
      <c r="CC251" s="233"/>
      <c r="CD251" s="233"/>
      <c r="CE251" s="233"/>
      <c r="CF251" s="233"/>
      <c r="CG251" s="233"/>
      <c r="CH251" s="233"/>
      <c r="CI251" s="233"/>
      <c r="CJ251" s="233"/>
      <c r="CK251" s="233"/>
      <c r="CL251" s="233"/>
      <c r="CM251" s="233"/>
      <c r="CN251" s="233"/>
      <c r="CO251" s="233"/>
      <c r="CP251" s="233"/>
      <c r="CQ251" s="233"/>
      <c r="CR251" s="233"/>
      <c r="CS251" s="233"/>
      <c r="CT251" s="233"/>
      <c r="CU251" s="233"/>
      <c r="CV251" s="233"/>
      <c r="CW251" s="233"/>
      <c r="CX251" s="233"/>
      <c r="CY251" s="233"/>
      <c r="CZ251" s="233"/>
      <c r="DA251" s="233"/>
      <c r="DB251" s="233"/>
      <c r="DC251" s="233"/>
      <c r="DD251" s="233"/>
      <c r="DE251" s="233"/>
      <c r="DF251" s="233"/>
      <c r="DG251" s="233"/>
      <c r="DH251" s="233"/>
      <c r="DI251" s="233"/>
      <c r="DJ251" s="233"/>
      <c r="DK251" s="233"/>
      <c r="DL251" s="233"/>
      <c r="DM251" s="233"/>
      <c r="DN251" s="233"/>
      <c r="DO251" s="233"/>
      <c r="DP251" s="233"/>
      <c r="DQ251" s="233"/>
      <c r="DR251" s="233"/>
      <c r="DS251" s="233"/>
      <c r="DT251" s="233"/>
      <c r="DU251" s="233"/>
      <c r="DV251" s="233"/>
      <c r="DW251" s="233"/>
      <c r="DX251" s="233"/>
      <c r="DY251" s="233"/>
      <c r="DZ251" s="233"/>
      <c r="EA251" s="233"/>
      <c r="EB251" s="233"/>
      <c r="EC251" s="233"/>
      <c r="ED251" s="233"/>
      <c r="EE251" s="233"/>
      <c r="EF251" s="233"/>
      <c r="EG251" s="233"/>
      <c r="EH251" s="233"/>
      <c r="EI251" s="233"/>
      <c r="EJ251" s="233"/>
      <c r="EK251" s="233"/>
      <c r="EL251" s="233"/>
      <c r="EM251" s="233"/>
      <c r="EN251" s="233"/>
      <c r="EO251" s="233"/>
      <c r="EP251" s="233"/>
      <c r="EQ251" s="233"/>
      <c r="ER251" s="233"/>
      <c r="ES251" s="233"/>
      <c r="ET251" s="233"/>
      <c r="EU251" s="233"/>
      <c r="EV251" s="233"/>
      <c r="EW251" s="233"/>
      <c r="EX251" s="233"/>
      <c r="EY251" s="233"/>
      <c r="EZ251" s="233"/>
      <c r="FA251" s="233"/>
      <c r="FB251" s="233"/>
      <c r="FC251" s="233"/>
      <c r="FD251" s="233"/>
      <c r="FE251" s="233"/>
      <c r="FF251" s="233"/>
      <c r="FG251" s="233"/>
      <c r="FH251" s="233"/>
      <c r="FI251" s="233"/>
      <c r="FJ251" s="233"/>
      <c r="FK251" s="233"/>
      <c r="FL251" s="233"/>
      <c r="FM251" s="233"/>
      <c r="FN251" s="233"/>
      <c r="FO251" s="233"/>
      <c r="FP251" s="233"/>
      <c r="FQ251" s="233"/>
      <c r="FR251" s="233"/>
      <c r="FS251" s="233"/>
      <c r="FT251" s="233"/>
      <c r="FU251" s="233"/>
      <c r="FV251" s="233"/>
      <c r="FW251" s="233"/>
      <c r="FX251" s="233"/>
      <c r="FY251" s="233"/>
      <c r="FZ251" s="233"/>
      <c r="GA251" s="233"/>
      <c r="GB251" s="233"/>
      <c r="GC251" s="233"/>
      <c r="GD251" s="233"/>
      <c r="GE251" s="233"/>
      <c r="GF251" s="233"/>
      <c r="GG251" s="233"/>
      <c r="GH251" s="233"/>
      <c r="GI251" s="233"/>
      <c r="GJ251" s="233"/>
      <c r="GK251" s="233"/>
      <c r="GL251" s="233"/>
      <c r="GM251" s="233"/>
      <c r="GN251" s="233"/>
      <c r="GO251" s="233"/>
      <c r="GP251" s="233"/>
      <c r="GQ251" s="233"/>
      <c r="GR251" s="233"/>
      <c r="GS251" s="233"/>
      <c r="GT251" s="233"/>
      <c r="GU251" s="233"/>
      <c r="GV251" s="233"/>
      <c r="GW251" s="233"/>
      <c r="GX251" s="233"/>
      <c r="GY251" s="233"/>
    </row>
    <row r="252" spans="1:207" s="72" customFormat="1" ht="29.25" customHeight="1">
      <c r="A252" s="74">
        <v>243</v>
      </c>
      <c r="B252" s="83" t="s">
        <v>65</v>
      </c>
      <c r="C252" s="83" t="s">
        <v>66</v>
      </c>
      <c r="D252" s="83" t="s">
        <v>39</v>
      </c>
      <c r="E252" s="83" t="s">
        <v>1877</v>
      </c>
      <c r="F252" s="83">
        <v>3</v>
      </c>
      <c r="G252" s="83" t="s">
        <v>240</v>
      </c>
      <c r="H252" s="83" t="s">
        <v>1589</v>
      </c>
      <c r="I252" s="83">
        <v>121</v>
      </c>
      <c r="J252" s="146" t="s">
        <v>1956</v>
      </c>
      <c r="K252" s="146" t="s">
        <v>296</v>
      </c>
      <c r="L252" s="146" t="s">
        <v>1954</v>
      </c>
      <c r="M252" s="146" t="s">
        <v>297</v>
      </c>
      <c r="N252" s="146" t="s">
        <v>357</v>
      </c>
      <c r="O252" s="152">
        <v>100</v>
      </c>
      <c r="P252" s="168">
        <f>VLOOKUP(E252,KQDKlan2!E:M,4,0)</f>
        <v>100</v>
      </c>
      <c r="Q252" s="152" t="s">
        <v>2959</v>
      </c>
      <c r="R252" s="146" t="s">
        <v>146</v>
      </c>
      <c r="S252" s="146"/>
      <c r="T252" s="146"/>
      <c r="U252" s="146" t="s">
        <v>146</v>
      </c>
      <c r="V252" s="151"/>
      <c r="W252" s="71" t="s">
        <v>2031</v>
      </c>
      <c r="X252" s="83"/>
      <c r="Y252" s="83" t="s">
        <v>1490</v>
      </c>
      <c r="Z252" s="83"/>
      <c r="AA252" s="144" t="s">
        <v>2961</v>
      </c>
      <c r="AB252" s="83" t="s">
        <v>146</v>
      </c>
      <c r="AC252" s="83" t="s">
        <v>146</v>
      </c>
      <c r="AD252" s="233" t="e">
        <v>#REF!</v>
      </c>
      <c r="AE252" s="233">
        <v>21</v>
      </c>
      <c r="AF252" s="233"/>
      <c r="AG252" s="233"/>
      <c r="AH252" s="233"/>
      <c r="AI252" s="233"/>
      <c r="AJ252" s="233"/>
      <c r="AK252" s="233"/>
      <c r="AL252" s="233"/>
      <c r="AM252" s="233"/>
      <c r="AN252" s="233"/>
      <c r="AO252" s="233"/>
      <c r="AP252" s="233"/>
      <c r="AQ252" s="233"/>
      <c r="AR252" s="233"/>
      <c r="AS252" s="233"/>
      <c r="AT252" s="233"/>
      <c r="AU252" s="233"/>
      <c r="AV252" s="233"/>
      <c r="AW252" s="233"/>
      <c r="AX252" s="233"/>
      <c r="AY252" s="233"/>
      <c r="AZ252" s="233"/>
      <c r="BA252" s="233"/>
      <c r="BB252" s="233"/>
      <c r="BC252" s="233"/>
      <c r="BD252" s="233"/>
      <c r="BE252" s="233"/>
      <c r="BF252" s="233"/>
      <c r="BG252" s="233"/>
      <c r="BH252" s="233"/>
      <c r="BI252" s="233"/>
      <c r="BJ252" s="233"/>
      <c r="BK252" s="233"/>
      <c r="BL252" s="233"/>
      <c r="BM252" s="233"/>
      <c r="BN252" s="233"/>
      <c r="BO252" s="233"/>
      <c r="BP252" s="233"/>
      <c r="BQ252" s="233"/>
      <c r="BR252" s="233"/>
      <c r="BS252" s="233"/>
      <c r="BT252" s="233"/>
      <c r="BU252" s="233"/>
      <c r="BV252" s="233"/>
      <c r="BW252" s="233"/>
      <c r="BX252" s="233"/>
      <c r="BY252" s="233"/>
      <c r="BZ252" s="233"/>
      <c r="CA252" s="233"/>
      <c r="CB252" s="233"/>
      <c r="CC252" s="233"/>
      <c r="CD252" s="233"/>
      <c r="CE252" s="233"/>
      <c r="CF252" s="233"/>
      <c r="CG252" s="233"/>
      <c r="CH252" s="233"/>
      <c r="CI252" s="233"/>
      <c r="CJ252" s="233"/>
      <c r="CK252" s="233"/>
      <c r="CL252" s="233"/>
      <c r="CM252" s="233"/>
      <c r="CN252" s="233"/>
      <c r="CO252" s="233"/>
      <c r="CP252" s="233"/>
      <c r="CQ252" s="233"/>
      <c r="CR252" s="233"/>
      <c r="CS252" s="233"/>
      <c r="CT252" s="233"/>
      <c r="CU252" s="233"/>
      <c r="CV252" s="233"/>
      <c r="CW252" s="233"/>
      <c r="CX252" s="233"/>
      <c r="CY252" s="233"/>
      <c r="CZ252" s="233"/>
      <c r="DA252" s="233"/>
      <c r="DB252" s="233"/>
      <c r="DC252" s="233"/>
      <c r="DD252" s="233"/>
      <c r="DE252" s="233"/>
      <c r="DF252" s="233"/>
      <c r="DG252" s="233"/>
      <c r="DH252" s="233"/>
      <c r="DI252" s="233"/>
      <c r="DJ252" s="233"/>
      <c r="DK252" s="233"/>
      <c r="DL252" s="233"/>
      <c r="DM252" s="233"/>
      <c r="DN252" s="233"/>
      <c r="DO252" s="233"/>
      <c r="DP252" s="233"/>
      <c r="DQ252" s="233"/>
      <c r="DR252" s="233"/>
      <c r="DS252" s="233"/>
      <c r="DT252" s="233"/>
      <c r="DU252" s="233"/>
      <c r="DV252" s="233"/>
      <c r="DW252" s="233"/>
      <c r="DX252" s="233"/>
      <c r="DY252" s="233"/>
      <c r="DZ252" s="233"/>
      <c r="EA252" s="233"/>
      <c r="EB252" s="233"/>
      <c r="EC252" s="233"/>
      <c r="ED252" s="233"/>
      <c r="EE252" s="233"/>
      <c r="EF252" s="233"/>
      <c r="EG252" s="233"/>
      <c r="EH252" s="233"/>
      <c r="EI252" s="233"/>
      <c r="EJ252" s="233"/>
      <c r="EK252" s="233"/>
      <c r="EL252" s="233"/>
      <c r="EM252" s="233"/>
      <c r="EN252" s="233"/>
      <c r="EO252" s="233"/>
      <c r="EP252" s="233"/>
      <c r="EQ252" s="233"/>
      <c r="ER252" s="233"/>
      <c r="ES252" s="233"/>
      <c r="ET252" s="233"/>
      <c r="EU252" s="233"/>
      <c r="EV252" s="233"/>
      <c r="EW252" s="233"/>
      <c r="EX252" s="233"/>
      <c r="EY252" s="233"/>
      <c r="EZ252" s="233"/>
      <c r="FA252" s="233"/>
      <c r="FB252" s="233"/>
      <c r="FC252" s="233"/>
      <c r="FD252" s="233"/>
      <c r="FE252" s="233"/>
      <c r="FF252" s="233"/>
      <c r="FG252" s="233"/>
      <c r="FH252" s="233"/>
      <c r="FI252" s="233"/>
      <c r="FJ252" s="233"/>
      <c r="FK252" s="233"/>
      <c r="FL252" s="233"/>
      <c r="FM252" s="233"/>
      <c r="FN252" s="233"/>
      <c r="FO252" s="233"/>
      <c r="FP252" s="233"/>
      <c r="FQ252" s="233"/>
      <c r="FR252" s="233"/>
      <c r="FS252" s="233"/>
      <c r="FT252" s="233"/>
      <c r="FU252" s="233"/>
      <c r="FV252" s="233"/>
      <c r="FW252" s="233"/>
      <c r="FX252" s="233"/>
      <c r="FY252" s="233"/>
      <c r="FZ252" s="233"/>
      <c r="GA252" s="233"/>
      <c r="GB252" s="233"/>
      <c r="GC252" s="233"/>
      <c r="GD252" s="233"/>
      <c r="GE252" s="233"/>
      <c r="GF252" s="233"/>
      <c r="GG252" s="233"/>
      <c r="GH252" s="233"/>
      <c r="GI252" s="233"/>
      <c r="GJ252" s="233"/>
      <c r="GK252" s="233"/>
      <c r="GL252" s="233"/>
      <c r="GM252" s="233"/>
      <c r="GN252" s="233"/>
      <c r="GO252" s="233"/>
      <c r="GP252" s="233"/>
      <c r="GQ252" s="233"/>
      <c r="GR252" s="233"/>
      <c r="GS252" s="233"/>
      <c r="GT252" s="233"/>
      <c r="GU252" s="233"/>
      <c r="GV252" s="233"/>
      <c r="GW252" s="233"/>
      <c r="GX252" s="233"/>
      <c r="GY252" s="233"/>
    </row>
    <row r="253" spans="1:207" s="72" customFormat="1" ht="29.25" customHeight="1">
      <c r="A253" s="74">
        <v>244</v>
      </c>
      <c r="B253" s="83" t="s">
        <v>65</v>
      </c>
      <c r="C253" s="83" t="s">
        <v>66</v>
      </c>
      <c r="D253" s="83" t="s">
        <v>39</v>
      </c>
      <c r="E253" s="83" t="s">
        <v>1878</v>
      </c>
      <c r="F253" s="83">
        <v>3</v>
      </c>
      <c r="G253" s="83" t="s">
        <v>240</v>
      </c>
      <c r="H253" s="83" t="s">
        <v>2252</v>
      </c>
      <c r="I253" s="83">
        <v>47</v>
      </c>
      <c r="J253" s="146">
        <v>2</v>
      </c>
      <c r="K253" s="146" t="s">
        <v>186</v>
      </c>
      <c r="L253" s="146" t="s">
        <v>1955</v>
      </c>
      <c r="M253" s="146" t="s">
        <v>336</v>
      </c>
      <c r="N253" s="146" t="s">
        <v>182</v>
      </c>
      <c r="O253" s="152">
        <v>50</v>
      </c>
      <c r="P253" s="168">
        <f>VLOOKUP(E253,KQDKlan2!E:M,4,0)</f>
        <v>50</v>
      </c>
      <c r="Q253" s="152" t="s">
        <v>2960</v>
      </c>
      <c r="R253" s="146" t="s">
        <v>146</v>
      </c>
      <c r="S253" s="146"/>
      <c r="T253" s="146"/>
      <c r="U253" s="146" t="s">
        <v>146</v>
      </c>
      <c r="V253" s="151"/>
      <c r="W253" s="71" t="s">
        <v>2031</v>
      </c>
      <c r="X253" s="83"/>
      <c r="Y253" s="83" t="s">
        <v>1490</v>
      </c>
      <c r="Z253" s="83"/>
      <c r="AA253" s="144" t="s">
        <v>2952</v>
      </c>
      <c r="AB253" s="83" t="s">
        <v>146</v>
      </c>
      <c r="AC253" s="83" t="s">
        <v>146</v>
      </c>
      <c r="AD253" s="233" t="e">
        <v>#REF!</v>
      </c>
      <c r="AE253" s="233">
        <v>-3</v>
      </c>
      <c r="AF253" s="233"/>
      <c r="AG253" s="233"/>
      <c r="AH253" s="233"/>
      <c r="AI253" s="233"/>
      <c r="AJ253" s="233"/>
      <c r="AK253" s="233"/>
      <c r="AL253" s="233"/>
      <c r="AM253" s="233"/>
      <c r="AN253" s="233"/>
      <c r="AO253" s="233"/>
      <c r="AP253" s="233"/>
      <c r="AQ253" s="233"/>
      <c r="AR253" s="233"/>
      <c r="AS253" s="233"/>
      <c r="AT253" s="233"/>
      <c r="AU253" s="233"/>
      <c r="AV253" s="233"/>
      <c r="AW253" s="233"/>
      <c r="AX253" s="233"/>
      <c r="AY253" s="233"/>
      <c r="AZ253" s="233"/>
      <c r="BA253" s="233"/>
      <c r="BB253" s="233"/>
      <c r="BC253" s="233"/>
      <c r="BD253" s="233"/>
      <c r="BE253" s="233"/>
      <c r="BF253" s="233"/>
      <c r="BG253" s="233"/>
      <c r="BH253" s="233"/>
      <c r="BI253" s="233"/>
      <c r="BJ253" s="233"/>
      <c r="BK253" s="233"/>
      <c r="BL253" s="233"/>
      <c r="BM253" s="233"/>
      <c r="BN253" s="233"/>
      <c r="BO253" s="233"/>
      <c r="BP253" s="233"/>
      <c r="BQ253" s="233"/>
      <c r="BR253" s="233"/>
      <c r="BS253" s="233"/>
      <c r="BT253" s="233"/>
      <c r="BU253" s="233"/>
      <c r="BV253" s="233"/>
      <c r="BW253" s="233"/>
      <c r="BX253" s="233"/>
      <c r="BY253" s="233"/>
      <c r="BZ253" s="233"/>
      <c r="CA253" s="233"/>
      <c r="CB253" s="233"/>
      <c r="CC253" s="233"/>
      <c r="CD253" s="233"/>
      <c r="CE253" s="233"/>
      <c r="CF253" s="233"/>
      <c r="CG253" s="233"/>
      <c r="CH253" s="233"/>
      <c r="CI253" s="233"/>
      <c r="CJ253" s="233"/>
      <c r="CK253" s="233"/>
      <c r="CL253" s="233"/>
      <c r="CM253" s="233"/>
      <c r="CN253" s="233"/>
      <c r="CO253" s="233"/>
      <c r="CP253" s="233"/>
      <c r="CQ253" s="233"/>
      <c r="CR253" s="233"/>
      <c r="CS253" s="233"/>
      <c r="CT253" s="233"/>
      <c r="CU253" s="233"/>
      <c r="CV253" s="233"/>
      <c r="CW253" s="233"/>
      <c r="CX253" s="233"/>
      <c r="CY253" s="233"/>
      <c r="CZ253" s="233"/>
      <c r="DA253" s="233"/>
      <c r="DB253" s="233"/>
      <c r="DC253" s="233"/>
      <c r="DD253" s="233"/>
      <c r="DE253" s="233"/>
      <c r="DF253" s="233"/>
      <c r="DG253" s="233"/>
      <c r="DH253" s="233"/>
      <c r="DI253" s="233"/>
      <c r="DJ253" s="233"/>
      <c r="DK253" s="233"/>
      <c r="DL253" s="233"/>
      <c r="DM253" s="233"/>
      <c r="DN253" s="233"/>
      <c r="DO253" s="233"/>
      <c r="DP253" s="233"/>
      <c r="DQ253" s="233"/>
      <c r="DR253" s="233"/>
      <c r="DS253" s="233"/>
      <c r="DT253" s="233"/>
      <c r="DU253" s="233"/>
      <c r="DV253" s="233"/>
      <c r="DW253" s="233"/>
      <c r="DX253" s="233"/>
      <c r="DY253" s="233"/>
      <c r="DZ253" s="233"/>
      <c r="EA253" s="233"/>
      <c r="EB253" s="233"/>
      <c r="EC253" s="233"/>
      <c r="ED253" s="233"/>
      <c r="EE253" s="233"/>
      <c r="EF253" s="233"/>
      <c r="EG253" s="233"/>
      <c r="EH253" s="233"/>
      <c r="EI253" s="233"/>
      <c r="EJ253" s="233"/>
      <c r="EK253" s="233"/>
      <c r="EL253" s="233"/>
      <c r="EM253" s="233"/>
      <c r="EN253" s="233"/>
      <c r="EO253" s="233"/>
      <c r="EP253" s="233"/>
      <c r="EQ253" s="233"/>
      <c r="ER253" s="233"/>
      <c r="ES253" s="233"/>
      <c r="ET253" s="233"/>
      <c r="EU253" s="233"/>
      <c r="EV253" s="233"/>
      <c r="EW253" s="233"/>
      <c r="EX253" s="233"/>
      <c r="EY253" s="233"/>
      <c r="EZ253" s="233"/>
      <c r="FA253" s="233"/>
      <c r="FB253" s="233"/>
      <c r="FC253" s="233"/>
      <c r="FD253" s="233"/>
      <c r="FE253" s="233"/>
      <c r="FF253" s="233"/>
      <c r="FG253" s="233"/>
      <c r="FH253" s="233"/>
      <c r="FI253" s="233"/>
      <c r="FJ253" s="233"/>
      <c r="FK253" s="233"/>
      <c r="FL253" s="233"/>
      <c r="FM253" s="233"/>
      <c r="FN253" s="233"/>
      <c r="FO253" s="233"/>
      <c r="FP253" s="233"/>
      <c r="FQ253" s="233"/>
      <c r="FR253" s="233"/>
      <c r="FS253" s="233"/>
      <c r="FT253" s="233"/>
      <c r="FU253" s="233"/>
      <c r="FV253" s="233"/>
      <c r="FW253" s="233"/>
      <c r="FX253" s="233"/>
      <c r="FY253" s="233"/>
      <c r="FZ253" s="233"/>
      <c r="GA253" s="233"/>
      <c r="GB253" s="233"/>
      <c r="GC253" s="233"/>
      <c r="GD253" s="233"/>
      <c r="GE253" s="233"/>
      <c r="GF253" s="233"/>
      <c r="GG253" s="233"/>
      <c r="GH253" s="233"/>
      <c r="GI253" s="233"/>
      <c r="GJ253" s="233"/>
      <c r="GK253" s="233"/>
      <c r="GL253" s="233"/>
      <c r="GM253" s="233"/>
      <c r="GN253" s="233"/>
      <c r="GO253" s="233"/>
      <c r="GP253" s="233"/>
      <c r="GQ253" s="233"/>
      <c r="GR253" s="233"/>
      <c r="GS253" s="233"/>
      <c r="GT253" s="233"/>
      <c r="GU253" s="233"/>
      <c r="GV253" s="233"/>
      <c r="GW253" s="233"/>
      <c r="GX253" s="233"/>
      <c r="GY253" s="233"/>
    </row>
    <row r="254" spans="1:207" s="72" customFormat="1" ht="29.25" customHeight="1">
      <c r="A254" s="74">
        <v>245</v>
      </c>
      <c r="B254" s="83" t="s">
        <v>65</v>
      </c>
      <c r="C254" s="83" t="s">
        <v>66</v>
      </c>
      <c r="D254" s="83" t="s">
        <v>39</v>
      </c>
      <c r="E254" s="83" t="s">
        <v>1879</v>
      </c>
      <c r="F254" s="83">
        <v>3</v>
      </c>
      <c r="G254" s="83" t="s">
        <v>240</v>
      </c>
      <c r="H254" s="83" t="s">
        <v>2253</v>
      </c>
      <c r="I254" s="83">
        <v>47</v>
      </c>
      <c r="J254" s="146">
        <v>2</v>
      </c>
      <c r="K254" s="146" t="s">
        <v>186</v>
      </c>
      <c r="L254" s="146" t="s">
        <v>1955</v>
      </c>
      <c r="M254" s="146" t="s">
        <v>336</v>
      </c>
      <c r="N254" s="146" t="s">
        <v>184</v>
      </c>
      <c r="O254" s="152">
        <v>50</v>
      </c>
      <c r="P254" s="168">
        <f>VLOOKUP(E254,KQDKlan2!E:M,4,0)</f>
        <v>49</v>
      </c>
      <c r="Q254" s="152" t="s">
        <v>2962</v>
      </c>
      <c r="R254" s="146" t="s">
        <v>146</v>
      </c>
      <c r="S254" s="146"/>
      <c r="T254" s="146"/>
      <c r="U254" s="146" t="s">
        <v>146</v>
      </c>
      <c r="V254" s="151"/>
      <c r="W254" s="71" t="s">
        <v>2031</v>
      </c>
      <c r="X254" s="83"/>
      <c r="Y254" s="83" t="s">
        <v>1490</v>
      </c>
      <c r="Z254" s="83"/>
      <c r="AA254" s="144" t="s">
        <v>2953</v>
      </c>
      <c r="AB254" s="83" t="s">
        <v>146</v>
      </c>
      <c r="AC254" s="83" t="s">
        <v>146</v>
      </c>
      <c r="AD254" s="233" t="e">
        <v>#REF!</v>
      </c>
      <c r="AE254" s="233">
        <v>-2</v>
      </c>
      <c r="AF254" s="233"/>
      <c r="AG254" s="233"/>
      <c r="AH254" s="233"/>
      <c r="AI254" s="233"/>
      <c r="AJ254" s="233"/>
      <c r="AK254" s="233"/>
      <c r="AL254" s="233"/>
      <c r="AM254" s="233"/>
      <c r="AN254" s="233"/>
      <c r="AO254" s="233"/>
      <c r="AP254" s="233"/>
      <c r="AQ254" s="233"/>
      <c r="AR254" s="233"/>
      <c r="AS254" s="233"/>
      <c r="AT254" s="233"/>
      <c r="AU254" s="233"/>
      <c r="AV254" s="233"/>
      <c r="AW254" s="233"/>
      <c r="AX254" s="233"/>
      <c r="AY254" s="233"/>
      <c r="AZ254" s="233"/>
      <c r="BA254" s="233"/>
      <c r="BB254" s="233"/>
      <c r="BC254" s="233"/>
      <c r="BD254" s="233"/>
      <c r="BE254" s="233"/>
      <c r="BF254" s="233"/>
      <c r="BG254" s="233"/>
      <c r="BH254" s="233"/>
      <c r="BI254" s="233"/>
      <c r="BJ254" s="233"/>
      <c r="BK254" s="233"/>
      <c r="BL254" s="233"/>
      <c r="BM254" s="233"/>
      <c r="BN254" s="233"/>
      <c r="BO254" s="233"/>
      <c r="BP254" s="233"/>
      <c r="BQ254" s="233"/>
      <c r="BR254" s="233"/>
      <c r="BS254" s="233"/>
      <c r="BT254" s="233"/>
      <c r="BU254" s="233"/>
      <c r="BV254" s="233"/>
      <c r="BW254" s="233"/>
      <c r="BX254" s="233"/>
      <c r="BY254" s="233"/>
      <c r="BZ254" s="233"/>
      <c r="CA254" s="233"/>
      <c r="CB254" s="233"/>
      <c r="CC254" s="233"/>
      <c r="CD254" s="233"/>
      <c r="CE254" s="233"/>
      <c r="CF254" s="233"/>
      <c r="CG254" s="233"/>
      <c r="CH254" s="233"/>
      <c r="CI254" s="233"/>
      <c r="CJ254" s="233"/>
      <c r="CK254" s="233"/>
      <c r="CL254" s="233"/>
      <c r="CM254" s="233"/>
      <c r="CN254" s="233"/>
      <c r="CO254" s="233"/>
      <c r="CP254" s="233"/>
      <c r="CQ254" s="233"/>
      <c r="CR254" s="233"/>
      <c r="CS254" s="233"/>
      <c r="CT254" s="233"/>
      <c r="CU254" s="233"/>
      <c r="CV254" s="233"/>
      <c r="CW254" s="233"/>
      <c r="CX254" s="233"/>
      <c r="CY254" s="233"/>
      <c r="CZ254" s="233"/>
      <c r="DA254" s="233"/>
      <c r="DB254" s="233"/>
      <c r="DC254" s="233"/>
      <c r="DD254" s="233"/>
      <c r="DE254" s="233"/>
      <c r="DF254" s="233"/>
      <c r="DG254" s="233"/>
      <c r="DH254" s="233"/>
      <c r="DI254" s="233"/>
      <c r="DJ254" s="233"/>
      <c r="DK254" s="233"/>
      <c r="DL254" s="233"/>
      <c r="DM254" s="233"/>
      <c r="DN254" s="233"/>
      <c r="DO254" s="233"/>
      <c r="DP254" s="233"/>
      <c r="DQ254" s="233"/>
      <c r="DR254" s="233"/>
      <c r="DS254" s="233"/>
      <c r="DT254" s="233"/>
      <c r="DU254" s="233"/>
      <c r="DV254" s="233"/>
      <c r="DW254" s="233"/>
      <c r="DX254" s="233"/>
      <c r="DY254" s="233"/>
      <c r="DZ254" s="233"/>
      <c r="EA254" s="233"/>
      <c r="EB254" s="233"/>
      <c r="EC254" s="233"/>
      <c r="ED254" s="233"/>
      <c r="EE254" s="233"/>
      <c r="EF254" s="233"/>
      <c r="EG254" s="233"/>
      <c r="EH254" s="233"/>
      <c r="EI254" s="233"/>
      <c r="EJ254" s="233"/>
      <c r="EK254" s="233"/>
      <c r="EL254" s="233"/>
      <c r="EM254" s="233"/>
      <c r="EN254" s="233"/>
      <c r="EO254" s="233"/>
      <c r="EP254" s="233"/>
      <c r="EQ254" s="233"/>
      <c r="ER254" s="233"/>
      <c r="ES254" s="233"/>
      <c r="ET254" s="233"/>
      <c r="EU254" s="233"/>
      <c r="EV254" s="233"/>
      <c r="EW254" s="233"/>
      <c r="EX254" s="233"/>
      <c r="EY254" s="233"/>
      <c r="EZ254" s="233"/>
      <c r="FA254" s="233"/>
      <c r="FB254" s="233"/>
      <c r="FC254" s="233"/>
      <c r="FD254" s="233"/>
      <c r="FE254" s="233"/>
      <c r="FF254" s="233"/>
      <c r="FG254" s="233"/>
      <c r="FH254" s="233"/>
      <c r="FI254" s="233"/>
      <c r="FJ254" s="233"/>
      <c r="FK254" s="233"/>
      <c r="FL254" s="233"/>
      <c r="FM254" s="233"/>
      <c r="FN254" s="233"/>
      <c r="FO254" s="233"/>
      <c r="FP254" s="233"/>
      <c r="FQ254" s="233"/>
      <c r="FR254" s="233"/>
      <c r="FS254" s="233"/>
      <c r="FT254" s="233"/>
      <c r="FU254" s="233"/>
      <c r="FV254" s="233"/>
      <c r="FW254" s="233"/>
      <c r="FX254" s="233"/>
      <c r="FY254" s="233"/>
      <c r="FZ254" s="233"/>
      <c r="GA254" s="233"/>
      <c r="GB254" s="233"/>
      <c r="GC254" s="233"/>
      <c r="GD254" s="233"/>
      <c r="GE254" s="233"/>
      <c r="GF254" s="233"/>
      <c r="GG254" s="233"/>
      <c r="GH254" s="233"/>
      <c r="GI254" s="233"/>
      <c r="GJ254" s="233"/>
      <c r="GK254" s="233"/>
      <c r="GL254" s="233"/>
      <c r="GM254" s="233"/>
      <c r="GN254" s="233"/>
      <c r="GO254" s="233"/>
      <c r="GP254" s="233"/>
      <c r="GQ254" s="233"/>
      <c r="GR254" s="233"/>
      <c r="GS254" s="233"/>
      <c r="GT254" s="233"/>
      <c r="GU254" s="233"/>
      <c r="GV254" s="233"/>
      <c r="GW254" s="233"/>
      <c r="GX254" s="233"/>
      <c r="GY254" s="233"/>
    </row>
    <row r="255" spans="1:207" s="72" customFormat="1" ht="29.25" customHeight="1">
      <c r="A255" s="74">
        <v>246</v>
      </c>
      <c r="B255" s="83" t="s">
        <v>65</v>
      </c>
      <c r="C255" s="83" t="s">
        <v>66</v>
      </c>
      <c r="D255" s="83" t="s">
        <v>39</v>
      </c>
      <c r="E255" s="83" t="s">
        <v>1880</v>
      </c>
      <c r="F255" s="83">
        <v>3</v>
      </c>
      <c r="G255" s="83" t="s">
        <v>240</v>
      </c>
      <c r="H255" s="83" t="s">
        <v>1658</v>
      </c>
      <c r="I255" s="83">
        <v>79</v>
      </c>
      <c r="J255" s="146">
        <v>1</v>
      </c>
      <c r="K255" s="144" t="s">
        <v>186</v>
      </c>
      <c r="L255" s="146" t="s">
        <v>1955</v>
      </c>
      <c r="M255" s="146" t="s">
        <v>336</v>
      </c>
      <c r="N255" s="144" t="s">
        <v>335</v>
      </c>
      <c r="O255" s="152">
        <v>70</v>
      </c>
      <c r="P255" s="168">
        <f>VLOOKUP(E255,KQDKlan2!E:M,4,0)</f>
        <v>71</v>
      </c>
      <c r="Q255" s="152" t="s">
        <v>2963</v>
      </c>
      <c r="R255" s="146" t="s">
        <v>146</v>
      </c>
      <c r="S255" s="146"/>
      <c r="T255" s="146"/>
      <c r="U255" s="146" t="s">
        <v>146</v>
      </c>
      <c r="V255" s="151"/>
      <c r="W255" s="71" t="s">
        <v>2031</v>
      </c>
      <c r="X255" s="83"/>
      <c r="Y255" s="83" t="s">
        <v>1490</v>
      </c>
      <c r="Z255" s="83"/>
      <c r="AA255" s="144" t="s">
        <v>2954</v>
      </c>
      <c r="AB255" s="83" t="s">
        <v>146</v>
      </c>
      <c r="AC255" s="83" t="s">
        <v>146</v>
      </c>
      <c r="AD255" s="233" t="e">
        <v>#REF!</v>
      </c>
      <c r="AE255" s="233">
        <v>9</v>
      </c>
      <c r="AF255" s="233"/>
      <c r="AG255" s="233"/>
      <c r="AH255" s="233"/>
      <c r="AI255" s="233"/>
      <c r="AJ255" s="233"/>
      <c r="AK255" s="233"/>
      <c r="AL255" s="233"/>
      <c r="AM255" s="233"/>
      <c r="AN255" s="233"/>
      <c r="AO255" s="233"/>
      <c r="AP255" s="233"/>
      <c r="AQ255" s="233"/>
      <c r="AR255" s="233"/>
      <c r="AS255" s="233"/>
      <c r="AT255" s="233"/>
      <c r="AU255" s="233"/>
      <c r="AV255" s="233"/>
      <c r="AW255" s="233"/>
      <c r="AX255" s="233"/>
      <c r="AY255" s="233"/>
      <c r="AZ255" s="233"/>
      <c r="BA255" s="233"/>
      <c r="BB255" s="233"/>
      <c r="BC255" s="233"/>
      <c r="BD255" s="233"/>
      <c r="BE255" s="233"/>
      <c r="BF255" s="233"/>
      <c r="BG255" s="233"/>
      <c r="BH255" s="233"/>
      <c r="BI255" s="233"/>
      <c r="BJ255" s="233"/>
      <c r="BK255" s="233"/>
      <c r="BL255" s="233"/>
      <c r="BM255" s="233"/>
      <c r="BN255" s="233"/>
      <c r="BO255" s="233"/>
      <c r="BP255" s="233"/>
      <c r="BQ255" s="233"/>
      <c r="BR255" s="233"/>
      <c r="BS255" s="233"/>
      <c r="BT255" s="233"/>
      <c r="BU255" s="233"/>
      <c r="BV255" s="233"/>
      <c r="BW255" s="233"/>
      <c r="BX255" s="233"/>
      <c r="BY255" s="233"/>
      <c r="BZ255" s="233"/>
      <c r="CA255" s="233"/>
      <c r="CB255" s="233"/>
      <c r="CC255" s="233"/>
      <c r="CD255" s="233"/>
      <c r="CE255" s="233"/>
      <c r="CF255" s="233"/>
      <c r="CG255" s="233"/>
      <c r="CH255" s="233"/>
      <c r="CI255" s="233"/>
      <c r="CJ255" s="233"/>
      <c r="CK255" s="233"/>
      <c r="CL255" s="233"/>
      <c r="CM255" s="233"/>
      <c r="CN255" s="233"/>
      <c r="CO255" s="233"/>
      <c r="CP255" s="233"/>
      <c r="CQ255" s="233"/>
      <c r="CR255" s="233"/>
      <c r="CS255" s="233"/>
      <c r="CT255" s="233"/>
      <c r="CU255" s="233"/>
      <c r="CV255" s="233"/>
      <c r="CW255" s="233"/>
      <c r="CX255" s="233"/>
      <c r="CY255" s="233"/>
      <c r="CZ255" s="233"/>
      <c r="DA255" s="233"/>
      <c r="DB255" s="233"/>
      <c r="DC255" s="233"/>
      <c r="DD255" s="233"/>
      <c r="DE255" s="233"/>
      <c r="DF255" s="233"/>
      <c r="DG255" s="233"/>
      <c r="DH255" s="233"/>
      <c r="DI255" s="233"/>
      <c r="DJ255" s="233"/>
      <c r="DK255" s="233"/>
      <c r="DL255" s="233"/>
      <c r="DM255" s="233"/>
      <c r="DN255" s="233"/>
      <c r="DO255" s="233"/>
      <c r="DP255" s="233"/>
      <c r="DQ255" s="233"/>
      <c r="DR255" s="233"/>
      <c r="DS255" s="233"/>
      <c r="DT255" s="233"/>
      <c r="DU255" s="233"/>
      <c r="DV255" s="233"/>
      <c r="DW255" s="233"/>
      <c r="DX255" s="233"/>
      <c r="DY255" s="233"/>
      <c r="DZ255" s="233"/>
      <c r="EA255" s="233"/>
      <c r="EB255" s="233"/>
      <c r="EC255" s="233"/>
      <c r="ED255" s="233"/>
      <c r="EE255" s="233"/>
      <c r="EF255" s="233"/>
      <c r="EG255" s="233"/>
      <c r="EH255" s="233"/>
      <c r="EI255" s="233"/>
      <c r="EJ255" s="233"/>
      <c r="EK255" s="233"/>
      <c r="EL255" s="233"/>
      <c r="EM255" s="233"/>
      <c r="EN255" s="233"/>
      <c r="EO255" s="233"/>
      <c r="EP255" s="233"/>
      <c r="EQ255" s="233"/>
      <c r="ER255" s="233"/>
      <c r="ES255" s="233"/>
      <c r="ET255" s="233"/>
      <c r="EU255" s="233"/>
      <c r="EV255" s="233"/>
      <c r="EW255" s="233"/>
      <c r="EX255" s="233"/>
      <c r="EY255" s="233"/>
      <c r="EZ255" s="233"/>
      <c r="FA255" s="233"/>
      <c r="FB255" s="233"/>
      <c r="FC255" s="233"/>
      <c r="FD255" s="233"/>
      <c r="FE255" s="233"/>
      <c r="FF255" s="233"/>
      <c r="FG255" s="233"/>
      <c r="FH255" s="233"/>
      <c r="FI255" s="233"/>
      <c r="FJ255" s="233"/>
      <c r="FK255" s="233"/>
      <c r="FL255" s="233"/>
      <c r="FM255" s="233"/>
      <c r="FN255" s="233"/>
      <c r="FO255" s="233"/>
      <c r="FP255" s="233"/>
      <c r="FQ255" s="233"/>
      <c r="FR255" s="233"/>
      <c r="FS255" s="233"/>
      <c r="FT255" s="233"/>
      <c r="FU255" s="233"/>
      <c r="FV255" s="233"/>
      <c r="FW255" s="233"/>
      <c r="FX255" s="233"/>
      <c r="FY255" s="233"/>
      <c r="FZ255" s="233"/>
      <c r="GA255" s="233"/>
      <c r="GB255" s="233"/>
      <c r="GC255" s="233"/>
      <c r="GD255" s="233"/>
      <c r="GE255" s="233"/>
      <c r="GF255" s="233"/>
      <c r="GG255" s="233"/>
      <c r="GH255" s="233"/>
      <c r="GI255" s="233"/>
      <c r="GJ255" s="233"/>
      <c r="GK255" s="233"/>
      <c r="GL255" s="233"/>
      <c r="GM255" s="233"/>
      <c r="GN255" s="233"/>
      <c r="GO255" s="233"/>
      <c r="GP255" s="233"/>
      <c r="GQ255" s="233"/>
      <c r="GR255" s="233"/>
      <c r="GS255" s="233"/>
      <c r="GT255" s="233"/>
      <c r="GU255" s="233"/>
      <c r="GV255" s="233"/>
      <c r="GW255" s="233"/>
      <c r="GX255" s="233"/>
      <c r="GY255" s="233"/>
    </row>
    <row r="256" spans="1:207" s="72" customFormat="1" ht="29.25" customHeight="1">
      <c r="A256" s="74">
        <v>247</v>
      </c>
      <c r="B256" s="83" t="s">
        <v>65</v>
      </c>
      <c r="C256" s="83" t="s">
        <v>66</v>
      </c>
      <c r="D256" s="83" t="s">
        <v>39</v>
      </c>
      <c r="E256" s="83" t="s">
        <v>1881</v>
      </c>
      <c r="F256" s="83">
        <v>3</v>
      </c>
      <c r="G256" s="83" t="s">
        <v>240</v>
      </c>
      <c r="H256" s="83" t="s">
        <v>1611</v>
      </c>
      <c r="I256" s="83">
        <v>80</v>
      </c>
      <c r="J256" s="146">
        <v>1</v>
      </c>
      <c r="K256" s="146" t="s">
        <v>296</v>
      </c>
      <c r="L256" s="146" t="s">
        <v>1954</v>
      </c>
      <c r="M256" s="146" t="s">
        <v>298</v>
      </c>
      <c r="N256" s="146" t="s">
        <v>356</v>
      </c>
      <c r="O256" s="152">
        <v>85</v>
      </c>
      <c r="P256" s="168">
        <f>VLOOKUP(E256,KQDKlan2!E:M,4,0)</f>
        <v>85</v>
      </c>
      <c r="Q256" s="152" t="s">
        <v>2963</v>
      </c>
      <c r="R256" s="146" t="s">
        <v>146</v>
      </c>
      <c r="S256" s="146"/>
      <c r="T256" s="146"/>
      <c r="U256" s="146" t="s">
        <v>146</v>
      </c>
      <c r="V256" s="151"/>
      <c r="W256" s="71" t="s">
        <v>2031</v>
      </c>
      <c r="X256" s="83"/>
      <c r="Y256" s="83" t="s">
        <v>1490</v>
      </c>
      <c r="Z256" s="83"/>
      <c r="AA256" s="144" t="s">
        <v>2964</v>
      </c>
      <c r="AB256" s="83" t="s">
        <v>146</v>
      </c>
      <c r="AC256" s="83" t="s">
        <v>146</v>
      </c>
      <c r="AD256" s="233" t="e">
        <v>#REF!</v>
      </c>
      <c r="AE256" s="233">
        <v>-5</v>
      </c>
      <c r="AF256" s="233"/>
      <c r="AG256" s="233"/>
      <c r="AH256" s="233"/>
      <c r="AI256" s="233"/>
      <c r="AJ256" s="233"/>
      <c r="AK256" s="233"/>
      <c r="AL256" s="233"/>
      <c r="AM256" s="233"/>
      <c r="AN256" s="233"/>
      <c r="AO256" s="233"/>
      <c r="AP256" s="233"/>
      <c r="AQ256" s="233"/>
      <c r="AR256" s="233"/>
      <c r="AS256" s="233"/>
      <c r="AT256" s="233"/>
      <c r="AU256" s="233"/>
      <c r="AV256" s="233"/>
      <c r="AW256" s="233"/>
      <c r="AX256" s="233"/>
      <c r="AY256" s="233"/>
      <c r="AZ256" s="233"/>
      <c r="BA256" s="233"/>
      <c r="BB256" s="233"/>
      <c r="BC256" s="233"/>
      <c r="BD256" s="233"/>
      <c r="BE256" s="233"/>
      <c r="BF256" s="233"/>
      <c r="BG256" s="233"/>
      <c r="BH256" s="233"/>
      <c r="BI256" s="233"/>
      <c r="BJ256" s="233"/>
      <c r="BK256" s="233"/>
      <c r="BL256" s="233"/>
      <c r="BM256" s="233"/>
      <c r="BN256" s="233"/>
      <c r="BO256" s="233"/>
      <c r="BP256" s="233"/>
      <c r="BQ256" s="233"/>
      <c r="BR256" s="233"/>
      <c r="BS256" s="233"/>
      <c r="BT256" s="233"/>
      <c r="BU256" s="233"/>
      <c r="BV256" s="233"/>
      <c r="BW256" s="233"/>
      <c r="BX256" s="233"/>
      <c r="BY256" s="233"/>
      <c r="BZ256" s="233"/>
      <c r="CA256" s="233"/>
      <c r="CB256" s="233"/>
      <c r="CC256" s="233"/>
      <c r="CD256" s="233"/>
      <c r="CE256" s="233"/>
      <c r="CF256" s="233"/>
      <c r="CG256" s="233"/>
      <c r="CH256" s="233"/>
      <c r="CI256" s="233"/>
      <c r="CJ256" s="233"/>
      <c r="CK256" s="233"/>
      <c r="CL256" s="233"/>
      <c r="CM256" s="233"/>
      <c r="CN256" s="233"/>
      <c r="CO256" s="233"/>
      <c r="CP256" s="233"/>
      <c r="CQ256" s="233"/>
      <c r="CR256" s="233"/>
      <c r="CS256" s="233"/>
      <c r="CT256" s="233"/>
      <c r="CU256" s="233"/>
      <c r="CV256" s="233"/>
      <c r="CW256" s="233"/>
      <c r="CX256" s="233"/>
      <c r="CY256" s="233"/>
      <c r="CZ256" s="233"/>
      <c r="DA256" s="233"/>
      <c r="DB256" s="233"/>
      <c r="DC256" s="233"/>
      <c r="DD256" s="233"/>
      <c r="DE256" s="233"/>
      <c r="DF256" s="233"/>
      <c r="DG256" s="233"/>
      <c r="DH256" s="233"/>
      <c r="DI256" s="233"/>
      <c r="DJ256" s="233"/>
      <c r="DK256" s="233"/>
      <c r="DL256" s="233"/>
      <c r="DM256" s="233"/>
      <c r="DN256" s="233"/>
      <c r="DO256" s="233"/>
      <c r="DP256" s="233"/>
      <c r="DQ256" s="233"/>
      <c r="DR256" s="233"/>
      <c r="DS256" s="233"/>
      <c r="DT256" s="233"/>
      <c r="DU256" s="233"/>
      <c r="DV256" s="233"/>
      <c r="DW256" s="233"/>
      <c r="DX256" s="233"/>
      <c r="DY256" s="233"/>
      <c r="DZ256" s="233"/>
      <c r="EA256" s="233"/>
      <c r="EB256" s="233"/>
      <c r="EC256" s="233"/>
      <c r="ED256" s="233"/>
      <c r="EE256" s="233"/>
      <c r="EF256" s="233"/>
      <c r="EG256" s="233"/>
      <c r="EH256" s="233"/>
      <c r="EI256" s="233"/>
      <c r="EJ256" s="233"/>
      <c r="EK256" s="233"/>
      <c r="EL256" s="233"/>
      <c r="EM256" s="233"/>
      <c r="EN256" s="233"/>
      <c r="EO256" s="233"/>
      <c r="EP256" s="233"/>
      <c r="EQ256" s="233"/>
      <c r="ER256" s="233"/>
      <c r="ES256" s="233"/>
      <c r="ET256" s="233"/>
      <c r="EU256" s="233"/>
      <c r="EV256" s="233"/>
      <c r="EW256" s="233"/>
      <c r="EX256" s="233"/>
      <c r="EY256" s="233"/>
      <c r="EZ256" s="233"/>
      <c r="FA256" s="233"/>
      <c r="FB256" s="233"/>
      <c r="FC256" s="233"/>
      <c r="FD256" s="233"/>
      <c r="FE256" s="233"/>
      <c r="FF256" s="233"/>
      <c r="FG256" s="233"/>
      <c r="FH256" s="233"/>
      <c r="FI256" s="233"/>
      <c r="FJ256" s="233"/>
      <c r="FK256" s="233"/>
      <c r="FL256" s="233"/>
      <c r="FM256" s="233"/>
      <c r="FN256" s="233"/>
      <c r="FO256" s="233"/>
      <c r="FP256" s="233"/>
      <c r="FQ256" s="233"/>
      <c r="FR256" s="233"/>
      <c r="FS256" s="233"/>
      <c r="FT256" s="233"/>
      <c r="FU256" s="233"/>
      <c r="FV256" s="233"/>
      <c r="FW256" s="233"/>
      <c r="FX256" s="233"/>
      <c r="FY256" s="233"/>
      <c r="FZ256" s="233"/>
      <c r="GA256" s="233"/>
      <c r="GB256" s="233"/>
      <c r="GC256" s="233"/>
      <c r="GD256" s="233"/>
      <c r="GE256" s="233"/>
      <c r="GF256" s="233"/>
      <c r="GG256" s="233"/>
      <c r="GH256" s="233"/>
      <c r="GI256" s="233"/>
      <c r="GJ256" s="233"/>
      <c r="GK256" s="233"/>
      <c r="GL256" s="233"/>
      <c r="GM256" s="233"/>
      <c r="GN256" s="233"/>
      <c r="GO256" s="233"/>
      <c r="GP256" s="233"/>
      <c r="GQ256" s="233"/>
      <c r="GR256" s="233"/>
      <c r="GS256" s="233"/>
      <c r="GT256" s="233"/>
      <c r="GU256" s="233"/>
      <c r="GV256" s="233"/>
      <c r="GW256" s="233"/>
      <c r="GX256" s="233"/>
      <c r="GY256" s="233"/>
    </row>
    <row r="257" spans="1:207" s="72" customFormat="1" ht="29.25" customHeight="1">
      <c r="A257" s="74">
        <v>248</v>
      </c>
      <c r="B257" s="83" t="s">
        <v>65</v>
      </c>
      <c r="C257" s="83" t="s">
        <v>66</v>
      </c>
      <c r="D257" s="83" t="s">
        <v>39</v>
      </c>
      <c r="E257" s="83" t="s">
        <v>1882</v>
      </c>
      <c r="F257" s="83">
        <v>3</v>
      </c>
      <c r="G257" s="83" t="s">
        <v>240</v>
      </c>
      <c r="H257" s="83" t="s">
        <v>1644</v>
      </c>
      <c r="I257" s="83">
        <v>66</v>
      </c>
      <c r="J257" s="146">
        <v>1</v>
      </c>
      <c r="K257" s="146" t="s">
        <v>296</v>
      </c>
      <c r="L257" s="146" t="s">
        <v>1919</v>
      </c>
      <c r="M257" s="146" t="s">
        <v>298</v>
      </c>
      <c r="N257" s="146" t="s">
        <v>358</v>
      </c>
      <c r="O257" s="152">
        <v>85</v>
      </c>
      <c r="P257" s="168">
        <f>VLOOKUP(E257,KQDKlan2!E:M,4,0)</f>
        <v>85</v>
      </c>
      <c r="Q257" s="152" t="s">
        <v>2956</v>
      </c>
      <c r="R257" s="146" t="s">
        <v>146</v>
      </c>
      <c r="S257" s="146"/>
      <c r="T257" s="146"/>
      <c r="U257" s="146" t="s">
        <v>146</v>
      </c>
      <c r="V257" s="151"/>
      <c r="W257" s="71" t="s">
        <v>2031</v>
      </c>
      <c r="X257" s="83"/>
      <c r="Y257" s="83" t="s">
        <v>1490</v>
      </c>
      <c r="Z257" s="83"/>
      <c r="AA257" s="144" t="s">
        <v>2760</v>
      </c>
      <c r="AB257" s="83" t="s">
        <v>146</v>
      </c>
      <c r="AC257" s="83" t="s">
        <v>146</v>
      </c>
      <c r="AD257" s="233" t="e">
        <v>#REF!</v>
      </c>
      <c r="AE257" s="233">
        <v>-19</v>
      </c>
      <c r="AF257" s="233"/>
      <c r="AG257" s="233"/>
      <c r="AH257" s="233"/>
      <c r="AI257" s="233"/>
      <c r="AJ257" s="233"/>
      <c r="AK257" s="233"/>
      <c r="AL257" s="233"/>
      <c r="AM257" s="233"/>
      <c r="AN257" s="233"/>
      <c r="AO257" s="233"/>
      <c r="AP257" s="233"/>
      <c r="AQ257" s="233"/>
      <c r="AR257" s="233"/>
      <c r="AS257" s="233"/>
      <c r="AT257" s="233"/>
      <c r="AU257" s="233"/>
      <c r="AV257" s="233"/>
      <c r="AW257" s="233"/>
      <c r="AX257" s="233"/>
      <c r="AY257" s="233"/>
      <c r="AZ257" s="233"/>
      <c r="BA257" s="233"/>
      <c r="BB257" s="233"/>
      <c r="BC257" s="233"/>
      <c r="BD257" s="233"/>
      <c r="BE257" s="233"/>
      <c r="BF257" s="233"/>
      <c r="BG257" s="233"/>
      <c r="BH257" s="233"/>
      <c r="BI257" s="233"/>
      <c r="BJ257" s="233"/>
      <c r="BK257" s="233"/>
      <c r="BL257" s="233"/>
      <c r="BM257" s="233"/>
      <c r="BN257" s="233"/>
      <c r="BO257" s="233"/>
      <c r="BP257" s="233"/>
      <c r="BQ257" s="233"/>
      <c r="BR257" s="233"/>
      <c r="BS257" s="233"/>
      <c r="BT257" s="233"/>
      <c r="BU257" s="233"/>
      <c r="BV257" s="233"/>
      <c r="BW257" s="233"/>
      <c r="BX257" s="233"/>
      <c r="BY257" s="233"/>
      <c r="BZ257" s="233"/>
      <c r="CA257" s="233"/>
      <c r="CB257" s="233"/>
      <c r="CC257" s="233"/>
      <c r="CD257" s="233"/>
      <c r="CE257" s="233"/>
      <c r="CF257" s="233"/>
      <c r="CG257" s="233"/>
      <c r="CH257" s="233"/>
      <c r="CI257" s="233"/>
      <c r="CJ257" s="233"/>
      <c r="CK257" s="233"/>
      <c r="CL257" s="233"/>
      <c r="CM257" s="233"/>
      <c r="CN257" s="233"/>
      <c r="CO257" s="233"/>
      <c r="CP257" s="233"/>
      <c r="CQ257" s="233"/>
      <c r="CR257" s="233"/>
      <c r="CS257" s="233"/>
      <c r="CT257" s="233"/>
      <c r="CU257" s="233"/>
      <c r="CV257" s="233"/>
      <c r="CW257" s="233"/>
      <c r="CX257" s="233"/>
      <c r="CY257" s="233"/>
      <c r="CZ257" s="233"/>
      <c r="DA257" s="233"/>
      <c r="DB257" s="233"/>
      <c r="DC257" s="233"/>
      <c r="DD257" s="233"/>
      <c r="DE257" s="233"/>
      <c r="DF257" s="233"/>
      <c r="DG257" s="233"/>
      <c r="DH257" s="233"/>
      <c r="DI257" s="233"/>
      <c r="DJ257" s="233"/>
      <c r="DK257" s="233"/>
      <c r="DL257" s="233"/>
      <c r="DM257" s="233"/>
      <c r="DN257" s="233"/>
      <c r="DO257" s="233"/>
      <c r="DP257" s="233"/>
      <c r="DQ257" s="233"/>
      <c r="DR257" s="233"/>
      <c r="DS257" s="233"/>
      <c r="DT257" s="233"/>
      <c r="DU257" s="233"/>
      <c r="DV257" s="233"/>
      <c r="DW257" s="233"/>
      <c r="DX257" s="233"/>
      <c r="DY257" s="233"/>
      <c r="DZ257" s="233"/>
      <c r="EA257" s="233"/>
      <c r="EB257" s="233"/>
      <c r="EC257" s="233"/>
      <c r="ED257" s="233"/>
      <c r="EE257" s="233"/>
      <c r="EF257" s="233"/>
      <c r="EG257" s="233"/>
      <c r="EH257" s="233"/>
      <c r="EI257" s="233"/>
      <c r="EJ257" s="233"/>
      <c r="EK257" s="233"/>
      <c r="EL257" s="233"/>
      <c r="EM257" s="233"/>
      <c r="EN257" s="233"/>
      <c r="EO257" s="233"/>
      <c r="EP257" s="233"/>
      <c r="EQ257" s="233"/>
      <c r="ER257" s="233"/>
      <c r="ES257" s="233"/>
      <c r="ET257" s="233"/>
      <c r="EU257" s="233"/>
      <c r="EV257" s="233"/>
      <c r="EW257" s="233"/>
      <c r="EX257" s="233"/>
      <c r="EY257" s="233"/>
      <c r="EZ257" s="233"/>
      <c r="FA257" s="233"/>
      <c r="FB257" s="233"/>
      <c r="FC257" s="233"/>
      <c r="FD257" s="233"/>
      <c r="FE257" s="233"/>
      <c r="FF257" s="233"/>
      <c r="FG257" s="233"/>
      <c r="FH257" s="233"/>
      <c r="FI257" s="233"/>
      <c r="FJ257" s="233"/>
      <c r="FK257" s="233"/>
      <c r="FL257" s="233"/>
      <c r="FM257" s="233"/>
      <c r="FN257" s="233"/>
      <c r="FO257" s="233"/>
      <c r="FP257" s="233"/>
      <c r="FQ257" s="233"/>
      <c r="FR257" s="233"/>
      <c r="FS257" s="233"/>
      <c r="FT257" s="233"/>
      <c r="FU257" s="233"/>
      <c r="FV257" s="233"/>
      <c r="FW257" s="233"/>
      <c r="FX257" s="233"/>
      <c r="FY257" s="233"/>
      <c r="FZ257" s="233"/>
      <c r="GA257" s="233"/>
      <c r="GB257" s="233"/>
      <c r="GC257" s="233"/>
      <c r="GD257" s="233"/>
      <c r="GE257" s="233"/>
      <c r="GF257" s="233"/>
      <c r="GG257" s="233"/>
      <c r="GH257" s="233"/>
      <c r="GI257" s="233"/>
      <c r="GJ257" s="233"/>
      <c r="GK257" s="233"/>
      <c r="GL257" s="233"/>
      <c r="GM257" s="233"/>
      <c r="GN257" s="233"/>
      <c r="GO257" s="233"/>
      <c r="GP257" s="233"/>
      <c r="GQ257" s="233"/>
      <c r="GR257" s="233"/>
      <c r="GS257" s="233"/>
      <c r="GT257" s="233"/>
      <c r="GU257" s="233"/>
      <c r="GV257" s="233"/>
      <c r="GW257" s="233"/>
      <c r="GX257" s="233"/>
      <c r="GY257" s="233"/>
    </row>
    <row r="258" spans="1:207" s="233" customFormat="1" ht="29.25" customHeight="1">
      <c r="A258" s="74">
        <v>249</v>
      </c>
      <c r="B258" s="71" t="s">
        <v>1709</v>
      </c>
      <c r="C258" s="71" t="s">
        <v>1710</v>
      </c>
      <c r="D258" s="71"/>
      <c r="E258" s="71" t="s">
        <v>1710</v>
      </c>
      <c r="F258" s="71">
        <v>3</v>
      </c>
      <c r="G258" s="71" t="s">
        <v>168</v>
      </c>
      <c r="H258" s="71" t="s">
        <v>1611</v>
      </c>
      <c r="I258" s="71">
        <v>16</v>
      </c>
      <c r="J258" s="144">
        <v>1</v>
      </c>
      <c r="K258" s="144" t="s">
        <v>186</v>
      </c>
      <c r="L258" s="144" t="s">
        <v>318</v>
      </c>
      <c r="M258" s="144" t="s">
        <v>301</v>
      </c>
      <c r="N258" s="144" t="s">
        <v>334</v>
      </c>
      <c r="O258" s="168">
        <v>60</v>
      </c>
      <c r="P258" s="168">
        <f>VLOOKUP(E258,KQDKlan2!E:M,4,0)</f>
        <v>49</v>
      </c>
      <c r="Q258" s="146" t="s">
        <v>724</v>
      </c>
      <c r="R258" s="144" t="s">
        <v>2572</v>
      </c>
      <c r="S258" s="144"/>
      <c r="T258" s="144"/>
      <c r="U258" s="144" t="s">
        <v>216</v>
      </c>
      <c r="V258" s="151"/>
      <c r="W258" s="71" t="s">
        <v>2032</v>
      </c>
      <c r="X258" s="146" t="s">
        <v>2168</v>
      </c>
      <c r="Y258" s="71" t="s">
        <v>1677</v>
      </c>
      <c r="Z258" s="71"/>
      <c r="AA258" s="144" t="s">
        <v>2965</v>
      </c>
      <c r="AB258" s="71" t="s">
        <v>2168</v>
      </c>
      <c r="AC258" s="71" t="s">
        <v>2168</v>
      </c>
      <c r="AD258" s="233" t="s">
        <v>2966</v>
      </c>
      <c r="AE258" s="233">
        <v>-33</v>
      </c>
      <c r="AF258" s="72"/>
      <c r="AG258" s="72"/>
      <c r="AH258" s="72"/>
      <c r="AI258" s="72"/>
      <c r="AJ258" s="72"/>
      <c r="AK258" s="72"/>
      <c r="AL258" s="72"/>
      <c r="AM258" s="72"/>
      <c r="AN258" s="72"/>
      <c r="AO258" s="72"/>
      <c r="AP258" s="72"/>
      <c r="AQ258" s="72"/>
      <c r="AR258" s="72"/>
      <c r="AS258" s="72"/>
      <c r="AT258" s="72"/>
      <c r="AU258" s="72"/>
      <c r="AV258" s="72"/>
      <c r="AW258" s="72"/>
      <c r="AX258" s="72"/>
      <c r="AY258" s="72"/>
      <c r="AZ258" s="72"/>
      <c r="BA258" s="72"/>
      <c r="BB258" s="72"/>
      <c r="BC258" s="72"/>
      <c r="BD258" s="72"/>
      <c r="BE258" s="72"/>
      <c r="BF258" s="72"/>
      <c r="BG258" s="72"/>
      <c r="BH258" s="72"/>
      <c r="BI258" s="72"/>
      <c r="BJ258" s="72"/>
      <c r="BK258" s="72"/>
      <c r="BL258" s="72"/>
      <c r="BM258" s="72"/>
      <c r="BN258" s="72"/>
      <c r="BO258" s="72"/>
      <c r="BP258" s="72"/>
      <c r="BQ258" s="72"/>
      <c r="BR258" s="72"/>
      <c r="BS258" s="72"/>
      <c r="BT258" s="72"/>
      <c r="BU258" s="72"/>
      <c r="BV258" s="72"/>
      <c r="BW258" s="72"/>
      <c r="BX258" s="72"/>
      <c r="BY258" s="72"/>
      <c r="BZ258" s="72"/>
      <c r="CA258" s="72"/>
      <c r="CB258" s="72"/>
      <c r="CC258" s="72"/>
      <c r="CD258" s="72"/>
      <c r="CE258" s="72"/>
      <c r="CF258" s="72"/>
      <c r="CG258" s="72"/>
      <c r="CH258" s="72"/>
      <c r="CI258" s="72"/>
      <c r="CJ258" s="72"/>
      <c r="CK258" s="72"/>
      <c r="CL258" s="72"/>
      <c r="CM258" s="72"/>
      <c r="CN258" s="72"/>
      <c r="CO258" s="72"/>
      <c r="CP258" s="72"/>
      <c r="CQ258" s="72"/>
      <c r="CR258" s="72"/>
      <c r="CS258" s="72"/>
      <c r="CT258" s="72"/>
      <c r="CU258" s="72"/>
      <c r="CV258" s="72"/>
      <c r="CW258" s="72"/>
      <c r="CX258" s="72"/>
      <c r="CY258" s="72"/>
      <c r="CZ258" s="72"/>
      <c r="DA258" s="72"/>
      <c r="DB258" s="72"/>
      <c r="DC258" s="72"/>
      <c r="DD258" s="72"/>
      <c r="DE258" s="72"/>
      <c r="DF258" s="72"/>
      <c r="DG258" s="72"/>
      <c r="DH258" s="72"/>
      <c r="DI258" s="72"/>
      <c r="DJ258" s="72"/>
      <c r="DK258" s="72"/>
      <c r="DL258" s="72"/>
      <c r="DM258" s="72"/>
      <c r="DN258" s="72"/>
      <c r="DO258" s="72"/>
      <c r="DP258" s="72"/>
      <c r="DQ258" s="72"/>
      <c r="DR258" s="72"/>
      <c r="DS258" s="72"/>
      <c r="DT258" s="72"/>
      <c r="DU258" s="72"/>
      <c r="DV258" s="72"/>
      <c r="DW258" s="72"/>
      <c r="DX258" s="72"/>
      <c r="DY258" s="72"/>
      <c r="DZ258" s="72"/>
      <c r="EA258" s="72"/>
      <c r="EB258" s="72"/>
      <c r="EC258" s="72"/>
      <c r="ED258" s="72"/>
      <c r="EE258" s="72"/>
      <c r="EF258" s="72"/>
      <c r="EG258" s="72"/>
      <c r="EH258" s="72"/>
      <c r="EI258" s="72"/>
      <c r="EJ258" s="72"/>
      <c r="EK258" s="72"/>
      <c r="EL258" s="72"/>
      <c r="EM258" s="72"/>
      <c r="EN258" s="72"/>
      <c r="EO258" s="72"/>
      <c r="EP258" s="72"/>
      <c r="EQ258" s="72"/>
      <c r="ER258" s="72"/>
      <c r="ES258" s="72"/>
      <c r="ET258" s="72"/>
      <c r="EU258" s="72"/>
      <c r="EV258" s="72"/>
      <c r="EW258" s="72"/>
      <c r="EX258" s="72"/>
      <c r="EY258" s="72"/>
      <c r="EZ258" s="72"/>
      <c r="FA258" s="72"/>
      <c r="FB258" s="72"/>
      <c r="FC258" s="72"/>
      <c r="FD258" s="72"/>
      <c r="FE258" s="72"/>
      <c r="FF258" s="72"/>
      <c r="FG258" s="72"/>
      <c r="FH258" s="72"/>
      <c r="FI258" s="72"/>
      <c r="FJ258" s="72"/>
      <c r="FK258" s="72"/>
      <c r="FL258" s="72"/>
      <c r="FM258" s="72"/>
      <c r="FN258" s="72"/>
      <c r="FO258" s="72"/>
      <c r="FP258" s="72"/>
      <c r="FQ258" s="72"/>
      <c r="FR258" s="72"/>
      <c r="FS258" s="72"/>
      <c r="FT258" s="72"/>
      <c r="FU258" s="72"/>
      <c r="FV258" s="72"/>
      <c r="FW258" s="72"/>
      <c r="FX258" s="72"/>
      <c r="FY258" s="72"/>
      <c r="FZ258" s="72"/>
      <c r="GA258" s="72"/>
      <c r="GB258" s="72"/>
      <c r="GC258" s="72"/>
      <c r="GD258" s="72"/>
      <c r="GE258" s="72"/>
      <c r="GF258" s="72"/>
      <c r="GG258" s="72"/>
      <c r="GH258" s="72"/>
      <c r="GI258" s="72"/>
      <c r="GJ258" s="72"/>
      <c r="GK258" s="72"/>
      <c r="GL258" s="72"/>
      <c r="GM258" s="72"/>
      <c r="GN258" s="72"/>
      <c r="GO258" s="72"/>
      <c r="GP258" s="72"/>
      <c r="GQ258" s="72"/>
      <c r="GR258" s="72"/>
      <c r="GS258" s="72"/>
      <c r="GT258" s="72"/>
      <c r="GU258" s="72"/>
      <c r="GV258" s="72"/>
      <c r="GW258" s="72"/>
      <c r="GX258" s="72"/>
      <c r="GY258" s="72"/>
    </row>
    <row r="259" spans="1:207" s="233" customFormat="1" ht="45.75" customHeight="1">
      <c r="A259" s="74">
        <v>250</v>
      </c>
      <c r="B259" s="83" t="s">
        <v>1547</v>
      </c>
      <c r="C259" s="83" t="s">
        <v>40</v>
      </c>
      <c r="D259" s="83" t="s">
        <v>89</v>
      </c>
      <c r="E259" s="83" t="s">
        <v>1884</v>
      </c>
      <c r="F259" s="83">
        <v>3</v>
      </c>
      <c r="G259" s="83" t="s">
        <v>262</v>
      </c>
      <c r="H259" s="83" t="s">
        <v>344</v>
      </c>
      <c r="I259" s="83">
        <v>95</v>
      </c>
      <c r="J259" s="146">
        <v>2</v>
      </c>
      <c r="K259" s="146" t="s">
        <v>186</v>
      </c>
      <c r="L259" s="146" t="s">
        <v>1954</v>
      </c>
      <c r="M259" s="146" t="s">
        <v>301</v>
      </c>
      <c r="N259" s="146" t="s">
        <v>342</v>
      </c>
      <c r="O259" s="152">
        <v>100</v>
      </c>
      <c r="P259" s="168">
        <f>VLOOKUP(E259,KQDKlan2!E:M,4,0)</f>
        <v>101</v>
      </c>
      <c r="Q259" s="152" t="s">
        <v>2967</v>
      </c>
      <c r="R259" s="146" t="s">
        <v>146</v>
      </c>
      <c r="S259" s="146"/>
      <c r="T259" s="146"/>
      <c r="U259" s="146" t="s">
        <v>146</v>
      </c>
      <c r="V259" s="149" t="s">
        <v>2802</v>
      </c>
      <c r="W259" s="71" t="s">
        <v>2030</v>
      </c>
      <c r="X259" s="83"/>
      <c r="Y259" s="83" t="s">
        <v>1490</v>
      </c>
      <c r="Z259" s="83"/>
      <c r="AA259" s="144" t="s">
        <v>2968</v>
      </c>
      <c r="AB259" s="83" t="s">
        <v>146</v>
      </c>
      <c r="AC259" s="83" t="s">
        <v>146</v>
      </c>
      <c r="AD259" s="233" t="e">
        <v>#REF!</v>
      </c>
      <c r="AE259" s="233">
        <v>-5</v>
      </c>
      <c r="AF259" s="234"/>
      <c r="AG259" s="234"/>
      <c r="AH259" s="234"/>
      <c r="AI259" s="234"/>
      <c r="AJ259" s="234"/>
      <c r="AK259" s="234"/>
      <c r="AL259" s="234"/>
      <c r="AM259" s="234"/>
      <c r="AN259" s="234"/>
      <c r="AO259" s="234"/>
      <c r="AP259" s="234"/>
      <c r="AQ259" s="234"/>
      <c r="AR259" s="234"/>
      <c r="AS259" s="234"/>
      <c r="AT259" s="234"/>
      <c r="AU259" s="234"/>
      <c r="AV259" s="234"/>
      <c r="AW259" s="234"/>
      <c r="AX259" s="234"/>
      <c r="AY259" s="234"/>
      <c r="AZ259" s="234"/>
      <c r="BA259" s="234"/>
      <c r="BB259" s="234"/>
      <c r="BC259" s="234"/>
      <c r="BD259" s="234"/>
      <c r="BE259" s="234"/>
      <c r="BF259" s="234"/>
      <c r="BG259" s="234"/>
      <c r="BH259" s="234"/>
      <c r="BI259" s="234"/>
      <c r="BJ259" s="234"/>
      <c r="BK259" s="234"/>
      <c r="BL259" s="234"/>
      <c r="BM259" s="234"/>
      <c r="BN259" s="234"/>
      <c r="BO259" s="234"/>
      <c r="BP259" s="234"/>
      <c r="BQ259" s="234"/>
      <c r="BR259" s="234"/>
      <c r="BS259" s="234"/>
      <c r="BT259" s="234"/>
      <c r="BU259" s="234"/>
      <c r="BV259" s="234"/>
      <c r="BW259" s="234"/>
      <c r="BX259" s="234"/>
      <c r="BY259" s="234"/>
      <c r="BZ259" s="234"/>
      <c r="CA259" s="234"/>
      <c r="CB259" s="234"/>
      <c r="CC259" s="234"/>
      <c r="CD259" s="234"/>
      <c r="CE259" s="234"/>
      <c r="CF259" s="234"/>
      <c r="CG259" s="234"/>
      <c r="CH259" s="234"/>
      <c r="CI259" s="234"/>
      <c r="CJ259" s="234"/>
      <c r="CK259" s="234"/>
      <c r="CL259" s="234"/>
      <c r="CM259" s="234"/>
      <c r="CN259" s="234"/>
      <c r="CO259" s="234"/>
      <c r="CP259" s="234"/>
      <c r="CQ259" s="234"/>
      <c r="CR259" s="234"/>
      <c r="CS259" s="234"/>
      <c r="CT259" s="234"/>
      <c r="CU259" s="234"/>
      <c r="CV259" s="234"/>
      <c r="CW259" s="234"/>
      <c r="CX259" s="234"/>
      <c r="CY259" s="234"/>
      <c r="CZ259" s="234"/>
      <c r="DA259" s="234"/>
      <c r="DB259" s="234"/>
      <c r="DC259" s="234"/>
      <c r="DD259" s="234"/>
      <c r="DE259" s="234"/>
      <c r="DF259" s="234"/>
      <c r="DG259" s="234"/>
      <c r="DH259" s="234"/>
      <c r="DI259" s="234"/>
      <c r="DJ259" s="234"/>
      <c r="DK259" s="234"/>
      <c r="DL259" s="234"/>
      <c r="DM259" s="234"/>
      <c r="DN259" s="234"/>
      <c r="DO259" s="234"/>
      <c r="DP259" s="234"/>
      <c r="DQ259" s="234"/>
      <c r="DR259" s="234"/>
      <c r="DS259" s="234"/>
      <c r="DT259" s="234"/>
      <c r="DU259" s="234"/>
      <c r="DV259" s="234"/>
      <c r="DW259" s="234"/>
      <c r="DX259" s="234"/>
      <c r="DY259" s="234"/>
      <c r="DZ259" s="234"/>
      <c r="EA259" s="234"/>
      <c r="EB259" s="234"/>
      <c r="EC259" s="234"/>
      <c r="ED259" s="234"/>
      <c r="EE259" s="234"/>
      <c r="EF259" s="234"/>
      <c r="EG259" s="234"/>
      <c r="EH259" s="234"/>
      <c r="EI259" s="234"/>
      <c r="EJ259" s="234"/>
      <c r="EK259" s="234"/>
      <c r="EL259" s="234"/>
      <c r="EM259" s="234"/>
      <c r="EN259" s="234"/>
      <c r="EO259" s="234"/>
      <c r="EP259" s="234"/>
      <c r="EQ259" s="234"/>
      <c r="ER259" s="234"/>
      <c r="ES259" s="234"/>
      <c r="ET259" s="234"/>
      <c r="EU259" s="234"/>
      <c r="EV259" s="234"/>
      <c r="EW259" s="234"/>
      <c r="EX259" s="234"/>
      <c r="EY259" s="234"/>
      <c r="EZ259" s="234"/>
      <c r="FA259" s="234"/>
      <c r="FB259" s="234"/>
      <c r="FC259" s="234"/>
      <c r="FD259" s="234"/>
      <c r="FE259" s="234"/>
      <c r="FF259" s="234"/>
      <c r="FG259" s="234"/>
      <c r="FH259" s="234"/>
      <c r="FI259" s="234"/>
      <c r="FJ259" s="234"/>
      <c r="FK259" s="234"/>
      <c r="FL259" s="234"/>
      <c r="FM259" s="234"/>
      <c r="FN259" s="234"/>
      <c r="FO259" s="234"/>
      <c r="FP259" s="234"/>
      <c r="FQ259" s="234"/>
      <c r="FR259" s="234"/>
      <c r="FS259" s="234"/>
      <c r="FT259" s="234"/>
      <c r="FU259" s="234"/>
      <c r="FV259" s="234"/>
      <c r="FW259" s="234"/>
      <c r="FX259" s="234"/>
      <c r="FY259" s="234"/>
      <c r="FZ259" s="234"/>
      <c r="GA259" s="234"/>
      <c r="GB259" s="234"/>
      <c r="GC259" s="234"/>
      <c r="GD259" s="234"/>
      <c r="GE259" s="234"/>
      <c r="GF259" s="234"/>
      <c r="GG259" s="234"/>
      <c r="GH259" s="234"/>
      <c r="GI259" s="234"/>
      <c r="GJ259" s="234"/>
      <c r="GK259" s="234"/>
      <c r="GL259" s="234"/>
      <c r="GM259" s="234"/>
      <c r="GN259" s="234"/>
      <c r="GO259" s="234"/>
      <c r="GP259" s="234"/>
      <c r="GQ259" s="234"/>
      <c r="GR259" s="234"/>
      <c r="GS259" s="234"/>
      <c r="GT259" s="234"/>
      <c r="GU259" s="234"/>
      <c r="GV259" s="234"/>
      <c r="GW259" s="234"/>
      <c r="GX259" s="234"/>
      <c r="GY259" s="234"/>
    </row>
    <row r="260" spans="1:207" s="233" customFormat="1" ht="45.75" customHeight="1">
      <c r="A260" s="74">
        <v>251</v>
      </c>
      <c r="B260" s="83" t="s">
        <v>1547</v>
      </c>
      <c r="C260" s="83" t="s">
        <v>40</v>
      </c>
      <c r="D260" s="83" t="s">
        <v>89</v>
      </c>
      <c r="E260" s="83" t="s">
        <v>1893</v>
      </c>
      <c r="F260" s="83">
        <v>3</v>
      </c>
      <c r="G260" s="83" t="s">
        <v>262</v>
      </c>
      <c r="H260" s="83" t="s">
        <v>2257</v>
      </c>
      <c r="I260" s="83">
        <v>38</v>
      </c>
      <c r="J260" s="146">
        <v>6</v>
      </c>
      <c r="K260" s="146" t="s">
        <v>186</v>
      </c>
      <c r="L260" s="146" t="s">
        <v>1918</v>
      </c>
      <c r="M260" s="146" t="s">
        <v>336</v>
      </c>
      <c r="N260" s="146" t="s">
        <v>315</v>
      </c>
      <c r="O260" s="152">
        <v>60</v>
      </c>
      <c r="P260" s="168">
        <f>VLOOKUP(E260,KQDKlan2!E:M,4,0)</f>
        <v>42</v>
      </c>
      <c r="Q260" s="152" t="s">
        <v>2969</v>
      </c>
      <c r="R260" s="146" t="s">
        <v>146</v>
      </c>
      <c r="S260" s="146"/>
      <c r="T260" s="146"/>
      <c r="U260" s="146" t="s">
        <v>146</v>
      </c>
      <c r="V260" s="149" t="s">
        <v>2802</v>
      </c>
      <c r="W260" s="71" t="s">
        <v>2030</v>
      </c>
      <c r="X260" s="83"/>
      <c r="Y260" s="83" t="s">
        <v>1490</v>
      </c>
      <c r="Z260" s="83"/>
      <c r="AA260" s="144" t="s">
        <v>2970</v>
      </c>
      <c r="AB260" s="83" t="s">
        <v>146</v>
      </c>
      <c r="AC260" s="83" t="s">
        <v>146</v>
      </c>
      <c r="AD260" s="233" t="e">
        <v>#REF!</v>
      </c>
      <c r="AE260" s="233">
        <v>-4</v>
      </c>
      <c r="AF260" s="234"/>
      <c r="AG260" s="234"/>
      <c r="AH260" s="234"/>
      <c r="AI260" s="234"/>
      <c r="AJ260" s="234"/>
      <c r="AK260" s="234"/>
      <c r="AL260" s="234"/>
      <c r="AM260" s="234"/>
      <c r="AN260" s="234"/>
      <c r="AO260" s="234"/>
      <c r="AP260" s="234"/>
      <c r="AQ260" s="234"/>
      <c r="AR260" s="234"/>
      <c r="AS260" s="234"/>
      <c r="AT260" s="234"/>
      <c r="AU260" s="234"/>
      <c r="AV260" s="234"/>
      <c r="AW260" s="234"/>
      <c r="AX260" s="234"/>
      <c r="AY260" s="234"/>
      <c r="AZ260" s="234"/>
      <c r="BA260" s="234"/>
      <c r="BB260" s="234"/>
      <c r="BC260" s="234"/>
      <c r="BD260" s="234"/>
      <c r="BE260" s="234"/>
      <c r="BF260" s="234"/>
      <c r="BG260" s="234"/>
      <c r="BH260" s="234"/>
      <c r="BI260" s="234"/>
      <c r="BJ260" s="234"/>
      <c r="BK260" s="234"/>
      <c r="BL260" s="234"/>
      <c r="BM260" s="234"/>
      <c r="BN260" s="234"/>
      <c r="BO260" s="234"/>
      <c r="BP260" s="234"/>
      <c r="BQ260" s="234"/>
      <c r="BR260" s="234"/>
      <c r="BS260" s="234"/>
      <c r="BT260" s="234"/>
      <c r="BU260" s="234"/>
      <c r="BV260" s="234"/>
      <c r="BW260" s="234"/>
      <c r="BX260" s="234"/>
      <c r="BY260" s="234"/>
      <c r="BZ260" s="234"/>
      <c r="CA260" s="234"/>
      <c r="CB260" s="234"/>
      <c r="CC260" s="234"/>
      <c r="CD260" s="234"/>
      <c r="CE260" s="234"/>
      <c r="CF260" s="234"/>
      <c r="CG260" s="234"/>
      <c r="CH260" s="234"/>
      <c r="CI260" s="234"/>
      <c r="CJ260" s="234"/>
      <c r="CK260" s="234"/>
      <c r="CL260" s="234"/>
      <c r="CM260" s="234"/>
      <c r="CN260" s="234"/>
      <c r="CO260" s="234"/>
      <c r="CP260" s="234"/>
      <c r="CQ260" s="234"/>
      <c r="CR260" s="234"/>
      <c r="CS260" s="234"/>
      <c r="CT260" s="234"/>
      <c r="CU260" s="234"/>
      <c r="CV260" s="234"/>
      <c r="CW260" s="234"/>
      <c r="CX260" s="234"/>
      <c r="CY260" s="234"/>
      <c r="CZ260" s="234"/>
      <c r="DA260" s="234"/>
      <c r="DB260" s="234"/>
      <c r="DC260" s="234"/>
      <c r="DD260" s="234"/>
      <c r="DE260" s="234"/>
      <c r="DF260" s="234"/>
      <c r="DG260" s="234"/>
      <c r="DH260" s="234"/>
      <c r="DI260" s="234"/>
      <c r="DJ260" s="234"/>
      <c r="DK260" s="234"/>
      <c r="DL260" s="234"/>
      <c r="DM260" s="234"/>
      <c r="DN260" s="234"/>
      <c r="DO260" s="234"/>
      <c r="DP260" s="234"/>
      <c r="DQ260" s="234"/>
      <c r="DR260" s="234"/>
      <c r="DS260" s="234"/>
      <c r="DT260" s="234"/>
      <c r="DU260" s="234"/>
      <c r="DV260" s="234"/>
      <c r="DW260" s="234"/>
      <c r="DX260" s="234"/>
      <c r="DY260" s="234"/>
      <c r="DZ260" s="234"/>
      <c r="EA260" s="234"/>
      <c r="EB260" s="234"/>
      <c r="EC260" s="234"/>
      <c r="ED260" s="234"/>
      <c r="EE260" s="234"/>
      <c r="EF260" s="234"/>
      <c r="EG260" s="234"/>
      <c r="EH260" s="234"/>
      <c r="EI260" s="234"/>
      <c r="EJ260" s="234"/>
      <c r="EK260" s="234"/>
      <c r="EL260" s="234"/>
      <c r="EM260" s="234"/>
      <c r="EN260" s="234"/>
      <c r="EO260" s="234"/>
      <c r="EP260" s="234"/>
      <c r="EQ260" s="234"/>
      <c r="ER260" s="234"/>
      <c r="ES260" s="234"/>
      <c r="ET260" s="234"/>
      <c r="EU260" s="234"/>
      <c r="EV260" s="234"/>
      <c r="EW260" s="234"/>
      <c r="EX260" s="234"/>
      <c r="EY260" s="234"/>
      <c r="EZ260" s="234"/>
      <c r="FA260" s="234"/>
      <c r="FB260" s="234"/>
      <c r="FC260" s="234"/>
      <c r="FD260" s="234"/>
      <c r="FE260" s="234"/>
      <c r="FF260" s="234"/>
      <c r="FG260" s="234"/>
      <c r="FH260" s="234"/>
      <c r="FI260" s="234"/>
      <c r="FJ260" s="234"/>
      <c r="FK260" s="234"/>
      <c r="FL260" s="234"/>
      <c r="FM260" s="234"/>
      <c r="FN260" s="234"/>
      <c r="FO260" s="234"/>
      <c r="FP260" s="234"/>
      <c r="FQ260" s="234"/>
      <c r="FR260" s="234"/>
      <c r="FS260" s="234"/>
      <c r="FT260" s="234"/>
      <c r="FU260" s="234"/>
      <c r="FV260" s="234"/>
      <c r="FW260" s="234"/>
      <c r="FX260" s="234"/>
      <c r="FY260" s="234"/>
      <c r="FZ260" s="234"/>
      <c r="GA260" s="234"/>
      <c r="GB260" s="234"/>
      <c r="GC260" s="234"/>
      <c r="GD260" s="234"/>
      <c r="GE260" s="234"/>
      <c r="GF260" s="234"/>
      <c r="GG260" s="234"/>
      <c r="GH260" s="234"/>
      <c r="GI260" s="234"/>
      <c r="GJ260" s="234"/>
      <c r="GK260" s="234"/>
      <c r="GL260" s="234"/>
      <c r="GM260" s="234"/>
      <c r="GN260" s="234"/>
      <c r="GO260" s="234"/>
      <c r="GP260" s="234"/>
      <c r="GQ260" s="234"/>
      <c r="GR260" s="234"/>
      <c r="GS260" s="234"/>
      <c r="GT260" s="234"/>
      <c r="GU260" s="234"/>
      <c r="GV260" s="234"/>
      <c r="GW260" s="234"/>
      <c r="GX260" s="234"/>
      <c r="GY260" s="234"/>
    </row>
    <row r="261" spans="1:207" s="233" customFormat="1" ht="45.75" customHeight="1">
      <c r="A261" s="74">
        <v>252</v>
      </c>
      <c r="B261" s="83" t="s">
        <v>1547</v>
      </c>
      <c r="C261" s="83" t="s">
        <v>40</v>
      </c>
      <c r="D261" s="83" t="s">
        <v>89</v>
      </c>
      <c r="E261" s="83" t="s">
        <v>1894</v>
      </c>
      <c r="F261" s="83">
        <v>3</v>
      </c>
      <c r="G261" s="83" t="s">
        <v>262</v>
      </c>
      <c r="H261" s="83" t="s">
        <v>2258</v>
      </c>
      <c r="I261" s="83">
        <v>40</v>
      </c>
      <c r="J261" s="146">
        <v>4</v>
      </c>
      <c r="K261" s="146" t="s">
        <v>186</v>
      </c>
      <c r="L261" s="146" t="s">
        <v>1919</v>
      </c>
      <c r="M261" s="147" t="s">
        <v>301</v>
      </c>
      <c r="N261" s="146" t="s">
        <v>314</v>
      </c>
      <c r="O261" s="152">
        <v>60</v>
      </c>
      <c r="P261" s="168">
        <f>VLOOKUP(E261,KQDKlan2!E:M,4,0)</f>
        <v>44</v>
      </c>
      <c r="Q261" s="152" t="s">
        <v>2971</v>
      </c>
      <c r="R261" s="146" t="s">
        <v>146</v>
      </c>
      <c r="S261" s="146"/>
      <c r="T261" s="146"/>
      <c r="U261" s="146" t="s">
        <v>146</v>
      </c>
      <c r="V261" s="149" t="s">
        <v>2802</v>
      </c>
      <c r="W261" s="71" t="s">
        <v>2030</v>
      </c>
      <c r="X261" s="83"/>
      <c r="Y261" s="83" t="s">
        <v>1490</v>
      </c>
      <c r="Z261" s="83"/>
      <c r="AA261" s="144" t="s">
        <v>2972</v>
      </c>
      <c r="AB261" s="83" t="s">
        <v>146</v>
      </c>
      <c r="AC261" s="83" t="s">
        <v>146</v>
      </c>
      <c r="AD261" s="233" t="e">
        <v>#REF!</v>
      </c>
      <c r="AE261" s="233">
        <v>-4</v>
      </c>
      <c r="AF261" s="72"/>
      <c r="AG261" s="72"/>
      <c r="AH261" s="72"/>
      <c r="AI261" s="72"/>
      <c r="AJ261" s="72"/>
      <c r="AK261" s="72"/>
      <c r="AL261" s="72"/>
      <c r="AM261" s="72"/>
      <c r="AN261" s="72"/>
      <c r="AO261" s="72"/>
      <c r="AP261" s="72"/>
      <c r="AQ261" s="72"/>
      <c r="AR261" s="72"/>
      <c r="AS261" s="72"/>
      <c r="AT261" s="72"/>
      <c r="AU261" s="72"/>
      <c r="AV261" s="72"/>
      <c r="AW261" s="72"/>
      <c r="AX261" s="72"/>
      <c r="AY261" s="72"/>
      <c r="AZ261" s="72"/>
      <c r="BA261" s="72"/>
      <c r="BB261" s="72"/>
      <c r="BC261" s="72"/>
      <c r="BD261" s="72"/>
      <c r="BE261" s="72"/>
      <c r="BF261" s="72"/>
      <c r="BG261" s="72"/>
      <c r="BH261" s="72"/>
      <c r="BI261" s="72"/>
      <c r="BJ261" s="72"/>
      <c r="BK261" s="72"/>
      <c r="BL261" s="72"/>
      <c r="BM261" s="72"/>
      <c r="BN261" s="72"/>
      <c r="BO261" s="72"/>
      <c r="BP261" s="72"/>
      <c r="BQ261" s="72"/>
      <c r="BR261" s="72"/>
      <c r="BS261" s="72"/>
      <c r="BT261" s="72"/>
      <c r="BU261" s="72"/>
      <c r="BV261" s="72"/>
      <c r="BW261" s="72"/>
      <c r="BX261" s="72"/>
      <c r="BY261" s="72"/>
      <c r="BZ261" s="72"/>
      <c r="CA261" s="72"/>
      <c r="CB261" s="72"/>
      <c r="CC261" s="72"/>
      <c r="CD261" s="72"/>
      <c r="CE261" s="72"/>
      <c r="CF261" s="72"/>
      <c r="CG261" s="72"/>
      <c r="CH261" s="72"/>
      <c r="CI261" s="72"/>
      <c r="CJ261" s="72"/>
      <c r="CK261" s="72"/>
      <c r="CL261" s="72"/>
      <c r="CM261" s="72"/>
      <c r="CN261" s="72"/>
      <c r="CO261" s="72"/>
      <c r="CP261" s="72"/>
      <c r="CQ261" s="72"/>
      <c r="CR261" s="72"/>
      <c r="CS261" s="72"/>
      <c r="CT261" s="72"/>
      <c r="CU261" s="72"/>
      <c r="CV261" s="72"/>
      <c r="CW261" s="72"/>
      <c r="CX261" s="72"/>
      <c r="CY261" s="72"/>
      <c r="CZ261" s="72"/>
      <c r="DA261" s="72"/>
      <c r="DB261" s="72"/>
      <c r="DC261" s="72"/>
      <c r="DD261" s="72"/>
      <c r="DE261" s="72"/>
      <c r="DF261" s="72"/>
      <c r="DG261" s="72"/>
      <c r="DH261" s="72"/>
      <c r="DI261" s="72"/>
      <c r="DJ261" s="72"/>
      <c r="DK261" s="72"/>
      <c r="DL261" s="72"/>
      <c r="DM261" s="72"/>
      <c r="DN261" s="72"/>
      <c r="DO261" s="72"/>
      <c r="DP261" s="72"/>
      <c r="DQ261" s="72"/>
      <c r="DR261" s="72"/>
      <c r="DS261" s="72"/>
      <c r="DT261" s="72"/>
      <c r="DU261" s="72"/>
      <c r="DV261" s="72"/>
      <c r="DW261" s="72"/>
      <c r="DX261" s="72"/>
      <c r="DY261" s="72"/>
      <c r="DZ261" s="72"/>
      <c r="EA261" s="72"/>
      <c r="EB261" s="72"/>
      <c r="EC261" s="72"/>
      <c r="ED261" s="72"/>
      <c r="EE261" s="72"/>
      <c r="EF261" s="72"/>
      <c r="EG261" s="72"/>
      <c r="EH261" s="72"/>
      <c r="EI261" s="72"/>
      <c r="EJ261" s="72"/>
      <c r="EK261" s="72"/>
      <c r="EL261" s="72"/>
      <c r="EM261" s="72"/>
      <c r="EN261" s="72"/>
      <c r="EO261" s="72"/>
      <c r="EP261" s="72"/>
      <c r="EQ261" s="72"/>
      <c r="ER261" s="72"/>
      <c r="ES261" s="72"/>
      <c r="ET261" s="72"/>
      <c r="EU261" s="72"/>
      <c r="EV261" s="72"/>
      <c r="EW261" s="72"/>
      <c r="EX261" s="72"/>
      <c r="EY261" s="72"/>
      <c r="EZ261" s="72"/>
      <c r="FA261" s="72"/>
      <c r="FB261" s="72"/>
      <c r="FC261" s="72"/>
      <c r="FD261" s="72"/>
      <c r="FE261" s="72"/>
      <c r="FF261" s="72"/>
      <c r="FG261" s="72"/>
      <c r="FH261" s="72"/>
      <c r="FI261" s="72"/>
      <c r="FJ261" s="72"/>
      <c r="FK261" s="72"/>
      <c r="FL261" s="72"/>
      <c r="FM261" s="72"/>
      <c r="FN261" s="72"/>
      <c r="FO261" s="72"/>
      <c r="FP261" s="72"/>
      <c r="FQ261" s="72"/>
      <c r="FR261" s="72"/>
      <c r="FS261" s="72"/>
      <c r="FT261" s="72"/>
      <c r="FU261" s="72"/>
      <c r="FV261" s="72"/>
      <c r="FW261" s="72"/>
      <c r="FX261" s="72"/>
      <c r="FY261" s="72"/>
      <c r="FZ261" s="72"/>
      <c r="GA261" s="72"/>
      <c r="GB261" s="72"/>
      <c r="GC261" s="72"/>
      <c r="GD261" s="72"/>
      <c r="GE261" s="72"/>
      <c r="GF261" s="72"/>
      <c r="GG261" s="72"/>
      <c r="GH261" s="72"/>
      <c r="GI261" s="72"/>
      <c r="GJ261" s="72"/>
      <c r="GK261" s="72"/>
      <c r="GL261" s="72"/>
      <c r="GM261" s="72"/>
      <c r="GN261" s="72"/>
      <c r="GO261" s="72"/>
      <c r="GP261" s="72"/>
      <c r="GQ261" s="72"/>
      <c r="GR261" s="72"/>
      <c r="GS261" s="72"/>
      <c r="GT261" s="72"/>
      <c r="GU261" s="72"/>
      <c r="GV261" s="72"/>
      <c r="GW261" s="72"/>
      <c r="GX261" s="72"/>
      <c r="GY261" s="72"/>
    </row>
    <row r="262" spans="1:207" s="233" customFormat="1" ht="45.75" customHeight="1">
      <c r="A262" s="74">
        <v>253</v>
      </c>
      <c r="B262" s="83" t="s">
        <v>1547</v>
      </c>
      <c r="C262" s="83" t="s">
        <v>40</v>
      </c>
      <c r="D262" s="83" t="s">
        <v>89</v>
      </c>
      <c r="E262" s="83" t="s">
        <v>1895</v>
      </c>
      <c r="F262" s="83">
        <v>3</v>
      </c>
      <c r="G262" s="83" t="s">
        <v>262</v>
      </c>
      <c r="H262" s="83" t="s">
        <v>2259</v>
      </c>
      <c r="I262" s="83">
        <v>40</v>
      </c>
      <c r="J262" s="146">
        <v>4</v>
      </c>
      <c r="K262" s="146" t="s">
        <v>186</v>
      </c>
      <c r="L262" s="146" t="s">
        <v>1919</v>
      </c>
      <c r="M262" s="147" t="s">
        <v>336</v>
      </c>
      <c r="N262" s="146" t="s">
        <v>314</v>
      </c>
      <c r="O262" s="152">
        <v>60</v>
      </c>
      <c r="P262" s="168">
        <f>VLOOKUP(E262,KQDKlan2!E:M,4,0)</f>
        <v>46</v>
      </c>
      <c r="Q262" s="152" t="s">
        <v>2971</v>
      </c>
      <c r="R262" s="146" t="s">
        <v>146</v>
      </c>
      <c r="S262" s="146"/>
      <c r="T262" s="146"/>
      <c r="U262" s="146" t="s">
        <v>146</v>
      </c>
      <c r="V262" s="149" t="s">
        <v>2802</v>
      </c>
      <c r="W262" s="71" t="s">
        <v>2030</v>
      </c>
      <c r="X262" s="83"/>
      <c r="Y262" s="83" t="s">
        <v>1490</v>
      </c>
      <c r="Z262" s="83"/>
      <c r="AA262" s="144" t="s">
        <v>2972</v>
      </c>
      <c r="AB262" s="83" t="s">
        <v>146</v>
      </c>
      <c r="AC262" s="83" t="s">
        <v>146</v>
      </c>
      <c r="AD262" s="233" t="e">
        <v>#REF!</v>
      </c>
      <c r="AE262" s="233">
        <v>-6</v>
      </c>
      <c r="AF262" s="72"/>
      <c r="AG262" s="72"/>
      <c r="AH262" s="72"/>
      <c r="AI262" s="72"/>
      <c r="AJ262" s="72"/>
      <c r="AK262" s="72"/>
      <c r="AL262" s="72"/>
      <c r="AM262" s="72"/>
      <c r="AN262" s="72"/>
      <c r="AO262" s="72"/>
      <c r="AP262" s="72"/>
      <c r="AQ262" s="72"/>
      <c r="AR262" s="72"/>
      <c r="AS262" s="72"/>
      <c r="AT262" s="72"/>
      <c r="AU262" s="72"/>
      <c r="AV262" s="72"/>
      <c r="AW262" s="72"/>
      <c r="AX262" s="72"/>
      <c r="AY262" s="72"/>
      <c r="AZ262" s="72"/>
      <c r="BA262" s="72"/>
      <c r="BB262" s="72"/>
      <c r="BC262" s="72"/>
      <c r="BD262" s="72"/>
      <c r="BE262" s="72"/>
      <c r="BF262" s="72"/>
      <c r="BG262" s="72"/>
      <c r="BH262" s="72"/>
      <c r="BI262" s="72"/>
      <c r="BJ262" s="72"/>
      <c r="BK262" s="72"/>
      <c r="BL262" s="72"/>
      <c r="BM262" s="72"/>
      <c r="BN262" s="72"/>
      <c r="BO262" s="72"/>
      <c r="BP262" s="72"/>
      <c r="BQ262" s="72"/>
      <c r="BR262" s="72"/>
      <c r="BS262" s="72"/>
      <c r="BT262" s="72"/>
      <c r="BU262" s="72"/>
      <c r="BV262" s="72"/>
      <c r="BW262" s="72"/>
      <c r="BX262" s="72"/>
      <c r="BY262" s="72"/>
      <c r="BZ262" s="72"/>
      <c r="CA262" s="72"/>
      <c r="CB262" s="72"/>
      <c r="CC262" s="72"/>
      <c r="CD262" s="72"/>
      <c r="CE262" s="72"/>
      <c r="CF262" s="72"/>
      <c r="CG262" s="72"/>
      <c r="CH262" s="72"/>
      <c r="CI262" s="72"/>
      <c r="CJ262" s="72"/>
      <c r="CK262" s="72"/>
      <c r="CL262" s="72"/>
      <c r="CM262" s="72"/>
      <c r="CN262" s="72"/>
      <c r="CO262" s="72"/>
      <c r="CP262" s="72"/>
      <c r="CQ262" s="72"/>
      <c r="CR262" s="72"/>
      <c r="CS262" s="72"/>
      <c r="CT262" s="72"/>
      <c r="CU262" s="72"/>
      <c r="CV262" s="72"/>
      <c r="CW262" s="72"/>
      <c r="CX262" s="72"/>
      <c r="CY262" s="72"/>
      <c r="CZ262" s="72"/>
      <c r="DA262" s="72"/>
      <c r="DB262" s="72"/>
      <c r="DC262" s="72"/>
      <c r="DD262" s="72"/>
      <c r="DE262" s="72"/>
      <c r="DF262" s="72"/>
      <c r="DG262" s="72"/>
      <c r="DH262" s="72"/>
      <c r="DI262" s="72"/>
      <c r="DJ262" s="72"/>
      <c r="DK262" s="72"/>
      <c r="DL262" s="72"/>
      <c r="DM262" s="72"/>
      <c r="DN262" s="72"/>
      <c r="DO262" s="72"/>
      <c r="DP262" s="72"/>
      <c r="DQ262" s="72"/>
      <c r="DR262" s="72"/>
      <c r="DS262" s="72"/>
      <c r="DT262" s="72"/>
      <c r="DU262" s="72"/>
      <c r="DV262" s="72"/>
      <c r="DW262" s="72"/>
      <c r="DX262" s="72"/>
      <c r="DY262" s="72"/>
      <c r="DZ262" s="72"/>
      <c r="EA262" s="72"/>
      <c r="EB262" s="72"/>
      <c r="EC262" s="72"/>
      <c r="ED262" s="72"/>
      <c r="EE262" s="72"/>
      <c r="EF262" s="72"/>
      <c r="EG262" s="72"/>
      <c r="EH262" s="72"/>
      <c r="EI262" s="72"/>
      <c r="EJ262" s="72"/>
      <c r="EK262" s="72"/>
      <c r="EL262" s="72"/>
      <c r="EM262" s="72"/>
      <c r="EN262" s="72"/>
      <c r="EO262" s="72"/>
      <c r="EP262" s="72"/>
      <c r="EQ262" s="72"/>
      <c r="ER262" s="72"/>
      <c r="ES262" s="72"/>
      <c r="ET262" s="72"/>
      <c r="EU262" s="72"/>
      <c r="EV262" s="72"/>
      <c r="EW262" s="72"/>
      <c r="EX262" s="72"/>
      <c r="EY262" s="72"/>
      <c r="EZ262" s="72"/>
      <c r="FA262" s="72"/>
      <c r="FB262" s="72"/>
      <c r="FC262" s="72"/>
      <c r="FD262" s="72"/>
      <c r="FE262" s="72"/>
      <c r="FF262" s="72"/>
      <c r="FG262" s="72"/>
      <c r="FH262" s="72"/>
      <c r="FI262" s="72"/>
      <c r="FJ262" s="72"/>
      <c r="FK262" s="72"/>
      <c r="FL262" s="72"/>
      <c r="FM262" s="72"/>
      <c r="FN262" s="72"/>
      <c r="FO262" s="72"/>
      <c r="FP262" s="72"/>
      <c r="FQ262" s="72"/>
      <c r="FR262" s="72"/>
      <c r="FS262" s="72"/>
      <c r="FT262" s="72"/>
      <c r="FU262" s="72"/>
      <c r="FV262" s="72"/>
      <c r="FW262" s="72"/>
      <c r="FX262" s="72"/>
      <c r="FY262" s="72"/>
      <c r="FZ262" s="72"/>
      <c r="GA262" s="72"/>
      <c r="GB262" s="72"/>
      <c r="GC262" s="72"/>
      <c r="GD262" s="72"/>
      <c r="GE262" s="72"/>
      <c r="GF262" s="72"/>
      <c r="GG262" s="72"/>
      <c r="GH262" s="72"/>
      <c r="GI262" s="72"/>
      <c r="GJ262" s="72"/>
      <c r="GK262" s="72"/>
      <c r="GL262" s="72"/>
      <c r="GM262" s="72"/>
      <c r="GN262" s="72"/>
      <c r="GO262" s="72"/>
      <c r="GP262" s="72"/>
      <c r="GQ262" s="72"/>
      <c r="GR262" s="72"/>
      <c r="GS262" s="72"/>
      <c r="GT262" s="72"/>
      <c r="GU262" s="72"/>
      <c r="GV262" s="72"/>
      <c r="GW262" s="72"/>
      <c r="GX262" s="72"/>
      <c r="GY262" s="72"/>
    </row>
    <row r="263" spans="1:207" s="233" customFormat="1" ht="45.75" customHeight="1">
      <c r="A263" s="74">
        <v>254</v>
      </c>
      <c r="B263" s="83" t="s">
        <v>1547</v>
      </c>
      <c r="C263" s="83" t="s">
        <v>40</v>
      </c>
      <c r="D263" s="83" t="s">
        <v>89</v>
      </c>
      <c r="E263" s="83" t="s">
        <v>1896</v>
      </c>
      <c r="F263" s="83">
        <v>3</v>
      </c>
      <c r="G263" s="83" t="s">
        <v>262</v>
      </c>
      <c r="H263" s="83" t="s">
        <v>2260</v>
      </c>
      <c r="I263" s="83">
        <v>40</v>
      </c>
      <c r="J263" s="146">
        <v>4</v>
      </c>
      <c r="K263" s="146" t="s">
        <v>296</v>
      </c>
      <c r="L263" s="146" t="s">
        <v>1954</v>
      </c>
      <c r="M263" s="147" t="s">
        <v>297</v>
      </c>
      <c r="N263" s="146" t="s">
        <v>312</v>
      </c>
      <c r="O263" s="152">
        <v>60</v>
      </c>
      <c r="P263" s="168">
        <f>VLOOKUP(E263,KQDKlan2!E:M,4,0)</f>
        <v>43</v>
      </c>
      <c r="Q263" s="152" t="s">
        <v>2973</v>
      </c>
      <c r="R263" s="146" t="s">
        <v>146</v>
      </c>
      <c r="S263" s="146"/>
      <c r="T263" s="146"/>
      <c r="U263" s="146" t="s">
        <v>146</v>
      </c>
      <c r="V263" s="149" t="s">
        <v>2802</v>
      </c>
      <c r="W263" s="71" t="s">
        <v>2030</v>
      </c>
      <c r="X263" s="83"/>
      <c r="Y263" s="83" t="s">
        <v>1490</v>
      </c>
      <c r="Z263" s="83"/>
      <c r="AA263" s="144" t="s">
        <v>2974</v>
      </c>
      <c r="AB263" s="83" t="s">
        <v>146</v>
      </c>
      <c r="AC263" s="83" t="s">
        <v>146</v>
      </c>
      <c r="AD263" s="233" t="e">
        <v>#REF!</v>
      </c>
      <c r="AE263" s="233">
        <v>-3</v>
      </c>
      <c r="AF263" s="72"/>
      <c r="AG263" s="72"/>
      <c r="AH263" s="72"/>
      <c r="AI263" s="72"/>
      <c r="AJ263" s="72"/>
      <c r="AK263" s="72"/>
      <c r="AL263" s="72"/>
      <c r="AM263" s="72"/>
      <c r="AN263" s="72"/>
      <c r="AO263" s="72"/>
      <c r="AP263" s="72"/>
      <c r="AQ263" s="72"/>
      <c r="AR263" s="72"/>
      <c r="AS263" s="72"/>
      <c r="AT263" s="72"/>
      <c r="AU263" s="72"/>
      <c r="AV263" s="72"/>
      <c r="AW263" s="72"/>
      <c r="AX263" s="72"/>
      <c r="AY263" s="72"/>
      <c r="AZ263" s="72"/>
      <c r="BA263" s="72"/>
      <c r="BB263" s="72"/>
      <c r="BC263" s="72"/>
      <c r="BD263" s="72"/>
      <c r="BE263" s="72"/>
      <c r="BF263" s="72"/>
      <c r="BG263" s="72"/>
      <c r="BH263" s="72"/>
      <c r="BI263" s="72"/>
      <c r="BJ263" s="72"/>
      <c r="BK263" s="72"/>
      <c r="BL263" s="72"/>
      <c r="BM263" s="72"/>
      <c r="BN263" s="72"/>
      <c r="BO263" s="72"/>
      <c r="BP263" s="72"/>
      <c r="BQ263" s="72"/>
      <c r="BR263" s="72"/>
      <c r="BS263" s="72"/>
      <c r="BT263" s="72"/>
      <c r="BU263" s="72"/>
      <c r="BV263" s="72"/>
      <c r="BW263" s="72"/>
      <c r="BX263" s="72"/>
      <c r="BY263" s="72"/>
      <c r="BZ263" s="72"/>
      <c r="CA263" s="72"/>
      <c r="CB263" s="72"/>
      <c r="CC263" s="72"/>
      <c r="CD263" s="72"/>
      <c r="CE263" s="72"/>
      <c r="CF263" s="72"/>
      <c r="CG263" s="72"/>
      <c r="CH263" s="72"/>
      <c r="CI263" s="72"/>
      <c r="CJ263" s="72"/>
      <c r="CK263" s="72"/>
      <c r="CL263" s="72"/>
      <c r="CM263" s="72"/>
      <c r="CN263" s="72"/>
      <c r="CO263" s="72"/>
      <c r="CP263" s="72"/>
      <c r="CQ263" s="72"/>
      <c r="CR263" s="72"/>
      <c r="CS263" s="72"/>
      <c r="CT263" s="72"/>
      <c r="CU263" s="72"/>
      <c r="CV263" s="72"/>
      <c r="CW263" s="72"/>
      <c r="CX263" s="72"/>
      <c r="CY263" s="72"/>
      <c r="CZ263" s="72"/>
      <c r="DA263" s="72"/>
      <c r="DB263" s="72"/>
      <c r="DC263" s="72"/>
      <c r="DD263" s="72"/>
      <c r="DE263" s="72"/>
      <c r="DF263" s="72"/>
      <c r="DG263" s="72"/>
      <c r="DH263" s="72"/>
      <c r="DI263" s="72"/>
      <c r="DJ263" s="72"/>
      <c r="DK263" s="72"/>
      <c r="DL263" s="72"/>
      <c r="DM263" s="72"/>
      <c r="DN263" s="72"/>
      <c r="DO263" s="72"/>
      <c r="DP263" s="72"/>
      <c r="DQ263" s="72"/>
      <c r="DR263" s="72"/>
      <c r="DS263" s="72"/>
      <c r="DT263" s="72"/>
      <c r="DU263" s="72"/>
      <c r="DV263" s="72"/>
      <c r="DW263" s="72"/>
      <c r="DX263" s="72"/>
      <c r="DY263" s="72"/>
      <c r="DZ263" s="72"/>
      <c r="EA263" s="72"/>
      <c r="EB263" s="72"/>
      <c r="EC263" s="72"/>
      <c r="ED263" s="72"/>
      <c r="EE263" s="72"/>
      <c r="EF263" s="72"/>
      <c r="EG263" s="72"/>
      <c r="EH263" s="72"/>
      <c r="EI263" s="72"/>
      <c r="EJ263" s="72"/>
      <c r="EK263" s="72"/>
      <c r="EL263" s="72"/>
      <c r="EM263" s="72"/>
      <c r="EN263" s="72"/>
      <c r="EO263" s="72"/>
      <c r="EP263" s="72"/>
      <c r="EQ263" s="72"/>
      <c r="ER263" s="72"/>
      <c r="ES263" s="72"/>
      <c r="ET263" s="72"/>
      <c r="EU263" s="72"/>
      <c r="EV263" s="72"/>
      <c r="EW263" s="72"/>
      <c r="EX263" s="72"/>
      <c r="EY263" s="72"/>
      <c r="EZ263" s="72"/>
      <c r="FA263" s="72"/>
      <c r="FB263" s="72"/>
      <c r="FC263" s="72"/>
      <c r="FD263" s="72"/>
      <c r="FE263" s="72"/>
      <c r="FF263" s="72"/>
      <c r="FG263" s="72"/>
      <c r="FH263" s="72"/>
      <c r="FI263" s="72"/>
      <c r="FJ263" s="72"/>
      <c r="FK263" s="72"/>
      <c r="FL263" s="72"/>
      <c r="FM263" s="72"/>
      <c r="FN263" s="72"/>
      <c r="FO263" s="72"/>
      <c r="FP263" s="72"/>
      <c r="FQ263" s="72"/>
      <c r="FR263" s="72"/>
      <c r="FS263" s="72"/>
      <c r="FT263" s="72"/>
      <c r="FU263" s="72"/>
      <c r="FV263" s="72"/>
      <c r="FW263" s="72"/>
      <c r="FX263" s="72"/>
      <c r="FY263" s="72"/>
      <c r="FZ263" s="72"/>
      <c r="GA263" s="72"/>
      <c r="GB263" s="72"/>
      <c r="GC263" s="72"/>
      <c r="GD263" s="72"/>
      <c r="GE263" s="72"/>
      <c r="GF263" s="72"/>
      <c r="GG263" s="72"/>
      <c r="GH263" s="72"/>
      <c r="GI263" s="72"/>
      <c r="GJ263" s="72"/>
      <c r="GK263" s="72"/>
      <c r="GL263" s="72"/>
      <c r="GM263" s="72"/>
      <c r="GN263" s="72"/>
      <c r="GO263" s="72"/>
      <c r="GP263" s="72"/>
      <c r="GQ263" s="72"/>
      <c r="GR263" s="72"/>
      <c r="GS263" s="72"/>
      <c r="GT263" s="72"/>
      <c r="GU263" s="72"/>
      <c r="GV263" s="72"/>
      <c r="GW263" s="72"/>
      <c r="GX263" s="72"/>
      <c r="GY263" s="72"/>
    </row>
    <row r="264" spans="1:207" s="233" customFormat="1" ht="45.75" customHeight="1">
      <c r="A264" s="74">
        <v>255</v>
      </c>
      <c r="B264" s="83" t="s">
        <v>1547</v>
      </c>
      <c r="C264" s="83" t="s">
        <v>40</v>
      </c>
      <c r="D264" s="83" t="s">
        <v>89</v>
      </c>
      <c r="E264" s="83" t="s">
        <v>1897</v>
      </c>
      <c r="F264" s="83">
        <v>3</v>
      </c>
      <c r="G264" s="83" t="s">
        <v>262</v>
      </c>
      <c r="H264" s="83" t="s">
        <v>2261</v>
      </c>
      <c r="I264" s="83">
        <v>40</v>
      </c>
      <c r="J264" s="146">
        <v>4</v>
      </c>
      <c r="K264" s="146" t="s">
        <v>296</v>
      </c>
      <c r="L264" s="146" t="s">
        <v>1954</v>
      </c>
      <c r="M264" s="147" t="s">
        <v>298</v>
      </c>
      <c r="N264" s="146" t="s">
        <v>313</v>
      </c>
      <c r="O264" s="152">
        <v>60</v>
      </c>
      <c r="P264" s="168">
        <f>VLOOKUP(E264,KQDKlan2!E:M,4,0)</f>
        <v>37</v>
      </c>
      <c r="Q264" s="152" t="s">
        <v>2973</v>
      </c>
      <c r="R264" s="146" t="s">
        <v>146</v>
      </c>
      <c r="S264" s="146"/>
      <c r="T264" s="146"/>
      <c r="U264" s="146" t="s">
        <v>146</v>
      </c>
      <c r="V264" s="149" t="s">
        <v>2802</v>
      </c>
      <c r="W264" s="71" t="s">
        <v>2030</v>
      </c>
      <c r="X264" s="83"/>
      <c r="Y264" s="83" t="s">
        <v>1490</v>
      </c>
      <c r="Z264" s="83"/>
      <c r="AA264" s="144" t="s">
        <v>2975</v>
      </c>
      <c r="AB264" s="83" t="s">
        <v>146</v>
      </c>
      <c r="AC264" s="83" t="s">
        <v>146</v>
      </c>
      <c r="AD264" s="233" t="e">
        <v>#REF!</v>
      </c>
      <c r="AE264" s="233">
        <v>3</v>
      </c>
      <c r="AF264" s="72"/>
      <c r="AG264" s="72"/>
      <c r="AH264" s="72"/>
      <c r="AI264" s="72"/>
      <c r="AJ264" s="72"/>
      <c r="AK264" s="72"/>
      <c r="AL264" s="72"/>
      <c r="AM264" s="72"/>
      <c r="AN264" s="72"/>
      <c r="AO264" s="72"/>
      <c r="AP264" s="72"/>
      <c r="AQ264" s="72"/>
      <c r="AR264" s="72"/>
      <c r="AS264" s="72"/>
      <c r="AT264" s="72"/>
      <c r="AU264" s="72"/>
      <c r="AV264" s="72"/>
      <c r="AW264" s="72"/>
      <c r="AX264" s="72"/>
      <c r="AY264" s="72"/>
      <c r="AZ264" s="72"/>
      <c r="BA264" s="72"/>
      <c r="BB264" s="72"/>
      <c r="BC264" s="72"/>
      <c r="BD264" s="72"/>
      <c r="BE264" s="72"/>
      <c r="BF264" s="72"/>
      <c r="BG264" s="72"/>
      <c r="BH264" s="72"/>
      <c r="BI264" s="72"/>
      <c r="BJ264" s="72"/>
      <c r="BK264" s="72"/>
      <c r="BL264" s="72"/>
      <c r="BM264" s="72"/>
      <c r="BN264" s="72"/>
      <c r="BO264" s="72"/>
      <c r="BP264" s="72"/>
      <c r="BQ264" s="72"/>
      <c r="BR264" s="72"/>
      <c r="BS264" s="72"/>
      <c r="BT264" s="72"/>
      <c r="BU264" s="72"/>
      <c r="BV264" s="72"/>
      <c r="BW264" s="72"/>
      <c r="BX264" s="72"/>
      <c r="BY264" s="72"/>
      <c r="BZ264" s="72"/>
      <c r="CA264" s="72"/>
      <c r="CB264" s="72"/>
      <c r="CC264" s="72"/>
      <c r="CD264" s="72"/>
      <c r="CE264" s="72"/>
      <c r="CF264" s="72"/>
      <c r="CG264" s="72"/>
      <c r="CH264" s="72"/>
      <c r="CI264" s="72"/>
      <c r="CJ264" s="72"/>
      <c r="CK264" s="72"/>
      <c r="CL264" s="72"/>
      <c r="CM264" s="72"/>
      <c r="CN264" s="72"/>
      <c r="CO264" s="72"/>
      <c r="CP264" s="72"/>
      <c r="CQ264" s="72"/>
      <c r="CR264" s="72"/>
      <c r="CS264" s="72"/>
      <c r="CT264" s="72"/>
      <c r="CU264" s="72"/>
      <c r="CV264" s="72"/>
      <c r="CW264" s="72"/>
      <c r="CX264" s="72"/>
      <c r="CY264" s="72"/>
      <c r="CZ264" s="72"/>
      <c r="DA264" s="72"/>
      <c r="DB264" s="72"/>
      <c r="DC264" s="72"/>
      <c r="DD264" s="72"/>
      <c r="DE264" s="72"/>
      <c r="DF264" s="72"/>
      <c r="DG264" s="72"/>
      <c r="DH264" s="72"/>
      <c r="DI264" s="72"/>
      <c r="DJ264" s="72"/>
      <c r="DK264" s="72"/>
      <c r="DL264" s="72"/>
      <c r="DM264" s="72"/>
      <c r="DN264" s="72"/>
      <c r="DO264" s="72"/>
      <c r="DP264" s="72"/>
      <c r="DQ264" s="72"/>
      <c r="DR264" s="72"/>
      <c r="DS264" s="72"/>
      <c r="DT264" s="72"/>
      <c r="DU264" s="72"/>
      <c r="DV264" s="72"/>
      <c r="DW264" s="72"/>
      <c r="DX264" s="72"/>
      <c r="DY264" s="72"/>
      <c r="DZ264" s="72"/>
      <c r="EA264" s="72"/>
      <c r="EB264" s="72"/>
      <c r="EC264" s="72"/>
      <c r="ED264" s="72"/>
      <c r="EE264" s="72"/>
      <c r="EF264" s="72"/>
      <c r="EG264" s="72"/>
      <c r="EH264" s="72"/>
      <c r="EI264" s="72"/>
      <c r="EJ264" s="72"/>
      <c r="EK264" s="72"/>
      <c r="EL264" s="72"/>
      <c r="EM264" s="72"/>
      <c r="EN264" s="72"/>
      <c r="EO264" s="72"/>
      <c r="EP264" s="72"/>
      <c r="EQ264" s="72"/>
      <c r="ER264" s="72"/>
      <c r="ES264" s="72"/>
      <c r="ET264" s="72"/>
      <c r="EU264" s="72"/>
      <c r="EV264" s="72"/>
      <c r="EW264" s="72"/>
      <c r="EX264" s="72"/>
      <c r="EY264" s="72"/>
      <c r="EZ264" s="72"/>
      <c r="FA264" s="72"/>
      <c r="FB264" s="72"/>
      <c r="FC264" s="72"/>
      <c r="FD264" s="72"/>
      <c r="FE264" s="72"/>
      <c r="FF264" s="72"/>
      <c r="FG264" s="72"/>
      <c r="FH264" s="72"/>
      <c r="FI264" s="72"/>
      <c r="FJ264" s="72"/>
      <c r="FK264" s="72"/>
      <c r="FL264" s="72"/>
      <c r="FM264" s="72"/>
      <c r="FN264" s="72"/>
      <c r="FO264" s="72"/>
      <c r="FP264" s="72"/>
      <c r="FQ264" s="72"/>
      <c r="FR264" s="72"/>
      <c r="FS264" s="72"/>
      <c r="FT264" s="72"/>
      <c r="FU264" s="72"/>
      <c r="FV264" s="72"/>
      <c r="FW264" s="72"/>
      <c r="FX264" s="72"/>
      <c r="FY264" s="72"/>
      <c r="FZ264" s="72"/>
      <c r="GA264" s="72"/>
      <c r="GB264" s="72"/>
      <c r="GC264" s="72"/>
      <c r="GD264" s="72"/>
      <c r="GE264" s="72"/>
      <c r="GF264" s="72"/>
      <c r="GG264" s="72"/>
      <c r="GH264" s="72"/>
      <c r="GI264" s="72"/>
      <c r="GJ264" s="72"/>
      <c r="GK264" s="72"/>
      <c r="GL264" s="72"/>
      <c r="GM264" s="72"/>
      <c r="GN264" s="72"/>
      <c r="GO264" s="72"/>
      <c r="GP264" s="72"/>
      <c r="GQ264" s="72"/>
      <c r="GR264" s="72"/>
      <c r="GS264" s="72"/>
      <c r="GT264" s="72"/>
      <c r="GU264" s="72"/>
      <c r="GV264" s="72"/>
      <c r="GW264" s="72"/>
      <c r="GX264" s="72"/>
      <c r="GY264" s="72"/>
    </row>
    <row r="265" spans="1:207" s="233" customFormat="1" ht="45.75" customHeight="1">
      <c r="A265" s="74">
        <v>256</v>
      </c>
      <c r="B265" s="83" t="s">
        <v>1547</v>
      </c>
      <c r="C265" s="83" t="s">
        <v>40</v>
      </c>
      <c r="D265" s="83" t="s">
        <v>89</v>
      </c>
      <c r="E265" s="83" t="s">
        <v>1898</v>
      </c>
      <c r="F265" s="83">
        <v>3</v>
      </c>
      <c r="G265" s="83" t="s">
        <v>262</v>
      </c>
      <c r="H265" s="83" t="s">
        <v>2262</v>
      </c>
      <c r="I265" s="83">
        <v>38</v>
      </c>
      <c r="J265" s="146">
        <v>3</v>
      </c>
      <c r="K265" s="146" t="s">
        <v>296</v>
      </c>
      <c r="L265" s="146" t="s">
        <v>1954</v>
      </c>
      <c r="M265" s="147" t="s">
        <v>297</v>
      </c>
      <c r="N265" s="146" t="s">
        <v>332</v>
      </c>
      <c r="O265" s="152">
        <v>60</v>
      </c>
      <c r="P265" s="168">
        <f>VLOOKUP(E265,KQDKlan2!E:M,4,0)</f>
        <v>35</v>
      </c>
      <c r="Q265" s="152" t="s">
        <v>2962</v>
      </c>
      <c r="R265" s="146" t="s">
        <v>146</v>
      </c>
      <c r="S265" s="146"/>
      <c r="T265" s="146"/>
      <c r="U265" s="146" t="s">
        <v>146</v>
      </c>
      <c r="V265" s="149" t="s">
        <v>2802</v>
      </c>
      <c r="W265" s="71" t="s">
        <v>2030</v>
      </c>
      <c r="X265" s="83"/>
      <c r="Y265" s="83" t="s">
        <v>1490</v>
      </c>
      <c r="Z265" s="83"/>
      <c r="AA265" s="144" t="s">
        <v>2976</v>
      </c>
      <c r="AB265" s="83" t="s">
        <v>146</v>
      </c>
      <c r="AC265" s="83" t="s">
        <v>146</v>
      </c>
      <c r="AD265" s="233" t="e">
        <v>#REF!</v>
      </c>
      <c r="AE265" s="233">
        <v>3</v>
      </c>
      <c r="AF265" s="72"/>
      <c r="AG265" s="72"/>
      <c r="AH265" s="72"/>
      <c r="AI265" s="72"/>
      <c r="AJ265" s="72"/>
      <c r="AK265" s="72"/>
      <c r="AL265" s="72"/>
      <c r="AM265" s="72"/>
      <c r="AN265" s="72"/>
      <c r="AO265" s="72"/>
      <c r="AP265" s="72"/>
      <c r="AQ265" s="72"/>
      <c r="AR265" s="72"/>
      <c r="AS265" s="72"/>
      <c r="AT265" s="72"/>
      <c r="AU265" s="72"/>
      <c r="AV265" s="72"/>
      <c r="AW265" s="72"/>
      <c r="AX265" s="72"/>
      <c r="AY265" s="72"/>
      <c r="AZ265" s="72"/>
      <c r="BA265" s="72"/>
      <c r="BB265" s="72"/>
      <c r="BC265" s="72"/>
      <c r="BD265" s="72"/>
      <c r="BE265" s="72"/>
      <c r="BF265" s="72"/>
      <c r="BG265" s="72"/>
      <c r="BH265" s="72"/>
      <c r="BI265" s="72"/>
      <c r="BJ265" s="72"/>
      <c r="BK265" s="72"/>
      <c r="BL265" s="72"/>
      <c r="BM265" s="72"/>
      <c r="BN265" s="72"/>
      <c r="BO265" s="72"/>
      <c r="BP265" s="72"/>
      <c r="BQ265" s="72"/>
      <c r="BR265" s="72"/>
      <c r="BS265" s="72"/>
      <c r="BT265" s="72"/>
      <c r="BU265" s="72"/>
      <c r="BV265" s="72"/>
      <c r="BW265" s="72"/>
      <c r="BX265" s="72"/>
      <c r="BY265" s="72"/>
      <c r="BZ265" s="72"/>
      <c r="CA265" s="72"/>
      <c r="CB265" s="72"/>
      <c r="CC265" s="72"/>
      <c r="CD265" s="72"/>
      <c r="CE265" s="72"/>
      <c r="CF265" s="72"/>
      <c r="CG265" s="72"/>
      <c r="CH265" s="72"/>
      <c r="CI265" s="72"/>
      <c r="CJ265" s="72"/>
      <c r="CK265" s="72"/>
      <c r="CL265" s="72"/>
      <c r="CM265" s="72"/>
      <c r="CN265" s="72"/>
      <c r="CO265" s="72"/>
      <c r="CP265" s="72"/>
      <c r="CQ265" s="72"/>
      <c r="CR265" s="72"/>
      <c r="CS265" s="72"/>
      <c r="CT265" s="72"/>
      <c r="CU265" s="72"/>
      <c r="CV265" s="72"/>
      <c r="CW265" s="72"/>
      <c r="CX265" s="72"/>
      <c r="CY265" s="72"/>
      <c r="CZ265" s="72"/>
      <c r="DA265" s="72"/>
      <c r="DB265" s="72"/>
      <c r="DC265" s="72"/>
      <c r="DD265" s="72"/>
      <c r="DE265" s="72"/>
      <c r="DF265" s="72"/>
      <c r="DG265" s="72"/>
      <c r="DH265" s="72"/>
      <c r="DI265" s="72"/>
      <c r="DJ265" s="72"/>
      <c r="DK265" s="72"/>
      <c r="DL265" s="72"/>
      <c r="DM265" s="72"/>
      <c r="DN265" s="72"/>
      <c r="DO265" s="72"/>
      <c r="DP265" s="72"/>
      <c r="DQ265" s="72"/>
      <c r="DR265" s="72"/>
      <c r="DS265" s="72"/>
      <c r="DT265" s="72"/>
      <c r="DU265" s="72"/>
      <c r="DV265" s="72"/>
      <c r="DW265" s="72"/>
      <c r="DX265" s="72"/>
      <c r="DY265" s="72"/>
      <c r="DZ265" s="72"/>
      <c r="EA265" s="72"/>
      <c r="EB265" s="72"/>
      <c r="EC265" s="72"/>
      <c r="ED265" s="72"/>
      <c r="EE265" s="72"/>
      <c r="EF265" s="72"/>
      <c r="EG265" s="72"/>
      <c r="EH265" s="72"/>
      <c r="EI265" s="72"/>
      <c r="EJ265" s="72"/>
      <c r="EK265" s="72"/>
      <c r="EL265" s="72"/>
      <c r="EM265" s="72"/>
      <c r="EN265" s="72"/>
      <c r="EO265" s="72"/>
      <c r="EP265" s="72"/>
      <c r="EQ265" s="72"/>
      <c r="ER265" s="72"/>
      <c r="ES265" s="72"/>
      <c r="ET265" s="72"/>
      <c r="EU265" s="72"/>
      <c r="EV265" s="72"/>
      <c r="EW265" s="72"/>
      <c r="EX265" s="72"/>
      <c r="EY265" s="72"/>
      <c r="EZ265" s="72"/>
      <c r="FA265" s="72"/>
      <c r="FB265" s="72"/>
      <c r="FC265" s="72"/>
      <c r="FD265" s="72"/>
      <c r="FE265" s="72"/>
      <c r="FF265" s="72"/>
      <c r="FG265" s="72"/>
      <c r="FH265" s="72"/>
      <c r="FI265" s="72"/>
      <c r="FJ265" s="72"/>
      <c r="FK265" s="72"/>
      <c r="FL265" s="72"/>
      <c r="FM265" s="72"/>
      <c r="FN265" s="72"/>
      <c r="FO265" s="72"/>
      <c r="FP265" s="72"/>
      <c r="FQ265" s="72"/>
      <c r="FR265" s="72"/>
      <c r="FS265" s="72"/>
      <c r="FT265" s="72"/>
      <c r="FU265" s="72"/>
      <c r="FV265" s="72"/>
      <c r="FW265" s="72"/>
      <c r="FX265" s="72"/>
      <c r="FY265" s="72"/>
      <c r="FZ265" s="72"/>
      <c r="GA265" s="72"/>
      <c r="GB265" s="72"/>
      <c r="GC265" s="72"/>
      <c r="GD265" s="72"/>
      <c r="GE265" s="72"/>
      <c r="GF265" s="72"/>
      <c r="GG265" s="72"/>
      <c r="GH265" s="72"/>
      <c r="GI265" s="72"/>
      <c r="GJ265" s="72"/>
      <c r="GK265" s="72"/>
      <c r="GL265" s="72"/>
      <c r="GM265" s="72"/>
      <c r="GN265" s="72"/>
      <c r="GO265" s="72"/>
      <c r="GP265" s="72"/>
      <c r="GQ265" s="72"/>
      <c r="GR265" s="72"/>
      <c r="GS265" s="72"/>
      <c r="GT265" s="72"/>
      <c r="GU265" s="72"/>
      <c r="GV265" s="72"/>
      <c r="GW265" s="72"/>
      <c r="GX265" s="72"/>
      <c r="GY265" s="72"/>
    </row>
    <row r="266" spans="1:207" s="233" customFormat="1" ht="45.75" customHeight="1">
      <c r="A266" s="74">
        <v>257</v>
      </c>
      <c r="B266" s="83" t="s">
        <v>1547</v>
      </c>
      <c r="C266" s="83" t="s">
        <v>40</v>
      </c>
      <c r="D266" s="83" t="s">
        <v>89</v>
      </c>
      <c r="E266" s="83" t="s">
        <v>1899</v>
      </c>
      <c r="F266" s="83">
        <v>3</v>
      </c>
      <c r="G266" s="83" t="s">
        <v>262</v>
      </c>
      <c r="H266" s="83" t="s">
        <v>2263</v>
      </c>
      <c r="I266" s="83">
        <v>38</v>
      </c>
      <c r="J266" s="146">
        <v>3</v>
      </c>
      <c r="K266" s="146" t="s">
        <v>296</v>
      </c>
      <c r="L266" s="146" t="s">
        <v>1954</v>
      </c>
      <c r="M266" s="147" t="s">
        <v>298</v>
      </c>
      <c r="N266" s="146" t="s">
        <v>332</v>
      </c>
      <c r="O266" s="152">
        <v>60</v>
      </c>
      <c r="P266" s="168">
        <f>VLOOKUP(E266,KQDKlan2!E:M,4,0)</f>
        <v>38</v>
      </c>
      <c r="Q266" s="152" t="s">
        <v>2962</v>
      </c>
      <c r="R266" s="146" t="s">
        <v>146</v>
      </c>
      <c r="S266" s="146"/>
      <c r="T266" s="146"/>
      <c r="U266" s="146" t="s">
        <v>146</v>
      </c>
      <c r="V266" s="149" t="s">
        <v>2802</v>
      </c>
      <c r="W266" s="71" t="s">
        <v>2030</v>
      </c>
      <c r="X266" s="83"/>
      <c r="Y266" s="83" t="s">
        <v>1490</v>
      </c>
      <c r="Z266" s="83"/>
      <c r="AA266" s="144" t="s">
        <v>2976</v>
      </c>
      <c r="AB266" s="83" t="s">
        <v>146</v>
      </c>
      <c r="AC266" s="83" t="s">
        <v>146</v>
      </c>
      <c r="AD266" s="233" t="e">
        <v>#REF!</v>
      </c>
      <c r="AE266" s="233">
        <v>0</v>
      </c>
      <c r="AF266" s="72"/>
      <c r="AG266" s="72"/>
      <c r="AH266" s="72"/>
      <c r="AI266" s="72"/>
      <c r="AJ266" s="72"/>
      <c r="AK266" s="72"/>
      <c r="AL266" s="72"/>
      <c r="AM266" s="72"/>
      <c r="AN266" s="72"/>
      <c r="AO266" s="72"/>
      <c r="AP266" s="72"/>
      <c r="AQ266" s="72"/>
      <c r="AR266" s="72"/>
      <c r="AS266" s="72"/>
      <c r="AT266" s="72"/>
      <c r="AU266" s="72"/>
      <c r="AV266" s="72"/>
      <c r="AW266" s="72"/>
      <c r="AX266" s="72"/>
      <c r="AY266" s="72"/>
      <c r="AZ266" s="72"/>
      <c r="BA266" s="72"/>
      <c r="BB266" s="72"/>
      <c r="BC266" s="72"/>
      <c r="BD266" s="72"/>
      <c r="BE266" s="72"/>
      <c r="BF266" s="72"/>
      <c r="BG266" s="72"/>
      <c r="BH266" s="72"/>
      <c r="BI266" s="72"/>
      <c r="BJ266" s="72"/>
      <c r="BK266" s="72"/>
      <c r="BL266" s="72"/>
      <c r="BM266" s="72"/>
      <c r="BN266" s="72"/>
      <c r="BO266" s="72"/>
      <c r="BP266" s="72"/>
      <c r="BQ266" s="72"/>
      <c r="BR266" s="72"/>
      <c r="BS266" s="72"/>
      <c r="BT266" s="72"/>
      <c r="BU266" s="72"/>
      <c r="BV266" s="72"/>
      <c r="BW266" s="72"/>
      <c r="BX266" s="72"/>
      <c r="BY266" s="72"/>
      <c r="BZ266" s="72"/>
      <c r="CA266" s="72"/>
      <c r="CB266" s="72"/>
      <c r="CC266" s="72"/>
      <c r="CD266" s="72"/>
      <c r="CE266" s="72"/>
      <c r="CF266" s="72"/>
      <c r="CG266" s="72"/>
      <c r="CH266" s="72"/>
      <c r="CI266" s="72"/>
      <c r="CJ266" s="72"/>
      <c r="CK266" s="72"/>
      <c r="CL266" s="72"/>
      <c r="CM266" s="72"/>
      <c r="CN266" s="72"/>
      <c r="CO266" s="72"/>
      <c r="CP266" s="72"/>
      <c r="CQ266" s="72"/>
      <c r="CR266" s="72"/>
      <c r="CS266" s="72"/>
      <c r="CT266" s="72"/>
      <c r="CU266" s="72"/>
      <c r="CV266" s="72"/>
      <c r="CW266" s="72"/>
      <c r="CX266" s="72"/>
      <c r="CY266" s="72"/>
      <c r="CZ266" s="72"/>
      <c r="DA266" s="72"/>
      <c r="DB266" s="72"/>
      <c r="DC266" s="72"/>
      <c r="DD266" s="72"/>
      <c r="DE266" s="72"/>
      <c r="DF266" s="72"/>
      <c r="DG266" s="72"/>
      <c r="DH266" s="72"/>
      <c r="DI266" s="72"/>
      <c r="DJ266" s="72"/>
      <c r="DK266" s="72"/>
      <c r="DL266" s="72"/>
      <c r="DM266" s="72"/>
      <c r="DN266" s="72"/>
      <c r="DO266" s="72"/>
      <c r="DP266" s="72"/>
      <c r="DQ266" s="72"/>
      <c r="DR266" s="72"/>
      <c r="DS266" s="72"/>
      <c r="DT266" s="72"/>
      <c r="DU266" s="72"/>
      <c r="DV266" s="72"/>
      <c r="DW266" s="72"/>
      <c r="DX266" s="72"/>
      <c r="DY266" s="72"/>
      <c r="DZ266" s="72"/>
      <c r="EA266" s="72"/>
      <c r="EB266" s="72"/>
      <c r="EC266" s="72"/>
      <c r="ED266" s="72"/>
      <c r="EE266" s="72"/>
      <c r="EF266" s="72"/>
      <c r="EG266" s="72"/>
      <c r="EH266" s="72"/>
      <c r="EI266" s="72"/>
      <c r="EJ266" s="72"/>
      <c r="EK266" s="72"/>
      <c r="EL266" s="72"/>
      <c r="EM266" s="72"/>
      <c r="EN266" s="72"/>
      <c r="EO266" s="72"/>
      <c r="EP266" s="72"/>
      <c r="EQ266" s="72"/>
      <c r="ER266" s="72"/>
      <c r="ES266" s="72"/>
      <c r="ET266" s="72"/>
      <c r="EU266" s="72"/>
      <c r="EV266" s="72"/>
      <c r="EW266" s="72"/>
      <c r="EX266" s="72"/>
      <c r="EY266" s="72"/>
      <c r="EZ266" s="72"/>
      <c r="FA266" s="72"/>
      <c r="FB266" s="72"/>
      <c r="FC266" s="72"/>
      <c r="FD266" s="72"/>
      <c r="FE266" s="72"/>
      <c r="FF266" s="72"/>
      <c r="FG266" s="72"/>
      <c r="FH266" s="72"/>
      <c r="FI266" s="72"/>
      <c r="FJ266" s="72"/>
      <c r="FK266" s="72"/>
      <c r="FL266" s="72"/>
      <c r="FM266" s="72"/>
      <c r="FN266" s="72"/>
      <c r="FO266" s="72"/>
      <c r="FP266" s="72"/>
      <c r="FQ266" s="72"/>
      <c r="FR266" s="72"/>
      <c r="FS266" s="72"/>
      <c r="FT266" s="72"/>
      <c r="FU266" s="72"/>
      <c r="FV266" s="72"/>
      <c r="FW266" s="72"/>
      <c r="FX266" s="72"/>
      <c r="FY266" s="72"/>
      <c r="FZ266" s="72"/>
      <c r="GA266" s="72"/>
      <c r="GB266" s="72"/>
      <c r="GC266" s="72"/>
      <c r="GD266" s="72"/>
      <c r="GE266" s="72"/>
      <c r="GF266" s="72"/>
      <c r="GG266" s="72"/>
      <c r="GH266" s="72"/>
      <c r="GI266" s="72"/>
      <c r="GJ266" s="72"/>
      <c r="GK266" s="72"/>
      <c r="GL266" s="72"/>
      <c r="GM266" s="72"/>
      <c r="GN266" s="72"/>
      <c r="GO266" s="72"/>
      <c r="GP266" s="72"/>
      <c r="GQ266" s="72"/>
      <c r="GR266" s="72"/>
      <c r="GS266" s="72"/>
      <c r="GT266" s="72"/>
      <c r="GU266" s="72"/>
      <c r="GV266" s="72"/>
      <c r="GW266" s="72"/>
      <c r="GX266" s="72"/>
      <c r="GY266" s="72"/>
    </row>
    <row r="267" spans="1:207" s="233" customFormat="1" ht="45.75" customHeight="1">
      <c r="A267" s="74">
        <v>258</v>
      </c>
      <c r="B267" s="83" t="s">
        <v>1547</v>
      </c>
      <c r="C267" s="83" t="s">
        <v>40</v>
      </c>
      <c r="D267" s="83" t="s">
        <v>89</v>
      </c>
      <c r="E267" s="83" t="s">
        <v>1900</v>
      </c>
      <c r="F267" s="83">
        <v>3</v>
      </c>
      <c r="G267" s="83" t="s">
        <v>262</v>
      </c>
      <c r="H267" s="83" t="s">
        <v>2264</v>
      </c>
      <c r="I267" s="83">
        <v>38</v>
      </c>
      <c r="J267" s="146">
        <v>3</v>
      </c>
      <c r="K267" s="146" t="s">
        <v>186</v>
      </c>
      <c r="L267" s="146" t="s">
        <v>1955</v>
      </c>
      <c r="M267" s="147" t="s">
        <v>301</v>
      </c>
      <c r="N267" s="146" t="s">
        <v>333</v>
      </c>
      <c r="O267" s="152">
        <v>60</v>
      </c>
      <c r="P267" s="168">
        <f>VLOOKUP(E267,KQDKlan2!E:M,4,0)</f>
        <v>42</v>
      </c>
      <c r="Q267" s="152" t="s">
        <v>2977</v>
      </c>
      <c r="R267" s="146" t="s">
        <v>146</v>
      </c>
      <c r="S267" s="146"/>
      <c r="T267" s="146"/>
      <c r="U267" s="146" t="s">
        <v>146</v>
      </c>
      <c r="V267" s="149" t="s">
        <v>2802</v>
      </c>
      <c r="W267" s="71" t="s">
        <v>2030</v>
      </c>
      <c r="X267" s="83"/>
      <c r="Y267" s="83" t="s">
        <v>1490</v>
      </c>
      <c r="Z267" s="83"/>
      <c r="AA267" s="144" t="s">
        <v>2978</v>
      </c>
      <c r="AB267" s="83" t="s">
        <v>146</v>
      </c>
      <c r="AC267" s="83" t="s">
        <v>146</v>
      </c>
      <c r="AD267" s="233" t="e">
        <v>#REF!</v>
      </c>
      <c r="AE267" s="233">
        <v>-4</v>
      </c>
      <c r="AF267" s="72"/>
      <c r="AG267" s="72"/>
      <c r="AH267" s="72"/>
      <c r="AI267" s="72"/>
      <c r="AJ267" s="72"/>
      <c r="AK267" s="72"/>
      <c r="AL267" s="72"/>
      <c r="AM267" s="72"/>
      <c r="AN267" s="72"/>
      <c r="AO267" s="72"/>
      <c r="AP267" s="72"/>
      <c r="AQ267" s="72"/>
      <c r="AR267" s="72"/>
      <c r="AS267" s="72"/>
      <c r="AT267" s="72"/>
      <c r="AU267" s="72"/>
      <c r="AV267" s="72"/>
      <c r="AW267" s="72"/>
      <c r="AX267" s="72"/>
      <c r="AY267" s="72"/>
      <c r="AZ267" s="72"/>
      <c r="BA267" s="72"/>
      <c r="BB267" s="72"/>
      <c r="BC267" s="72"/>
      <c r="BD267" s="72"/>
      <c r="BE267" s="72"/>
      <c r="BF267" s="72"/>
      <c r="BG267" s="72"/>
      <c r="BH267" s="72"/>
      <c r="BI267" s="72"/>
      <c r="BJ267" s="72"/>
      <c r="BK267" s="72"/>
      <c r="BL267" s="72"/>
      <c r="BM267" s="72"/>
      <c r="BN267" s="72"/>
      <c r="BO267" s="72"/>
      <c r="BP267" s="72"/>
      <c r="BQ267" s="72"/>
      <c r="BR267" s="72"/>
      <c r="BS267" s="72"/>
      <c r="BT267" s="72"/>
      <c r="BU267" s="72"/>
      <c r="BV267" s="72"/>
      <c r="BW267" s="72"/>
      <c r="BX267" s="72"/>
      <c r="BY267" s="72"/>
      <c r="BZ267" s="72"/>
      <c r="CA267" s="72"/>
      <c r="CB267" s="72"/>
      <c r="CC267" s="72"/>
      <c r="CD267" s="72"/>
      <c r="CE267" s="72"/>
      <c r="CF267" s="72"/>
      <c r="CG267" s="72"/>
      <c r="CH267" s="72"/>
      <c r="CI267" s="72"/>
      <c r="CJ267" s="72"/>
      <c r="CK267" s="72"/>
      <c r="CL267" s="72"/>
      <c r="CM267" s="72"/>
      <c r="CN267" s="72"/>
      <c r="CO267" s="72"/>
      <c r="CP267" s="72"/>
      <c r="CQ267" s="72"/>
      <c r="CR267" s="72"/>
      <c r="CS267" s="72"/>
      <c r="CT267" s="72"/>
      <c r="CU267" s="72"/>
      <c r="CV267" s="72"/>
      <c r="CW267" s="72"/>
      <c r="CX267" s="72"/>
      <c r="CY267" s="72"/>
      <c r="CZ267" s="72"/>
      <c r="DA267" s="72"/>
      <c r="DB267" s="72"/>
      <c r="DC267" s="72"/>
      <c r="DD267" s="72"/>
      <c r="DE267" s="72"/>
      <c r="DF267" s="72"/>
      <c r="DG267" s="72"/>
      <c r="DH267" s="72"/>
      <c r="DI267" s="72"/>
      <c r="DJ267" s="72"/>
      <c r="DK267" s="72"/>
      <c r="DL267" s="72"/>
      <c r="DM267" s="72"/>
      <c r="DN267" s="72"/>
      <c r="DO267" s="72"/>
      <c r="DP267" s="72"/>
      <c r="DQ267" s="72"/>
      <c r="DR267" s="72"/>
      <c r="DS267" s="72"/>
      <c r="DT267" s="72"/>
      <c r="DU267" s="72"/>
      <c r="DV267" s="72"/>
      <c r="DW267" s="72"/>
      <c r="DX267" s="72"/>
      <c r="DY267" s="72"/>
      <c r="DZ267" s="72"/>
      <c r="EA267" s="72"/>
      <c r="EB267" s="72"/>
      <c r="EC267" s="72"/>
      <c r="ED267" s="72"/>
      <c r="EE267" s="72"/>
      <c r="EF267" s="72"/>
      <c r="EG267" s="72"/>
      <c r="EH267" s="72"/>
      <c r="EI267" s="72"/>
      <c r="EJ267" s="72"/>
      <c r="EK267" s="72"/>
      <c r="EL267" s="72"/>
      <c r="EM267" s="72"/>
      <c r="EN267" s="72"/>
      <c r="EO267" s="72"/>
      <c r="EP267" s="72"/>
      <c r="EQ267" s="72"/>
      <c r="ER267" s="72"/>
      <c r="ES267" s="72"/>
      <c r="ET267" s="72"/>
      <c r="EU267" s="72"/>
      <c r="EV267" s="72"/>
      <c r="EW267" s="72"/>
      <c r="EX267" s="72"/>
      <c r="EY267" s="72"/>
      <c r="EZ267" s="72"/>
      <c r="FA267" s="72"/>
      <c r="FB267" s="72"/>
      <c r="FC267" s="72"/>
      <c r="FD267" s="72"/>
      <c r="FE267" s="72"/>
      <c r="FF267" s="72"/>
      <c r="FG267" s="72"/>
      <c r="FH267" s="72"/>
      <c r="FI267" s="72"/>
      <c r="FJ267" s="72"/>
      <c r="FK267" s="72"/>
      <c r="FL267" s="72"/>
      <c r="FM267" s="72"/>
      <c r="FN267" s="72"/>
      <c r="FO267" s="72"/>
      <c r="FP267" s="72"/>
      <c r="FQ267" s="72"/>
      <c r="FR267" s="72"/>
      <c r="FS267" s="72"/>
      <c r="FT267" s="72"/>
      <c r="FU267" s="72"/>
      <c r="FV267" s="72"/>
      <c r="FW267" s="72"/>
      <c r="FX267" s="72"/>
      <c r="FY267" s="72"/>
      <c r="FZ267" s="72"/>
      <c r="GA267" s="72"/>
      <c r="GB267" s="72"/>
      <c r="GC267" s="72"/>
      <c r="GD267" s="72"/>
      <c r="GE267" s="72"/>
      <c r="GF267" s="72"/>
      <c r="GG267" s="72"/>
      <c r="GH267" s="72"/>
      <c r="GI267" s="72"/>
      <c r="GJ267" s="72"/>
      <c r="GK267" s="72"/>
      <c r="GL267" s="72"/>
      <c r="GM267" s="72"/>
      <c r="GN267" s="72"/>
      <c r="GO267" s="72"/>
      <c r="GP267" s="72"/>
      <c r="GQ267" s="72"/>
      <c r="GR267" s="72"/>
      <c r="GS267" s="72"/>
      <c r="GT267" s="72"/>
      <c r="GU267" s="72"/>
      <c r="GV267" s="72"/>
      <c r="GW267" s="72"/>
      <c r="GX267" s="72"/>
      <c r="GY267" s="72"/>
    </row>
    <row r="268" spans="1:207" ht="45.75" customHeight="1">
      <c r="A268" s="74">
        <v>259</v>
      </c>
      <c r="B268" s="83" t="s">
        <v>1547</v>
      </c>
      <c r="C268" s="83" t="s">
        <v>40</v>
      </c>
      <c r="D268" s="83" t="s">
        <v>89</v>
      </c>
      <c r="E268" s="83" t="s">
        <v>1901</v>
      </c>
      <c r="F268" s="83">
        <v>3</v>
      </c>
      <c r="G268" s="83" t="s">
        <v>262</v>
      </c>
      <c r="H268" s="83" t="s">
        <v>2249</v>
      </c>
      <c r="I268" s="83">
        <v>38</v>
      </c>
      <c r="J268" s="146">
        <v>3</v>
      </c>
      <c r="K268" s="146" t="s">
        <v>186</v>
      </c>
      <c r="L268" s="146" t="s">
        <v>1955</v>
      </c>
      <c r="M268" s="147" t="s">
        <v>336</v>
      </c>
      <c r="N268" s="145" t="s">
        <v>314</v>
      </c>
      <c r="O268" s="152">
        <v>60</v>
      </c>
      <c r="P268" s="168">
        <f>VLOOKUP(E268,KQDKlan2!E:M,4,0)</f>
        <v>48</v>
      </c>
      <c r="Q268" s="152" t="s">
        <v>2977</v>
      </c>
      <c r="R268" s="146" t="s">
        <v>146</v>
      </c>
      <c r="S268" s="146"/>
      <c r="T268" s="146"/>
      <c r="U268" s="146" t="s">
        <v>146</v>
      </c>
      <c r="V268" s="149" t="s">
        <v>2802</v>
      </c>
      <c r="W268" s="71" t="s">
        <v>2030</v>
      </c>
      <c r="X268" s="83"/>
      <c r="Y268" s="83" t="s">
        <v>1490</v>
      </c>
      <c r="Z268" s="83"/>
      <c r="AA268" s="144" t="s">
        <v>2867</v>
      </c>
      <c r="AB268" s="83" t="s">
        <v>146</v>
      </c>
      <c r="AC268" s="83" t="s">
        <v>146</v>
      </c>
      <c r="AD268" s="234" t="e">
        <v>#REF!</v>
      </c>
      <c r="AE268" s="234">
        <v>-10</v>
      </c>
      <c r="AF268" s="72"/>
      <c r="AG268" s="72"/>
      <c r="AH268" s="72"/>
      <c r="AI268" s="72"/>
      <c r="AJ268" s="72"/>
      <c r="AK268" s="72"/>
      <c r="AL268" s="72"/>
      <c r="AM268" s="72"/>
      <c r="AN268" s="72"/>
      <c r="AO268" s="72"/>
      <c r="AP268" s="72"/>
      <c r="AQ268" s="72"/>
      <c r="AR268" s="72"/>
      <c r="AS268" s="72"/>
      <c r="AT268" s="72"/>
      <c r="AU268" s="72"/>
      <c r="AV268" s="72"/>
      <c r="AW268" s="72"/>
      <c r="AX268" s="72"/>
      <c r="AY268" s="72"/>
      <c r="AZ268" s="72"/>
      <c r="BA268" s="72"/>
      <c r="BB268" s="72"/>
      <c r="BC268" s="72"/>
      <c r="BD268" s="72"/>
      <c r="BE268" s="72"/>
      <c r="BF268" s="72"/>
      <c r="BG268" s="72"/>
      <c r="BH268" s="72"/>
      <c r="BI268" s="72"/>
      <c r="BJ268" s="72"/>
      <c r="BK268" s="72"/>
      <c r="BL268" s="72"/>
      <c r="BM268" s="72"/>
      <c r="BN268" s="72"/>
      <c r="BO268" s="72"/>
      <c r="BP268" s="72"/>
      <c r="BQ268" s="72"/>
      <c r="BR268" s="72"/>
      <c r="BS268" s="72"/>
      <c r="BT268" s="72"/>
      <c r="BU268" s="72"/>
      <c r="BV268" s="72"/>
      <c r="BW268" s="72"/>
      <c r="BX268" s="72"/>
      <c r="BY268" s="72"/>
      <c r="BZ268" s="72"/>
      <c r="CA268" s="72"/>
      <c r="CB268" s="72"/>
      <c r="CC268" s="72"/>
      <c r="CD268" s="72"/>
      <c r="CE268" s="72"/>
      <c r="CF268" s="72"/>
      <c r="CG268" s="72"/>
      <c r="CH268" s="72"/>
      <c r="CI268" s="72"/>
      <c r="CJ268" s="72"/>
      <c r="CK268" s="72"/>
      <c r="CL268" s="72"/>
      <c r="CM268" s="72"/>
      <c r="CN268" s="72"/>
      <c r="CO268" s="72"/>
      <c r="CP268" s="72"/>
      <c r="CQ268" s="72"/>
      <c r="CR268" s="72"/>
      <c r="CS268" s="72"/>
      <c r="CT268" s="72"/>
      <c r="CU268" s="72"/>
      <c r="CV268" s="72"/>
      <c r="CW268" s="72"/>
      <c r="CX268" s="72"/>
      <c r="CY268" s="72"/>
      <c r="CZ268" s="72"/>
      <c r="DA268" s="72"/>
      <c r="DB268" s="72"/>
      <c r="DC268" s="72"/>
      <c r="DD268" s="72"/>
      <c r="DE268" s="72"/>
      <c r="DF268" s="72"/>
      <c r="DG268" s="72"/>
      <c r="DH268" s="72"/>
      <c r="DI268" s="72"/>
      <c r="DJ268" s="72"/>
      <c r="DK268" s="72"/>
      <c r="DL268" s="72"/>
      <c r="DM268" s="72"/>
      <c r="DN268" s="72"/>
      <c r="DO268" s="72"/>
      <c r="DP268" s="72"/>
      <c r="DQ268" s="72"/>
      <c r="DR268" s="72"/>
      <c r="DS268" s="72"/>
      <c r="DT268" s="72"/>
      <c r="DU268" s="72"/>
      <c r="DV268" s="72"/>
      <c r="DW268" s="72"/>
      <c r="DX268" s="72"/>
      <c r="DY268" s="72"/>
      <c r="DZ268" s="72"/>
      <c r="EA268" s="72"/>
      <c r="EB268" s="72"/>
      <c r="EC268" s="72"/>
      <c r="ED268" s="72"/>
      <c r="EE268" s="72"/>
      <c r="EF268" s="72"/>
      <c r="EG268" s="72"/>
      <c r="EH268" s="72"/>
      <c r="EI268" s="72"/>
      <c r="EJ268" s="72"/>
      <c r="EK268" s="72"/>
      <c r="EL268" s="72"/>
      <c r="EM268" s="72"/>
      <c r="EN268" s="72"/>
      <c r="EO268" s="72"/>
      <c r="EP268" s="72"/>
      <c r="EQ268" s="72"/>
      <c r="ER268" s="72"/>
      <c r="ES268" s="72"/>
      <c r="ET268" s="72"/>
      <c r="EU268" s="72"/>
      <c r="EV268" s="72"/>
      <c r="EW268" s="72"/>
      <c r="EX268" s="72"/>
      <c r="EY268" s="72"/>
      <c r="EZ268" s="72"/>
      <c r="FA268" s="72"/>
      <c r="FB268" s="72"/>
      <c r="FC268" s="72"/>
      <c r="FD268" s="72"/>
      <c r="FE268" s="72"/>
      <c r="FF268" s="72"/>
      <c r="FG268" s="72"/>
      <c r="FH268" s="72"/>
      <c r="FI268" s="72"/>
      <c r="FJ268" s="72"/>
      <c r="FK268" s="72"/>
      <c r="FL268" s="72"/>
      <c r="FM268" s="72"/>
      <c r="FN268" s="72"/>
      <c r="FO268" s="72"/>
      <c r="FP268" s="72"/>
      <c r="FQ268" s="72"/>
      <c r="FR268" s="72"/>
      <c r="FS268" s="72"/>
      <c r="FT268" s="72"/>
      <c r="FU268" s="72"/>
      <c r="FV268" s="72"/>
      <c r="FW268" s="72"/>
      <c r="FX268" s="72"/>
      <c r="FY268" s="72"/>
      <c r="FZ268" s="72"/>
      <c r="GA268" s="72"/>
      <c r="GB268" s="72"/>
      <c r="GC268" s="72"/>
      <c r="GD268" s="72"/>
      <c r="GE268" s="72"/>
      <c r="GF268" s="72"/>
      <c r="GG268" s="72"/>
      <c r="GH268" s="72"/>
      <c r="GI268" s="72"/>
      <c r="GJ268" s="72"/>
      <c r="GK268" s="72"/>
      <c r="GL268" s="72"/>
      <c r="GM268" s="72"/>
      <c r="GN268" s="72"/>
      <c r="GO268" s="72"/>
      <c r="GP268" s="72"/>
      <c r="GQ268" s="72"/>
      <c r="GR268" s="72"/>
      <c r="GS268" s="72"/>
      <c r="GT268" s="72"/>
      <c r="GU268" s="72"/>
      <c r="GV268" s="72"/>
      <c r="GW268" s="72"/>
      <c r="GX268" s="72"/>
      <c r="GY268" s="72"/>
    </row>
    <row r="269" spans="1:207" ht="45.75" customHeight="1">
      <c r="A269" s="74">
        <v>260</v>
      </c>
      <c r="B269" s="83" t="s">
        <v>1547</v>
      </c>
      <c r="C269" s="83" t="s">
        <v>40</v>
      </c>
      <c r="D269" s="83" t="s">
        <v>89</v>
      </c>
      <c r="E269" s="83" t="s">
        <v>1902</v>
      </c>
      <c r="F269" s="83">
        <v>3</v>
      </c>
      <c r="G269" s="83" t="s">
        <v>262</v>
      </c>
      <c r="H269" s="83" t="s">
        <v>2250</v>
      </c>
      <c r="I269" s="83">
        <v>38</v>
      </c>
      <c r="J269" s="146">
        <v>3</v>
      </c>
      <c r="K269" s="145" t="s">
        <v>296</v>
      </c>
      <c r="L269" s="145" t="s">
        <v>1919</v>
      </c>
      <c r="M269" s="153" t="s">
        <v>297</v>
      </c>
      <c r="N269" s="145" t="s">
        <v>315</v>
      </c>
      <c r="O269" s="152">
        <v>60</v>
      </c>
      <c r="P269" s="168">
        <f>VLOOKUP(E269,KQDKlan2!E:M,4,0)</f>
        <v>39</v>
      </c>
      <c r="Q269" s="152" t="s">
        <v>2959</v>
      </c>
      <c r="R269" s="146" t="s">
        <v>146</v>
      </c>
      <c r="S269" s="146"/>
      <c r="T269" s="146"/>
      <c r="U269" s="146" t="s">
        <v>146</v>
      </c>
      <c r="V269" s="149" t="s">
        <v>2802</v>
      </c>
      <c r="W269" s="71" t="s">
        <v>2030</v>
      </c>
      <c r="X269" s="83"/>
      <c r="Y269" s="83" t="s">
        <v>1490</v>
      </c>
      <c r="Z269" s="83"/>
      <c r="AA269" s="144" t="s">
        <v>2979</v>
      </c>
      <c r="AB269" s="83" t="s">
        <v>146</v>
      </c>
      <c r="AC269" s="83" t="s">
        <v>146</v>
      </c>
      <c r="AD269" s="234" t="e">
        <v>#REF!</v>
      </c>
      <c r="AE269" s="234">
        <v>-1</v>
      </c>
      <c r="AF269" s="72"/>
      <c r="AG269" s="72"/>
      <c r="AH269" s="72"/>
      <c r="AI269" s="72"/>
      <c r="AJ269" s="72"/>
      <c r="AK269" s="72"/>
      <c r="AL269" s="72"/>
      <c r="AM269" s="72"/>
      <c r="AN269" s="72"/>
      <c r="AO269" s="72"/>
      <c r="AP269" s="72"/>
      <c r="AQ269" s="72"/>
      <c r="AR269" s="72"/>
      <c r="AS269" s="72"/>
      <c r="AT269" s="72"/>
      <c r="AU269" s="72"/>
      <c r="AV269" s="72"/>
      <c r="AW269" s="72"/>
      <c r="AX269" s="72"/>
      <c r="AY269" s="72"/>
      <c r="AZ269" s="72"/>
      <c r="BA269" s="72"/>
      <c r="BB269" s="72"/>
      <c r="BC269" s="72"/>
      <c r="BD269" s="72"/>
      <c r="BE269" s="72"/>
      <c r="BF269" s="72"/>
      <c r="BG269" s="72"/>
      <c r="BH269" s="72"/>
      <c r="BI269" s="72"/>
      <c r="BJ269" s="72"/>
      <c r="BK269" s="72"/>
      <c r="BL269" s="72"/>
      <c r="BM269" s="72"/>
      <c r="BN269" s="72"/>
      <c r="BO269" s="72"/>
      <c r="BP269" s="72"/>
      <c r="BQ269" s="72"/>
      <c r="BR269" s="72"/>
      <c r="BS269" s="72"/>
      <c r="BT269" s="72"/>
      <c r="BU269" s="72"/>
      <c r="BV269" s="72"/>
      <c r="BW269" s="72"/>
      <c r="BX269" s="72"/>
      <c r="BY269" s="72"/>
      <c r="BZ269" s="72"/>
      <c r="CA269" s="72"/>
      <c r="CB269" s="72"/>
      <c r="CC269" s="72"/>
      <c r="CD269" s="72"/>
      <c r="CE269" s="72"/>
      <c r="CF269" s="72"/>
      <c r="CG269" s="72"/>
      <c r="CH269" s="72"/>
      <c r="CI269" s="72"/>
      <c r="CJ269" s="72"/>
      <c r="CK269" s="72"/>
      <c r="CL269" s="72"/>
      <c r="CM269" s="72"/>
      <c r="CN269" s="72"/>
      <c r="CO269" s="72"/>
      <c r="CP269" s="72"/>
      <c r="CQ269" s="72"/>
      <c r="CR269" s="72"/>
      <c r="CS269" s="72"/>
      <c r="CT269" s="72"/>
      <c r="CU269" s="72"/>
      <c r="CV269" s="72"/>
      <c r="CW269" s="72"/>
      <c r="CX269" s="72"/>
      <c r="CY269" s="72"/>
      <c r="CZ269" s="72"/>
      <c r="DA269" s="72"/>
      <c r="DB269" s="72"/>
      <c r="DC269" s="72"/>
      <c r="DD269" s="72"/>
      <c r="DE269" s="72"/>
      <c r="DF269" s="72"/>
      <c r="DG269" s="72"/>
      <c r="DH269" s="72"/>
      <c r="DI269" s="72"/>
      <c r="DJ269" s="72"/>
      <c r="DK269" s="72"/>
      <c r="DL269" s="72"/>
      <c r="DM269" s="72"/>
      <c r="DN269" s="72"/>
      <c r="DO269" s="72"/>
      <c r="DP269" s="72"/>
      <c r="DQ269" s="72"/>
      <c r="DR269" s="72"/>
      <c r="DS269" s="72"/>
      <c r="DT269" s="72"/>
      <c r="DU269" s="72"/>
      <c r="DV269" s="72"/>
      <c r="DW269" s="72"/>
      <c r="DX269" s="72"/>
      <c r="DY269" s="72"/>
      <c r="DZ269" s="72"/>
      <c r="EA269" s="72"/>
      <c r="EB269" s="72"/>
      <c r="EC269" s="72"/>
      <c r="ED269" s="72"/>
      <c r="EE269" s="72"/>
      <c r="EF269" s="72"/>
      <c r="EG269" s="72"/>
      <c r="EH269" s="72"/>
      <c r="EI269" s="72"/>
      <c r="EJ269" s="72"/>
      <c r="EK269" s="72"/>
      <c r="EL269" s="72"/>
      <c r="EM269" s="72"/>
      <c r="EN269" s="72"/>
      <c r="EO269" s="72"/>
      <c r="EP269" s="72"/>
      <c r="EQ269" s="72"/>
      <c r="ER269" s="72"/>
      <c r="ES269" s="72"/>
      <c r="ET269" s="72"/>
      <c r="EU269" s="72"/>
      <c r="EV269" s="72"/>
      <c r="EW269" s="72"/>
      <c r="EX269" s="72"/>
      <c r="EY269" s="72"/>
      <c r="EZ269" s="72"/>
      <c r="FA269" s="72"/>
      <c r="FB269" s="72"/>
      <c r="FC269" s="72"/>
      <c r="FD269" s="72"/>
      <c r="FE269" s="72"/>
      <c r="FF269" s="72"/>
      <c r="FG269" s="72"/>
      <c r="FH269" s="72"/>
      <c r="FI269" s="72"/>
      <c r="FJ269" s="72"/>
      <c r="FK269" s="72"/>
      <c r="FL269" s="72"/>
      <c r="FM269" s="72"/>
      <c r="FN269" s="72"/>
      <c r="FO269" s="72"/>
      <c r="FP269" s="72"/>
      <c r="FQ269" s="72"/>
      <c r="FR269" s="72"/>
      <c r="FS269" s="72"/>
      <c r="FT269" s="72"/>
      <c r="FU269" s="72"/>
      <c r="FV269" s="72"/>
      <c r="FW269" s="72"/>
      <c r="FX269" s="72"/>
      <c r="FY269" s="72"/>
      <c r="FZ269" s="72"/>
      <c r="GA269" s="72"/>
      <c r="GB269" s="72"/>
      <c r="GC269" s="72"/>
      <c r="GD269" s="72"/>
      <c r="GE269" s="72"/>
      <c r="GF269" s="72"/>
      <c r="GG269" s="72"/>
      <c r="GH269" s="72"/>
      <c r="GI269" s="72"/>
      <c r="GJ269" s="72"/>
      <c r="GK269" s="72"/>
      <c r="GL269" s="72"/>
      <c r="GM269" s="72"/>
      <c r="GN269" s="72"/>
      <c r="GO269" s="72"/>
      <c r="GP269" s="72"/>
      <c r="GQ269" s="72"/>
      <c r="GR269" s="72"/>
      <c r="GS269" s="72"/>
      <c r="GT269" s="72"/>
      <c r="GU269" s="72"/>
      <c r="GV269" s="72"/>
      <c r="GW269" s="72"/>
      <c r="GX269" s="72"/>
      <c r="GY269" s="72"/>
    </row>
    <row r="270" spans="1:207" ht="45.75" customHeight="1">
      <c r="A270" s="74">
        <v>261</v>
      </c>
      <c r="B270" s="83" t="s">
        <v>1547</v>
      </c>
      <c r="C270" s="83" t="s">
        <v>40</v>
      </c>
      <c r="D270" s="83" t="s">
        <v>89</v>
      </c>
      <c r="E270" s="83" t="s">
        <v>1885</v>
      </c>
      <c r="F270" s="83">
        <v>3</v>
      </c>
      <c r="G270" s="83" t="s">
        <v>262</v>
      </c>
      <c r="H270" s="83" t="s">
        <v>345</v>
      </c>
      <c r="I270" s="83">
        <v>95</v>
      </c>
      <c r="J270" s="146">
        <v>2</v>
      </c>
      <c r="K270" s="146" t="s">
        <v>186</v>
      </c>
      <c r="L270" s="146" t="s">
        <v>1954</v>
      </c>
      <c r="M270" s="146" t="s">
        <v>336</v>
      </c>
      <c r="N270" s="146" t="s">
        <v>343</v>
      </c>
      <c r="O270" s="152">
        <v>100</v>
      </c>
      <c r="P270" s="168">
        <f>VLOOKUP(E270,KQDKlan2!E:M,4,0)</f>
        <v>100</v>
      </c>
      <c r="Q270" s="152" t="s">
        <v>2967</v>
      </c>
      <c r="R270" s="146" t="s">
        <v>146</v>
      </c>
      <c r="S270" s="146"/>
      <c r="T270" s="146"/>
      <c r="U270" s="146" t="s">
        <v>146</v>
      </c>
      <c r="V270" s="149" t="s">
        <v>2802</v>
      </c>
      <c r="W270" s="71" t="s">
        <v>2030</v>
      </c>
      <c r="X270" s="83"/>
      <c r="Y270" s="83" t="s">
        <v>1490</v>
      </c>
      <c r="Z270" s="83"/>
      <c r="AA270" s="144" t="s">
        <v>2980</v>
      </c>
      <c r="AB270" s="83" t="s">
        <v>146</v>
      </c>
      <c r="AC270" s="83" t="s">
        <v>146</v>
      </c>
      <c r="AD270" s="234" t="e">
        <v>#REF!</v>
      </c>
      <c r="AE270" s="234">
        <v>-5</v>
      </c>
    </row>
    <row r="271" spans="1:207" ht="45.75" customHeight="1">
      <c r="A271" s="74">
        <v>262</v>
      </c>
      <c r="B271" s="83" t="s">
        <v>1547</v>
      </c>
      <c r="C271" s="83" t="s">
        <v>40</v>
      </c>
      <c r="D271" s="83" t="s">
        <v>89</v>
      </c>
      <c r="E271" s="83" t="s">
        <v>1903</v>
      </c>
      <c r="F271" s="83">
        <v>3</v>
      </c>
      <c r="G271" s="83" t="s">
        <v>262</v>
      </c>
      <c r="H271" s="83" t="s">
        <v>2251</v>
      </c>
      <c r="I271" s="83">
        <v>38</v>
      </c>
      <c r="J271" s="146">
        <v>3</v>
      </c>
      <c r="K271" s="145" t="s">
        <v>296</v>
      </c>
      <c r="L271" s="145" t="s">
        <v>1919</v>
      </c>
      <c r="M271" s="147" t="s">
        <v>298</v>
      </c>
      <c r="N271" s="145" t="s">
        <v>315</v>
      </c>
      <c r="O271" s="152">
        <v>60</v>
      </c>
      <c r="P271" s="168">
        <f>VLOOKUP(E271,KQDKlan2!E:M,4,0)</f>
        <v>36</v>
      </c>
      <c r="Q271" s="152" t="s">
        <v>2959</v>
      </c>
      <c r="R271" s="146" t="s">
        <v>146</v>
      </c>
      <c r="S271" s="146"/>
      <c r="T271" s="146"/>
      <c r="U271" s="146" t="s">
        <v>146</v>
      </c>
      <c r="V271" s="149" t="s">
        <v>2802</v>
      </c>
      <c r="W271" s="71" t="s">
        <v>2030</v>
      </c>
      <c r="X271" s="83"/>
      <c r="Y271" s="83" t="s">
        <v>1490</v>
      </c>
      <c r="Z271" s="83"/>
      <c r="AA271" s="144" t="s">
        <v>2979</v>
      </c>
      <c r="AB271" s="83" t="s">
        <v>146</v>
      </c>
      <c r="AC271" s="83" t="s">
        <v>146</v>
      </c>
      <c r="AD271" s="234" t="e">
        <v>#REF!</v>
      </c>
      <c r="AE271" s="234">
        <v>0</v>
      </c>
      <c r="AF271" s="72"/>
      <c r="AG271" s="72"/>
      <c r="AH271" s="72"/>
      <c r="AI271" s="72"/>
      <c r="AJ271" s="72"/>
      <c r="AK271" s="72"/>
      <c r="AL271" s="72"/>
      <c r="AM271" s="72"/>
      <c r="AN271" s="72"/>
      <c r="AO271" s="72"/>
      <c r="AP271" s="72"/>
      <c r="AQ271" s="72"/>
      <c r="AR271" s="72"/>
      <c r="AS271" s="72"/>
      <c r="AT271" s="72"/>
      <c r="AU271" s="72"/>
      <c r="AV271" s="72"/>
      <c r="AW271" s="72"/>
      <c r="AX271" s="72"/>
      <c r="AY271" s="72"/>
      <c r="AZ271" s="72"/>
      <c r="BA271" s="72"/>
      <c r="BB271" s="72"/>
      <c r="BC271" s="72"/>
      <c r="BD271" s="72"/>
      <c r="BE271" s="72"/>
      <c r="BF271" s="72"/>
      <c r="BG271" s="72"/>
      <c r="BH271" s="72"/>
      <c r="BI271" s="72"/>
      <c r="BJ271" s="72"/>
      <c r="BK271" s="72"/>
      <c r="BL271" s="72"/>
      <c r="BM271" s="72"/>
      <c r="BN271" s="72"/>
      <c r="BO271" s="72"/>
      <c r="BP271" s="72"/>
      <c r="BQ271" s="72"/>
      <c r="BR271" s="72"/>
      <c r="BS271" s="72"/>
      <c r="BT271" s="72"/>
      <c r="BU271" s="72"/>
      <c r="BV271" s="72"/>
      <c r="BW271" s="72"/>
      <c r="BX271" s="72"/>
      <c r="BY271" s="72"/>
      <c r="BZ271" s="72"/>
      <c r="CA271" s="72"/>
      <c r="CB271" s="72"/>
      <c r="CC271" s="72"/>
      <c r="CD271" s="72"/>
      <c r="CE271" s="72"/>
      <c r="CF271" s="72"/>
      <c r="CG271" s="72"/>
      <c r="CH271" s="72"/>
      <c r="CI271" s="72"/>
      <c r="CJ271" s="72"/>
      <c r="CK271" s="72"/>
      <c r="CL271" s="72"/>
      <c r="CM271" s="72"/>
      <c r="CN271" s="72"/>
      <c r="CO271" s="72"/>
      <c r="CP271" s="72"/>
      <c r="CQ271" s="72"/>
      <c r="CR271" s="72"/>
      <c r="CS271" s="72"/>
      <c r="CT271" s="72"/>
      <c r="CU271" s="72"/>
      <c r="CV271" s="72"/>
      <c r="CW271" s="72"/>
      <c r="CX271" s="72"/>
      <c r="CY271" s="72"/>
      <c r="CZ271" s="72"/>
      <c r="DA271" s="72"/>
      <c r="DB271" s="72"/>
      <c r="DC271" s="72"/>
      <c r="DD271" s="72"/>
      <c r="DE271" s="72"/>
      <c r="DF271" s="72"/>
      <c r="DG271" s="72"/>
      <c r="DH271" s="72"/>
      <c r="DI271" s="72"/>
      <c r="DJ271" s="72"/>
      <c r="DK271" s="72"/>
      <c r="DL271" s="72"/>
      <c r="DM271" s="72"/>
      <c r="DN271" s="72"/>
      <c r="DO271" s="72"/>
      <c r="DP271" s="72"/>
      <c r="DQ271" s="72"/>
      <c r="DR271" s="72"/>
      <c r="DS271" s="72"/>
      <c r="DT271" s="72"/>
      <c r="DU271" s="72"/>
      <c r="DV271" s="72"/>
      <c r="DW271" s="72"/>
      <c r="DX271" s="72"/>
      <c r="DY271" s="72"/>
      <c r="DZ271" s="72"/>
      <c r="EA271" s="72"/>
      <c r="EB271" s="72"/>
      <c r="EC271" s="72"/>
      <c r="ED271" s="72"/>
      <c r="EE271" s="72"/>
      <c r="EF271" s="72"/>
      <c r="EG271" s="72"/>
      <c r="EH271" s="72"/>
      <c r="EI271" s="72"/>
      <c r="EJ271" s="72"/>
      <c r="EK271" s="72"/>
      <c r="EL271" s="72"/>
      <c r="EM271" s="72"/>
      <c r="EN271" s="72"/>
      <c r="EO271" s="72"/>
      <c r="EP271" s="72"/>
      <c r="EQ271" s="72"/>
      <c r="ER271" s="72"/>
      <c r="ES271" s="72"/>
      <c r="ET271" s="72"/>
      <c r="EU271" s="72"/>
      <c r="EV271" s="72"/>
      <c r="EW271" s="72"/>
      <c r="EX271" s="72"/>
      <c r="EY271" s="72"/>
      <c r="EZ271" s="72"/>
      <c r="FA271" s="72"/>
      <c r="FB271" s="72"/>
      <c r="FC271" s="72"/>
      <c r="FD271" s="72"/>
      <c r="FE271" s="72"/>
      <c r="FF271" s="72"/>
      <c r="FG271" s="72"/>
      <c r="FH271" s="72"/>
      <c r="FI271" s="72"/>
      <c r="FJ271" s="72"/>
      <c r="FK271" s="72"/>
      <c r="FL271" s="72"/>
      <c r="FM271" s="72"/>
      <c r="FN271" s="72"/>
      <c r="FO271" s="72"/>
      <c r="FP271" s="72"/>
      <c r="FQ271" s="72"/>
      <c r="FR271" s="72"/>
      <c r="FS271" s="72"/>
      <c r="FT271" s="72"/>
      <c r="FU271" s="72"/>
      <c r="FV271" s="72"/>
      <c r="FW271" s="72"/>
      <c r="FX271" s="72"/>
      <c r="FY271" s="72"/>
      <c r="FZ271" s="72"/>
      <c r="GA271" s="72"/>
      <c r="GB271" s="72"/>
      <c r="GC271" s="72"/>
      <c r="GD271" s="72"/>
      <c r="GE271" s="72"/>
      <c r="GF271" s="72"/>
      <c r="GG271" s="72"/>
      <c r="GH271" s="72"/>
      <c r="GI271" s="72"/>
      <c r="GJ271" s="72"/>
      <c r="GK271" s="72"/>
      <c r="GL271" s="72"/>
      <c r="GM271" s="72"/>
      <c r="GN271" s="72"/>
      <c r="GO271" s="72"/>
      <c r="GP271" s="72"/>
      <c r="GQ271" s="72"/>
      <c r="GR271" s="72"/>
      <c r="GS271" s="72"/>
      <c r="GT271" s="72"/>
      <c r="GU271" s="72"/>
      <c r="GV271" s="72"/>
      <c r="GW271" s="72"/>
      <c r="GX271" s="72"/>
      <c r="GY271" s="72"/>
    </row>
    <row r="272" spans="1:207" ht="45.75" customHeight="1">
      <c r="A272" s="74">
        <v>263</v>
      </c>
      <c r="B272" s="83" t="s">
        <v>1547</v>
      </c>
      <c r="C272" s="83" t="s">
        <v>40</v>
      </c>
      <c r="D272" s="83" t="s">
        <v>89</v>
      </c>
      <c r="E272" s="83" t="s">
        <v>1886</v>
      </c>
      <c r="F272" s="83">
        <v>3</v>
      </c>
      <c r="G272" s="83" t="s">
        <v>262</v>
      </c>
      <c r="H272" s="83" t="s">
        <v>2265</v>
      </c>
      <c r="I272" s="83">
        <v>89</v>
      </c>
      <c r="J272" s="146">
        <v>2</v>
      </c>
      <c r="K272" s="146" t="s">
        <v>296</v>
      </c>
      <c r="L272" s="146" t="s">
        <v>1955</v>
      </c>
      <c r="M272" s="147" t="s">
        <v>298</v>
      </c>
      <c r="N272" s="146" t="s">
        <v>342</v>
      </c>
      <c r="O272" s="152">
        <v>100</v>
      </c>
      <c r="P272" s="168">
        <f>VLOOKUP(E272,KQDKlan2!E:M,4,0)</f>
        <v>100</v>
      </c>
      <c r="Q272" s="152" t="s">
        <v>2977</v>
      </c>
      <c r="R272" s="146" t="s">
        <v>146</v>
      </c>
      <c r="S272" s="146"/>
      <c r="T272" s="146"/>
      <c r="U272" s="146" t="s">
        <v>146</v>
      </c>
      <c r="V272" s="149" t="s">
        <v>2802</v>
      </c>
      <c r="W272" s="71" t="s">
        <v>2030</v>
      </c>
      <c r="X272" s="83"/>
      <c r="Y272" s="83" t="s">
        <v>1490</v>
      </c>
      <c r="Z272" s="83"/>
      <c r="AA272" s="144" t="s">
        <v>2981</v>
      </c>
      <c r="AB272" s="83" t="s">
        <v>146</v>
      </c>
      <c r="AC272" s="83" t="s">
        <v>146</v>
      </c>
      <c r="AD272" s="234" t="e">
        <v>#REF!</v>
      </c>
      <c r="AE272" s="234">
        <v>-11</v>
      </c>
    </row>
    <row r="273" spans="1:31" ht="45.75" customHeight="1">
      <c r="A273" s="74">
        <v>264</v>
      </c>
      <c r="B273" s="83" t="s">
        <v>1547</v>
      </c>
      <c r="C273" s="83" t="s">
        <v>40</v>
      </c>
      <c r="D273" s="83" t="s">
        <v>89</v>
      </c>
      <c r="E273" s="83" t="s">
        <v>1887</v>
      </c>
      <c r="F273" s="83">
        <v>3</v>
      </c>
      <c r="G273" s="83" t="s">
        <v>262</v>
      </c>
      <c r="H273" s="83" t="s">
        <v>2266</v>
      </c>
      <c r="I273" s="83">
        <v>89</v>
      </c>
      <c r="J273" s="146">
        <v>2</v>
      </c>
      <c r="K273" s="146" t="s">
        <v>296</v>
      </c>
      <c r="L273" s="146" t="s">
        <v>1955</v>
      </c>
      <c r="M273" s="147" t="s">
        <v>297</v>
      </c>
      <c r="N273" s="146" t="s">
        <v>343</v>
      </c>
      <c r="O273" s="152">
        <v>100</v>
      </c>
      <c r="P273" s="168">
        <f>VLOOKUP(E273,KQDKlan2!E:M,4,0)</f>
        <v>100</v>
      </c>
      <c r="Q273" s="152" t="s">
        <v>2982</v>
      </c>
      <c r="R273" s="146" t="s">
        <v>146</v>
      </c>
      <c r="S273" s="146"/>
      <c r="T273" s="146"/>
      <c r="U273" s="146" t="s">
        <v>146</v>
      </c>
      <c r="V273" s="149" t="s">
        <v>2802</v>
      </c>
      <c r="W273" s="71" t="s">
        <v>2030</v>
      </c>
      <c r="X273" s="83"/>
      <c r="Y273" s="83" t="s">
        <v>1490</v>
      </c>
      <c r="Z273" s="83"/>
      <c r="AA273" s="144" t="s">
        <v>2846</v>
      </c>
      <c r="AB273" s="83" t="s">
        <v>146</v>
      </c>
      <c r="AC273" s="83" t="s">
        <v>146</v>
      </c>
      <c r="AD273" s="234" t="e">
        <v>#REF!</v>
      </c>
      <c r="AE273" s="234">
        <v>-11</v>
      </c>
    </row>
    <row r="274" spans="1:31" ht="45.75" customHeight="1">
      <c r="A274" s="74">
        <v>265</v>
      </c>
      <c r="B274" s="83" t="s">
        <v>1547</v>
      </c>
      <c r="C274" s="83" t="s">
        <v>40</v>
      </c>
      <c r="D274" s="83" t="s">
        <v>89</v>
      </c>
      <c r="E274" s="83" t="s">
        <v>1888</v>
      </c>
      <c r="F274" s="83">
        <v>3</v>
      </c>
      <c r="G274" s="83" t="s">
        <v>262</v>
      </c>
      <c r="H274" s="83" t="s">
        <v>2252</v>
      </c>
      <c r="I274" s="83">
        <v>38</v>
      </c>
      <c r="J274" s="146">
        <v>6</v>
      </c>
      <c r="K274" s="146" t="s">
        <v>186</v>
      </c>
      <c r="L274" s="146" t="s">
        <v>1918</v>
      </c>
      <c r="M274" s="144" t="s">
        <v>301</v>
      </c>
      <c r="N274" s="146" t="s">
        <v>310</v>
      </c>
      <c r="O274" s="152">
        <v>60</v>
      </c>
      <c r="P274" s="168">
        <f>VLOOKUP(E274,KQDKlan2!E:M,4,0)</f>
        <v>39</v>
      </c>
      <c r="Q274" s="152" t="s">
        <v>2983</v>
      </c>
      <c r="R274" s="146" t="s">
        <v>146</v>
      </c>
      <c r="S274" s="146"/>
      <c r="T274" s="146"/>
      <c r="U274" s="146" t="s">
        <v>146</v>
      </c>
      <c r="V274" s="149" t="s">
        <v>2802</v>
      </c>
      <c r="W274" s="71" t="s">
        <v>2030</v>
      </c>
      <c r="X274" s="83"/>
      <c r="Y274" s="83" t="s">
        <v>1490</v>
      </c>
      <c r="Z274" s="83"/>
      <c r="AA274" s="144" t="s">
        <v>2984</v>
      </c>
      <c r="AB274" s="83" t="s">
        <v>146</v>
      </c>
      <c r="AC274" s="83" t="s">
        <v>146</v>
      </c>
      <c r="AD274" s="234" t="e">
        <v>#REF!</v>
      </c>
      <c r="AE274" s="234">
        <v>-1</v>
      </c>
    </row>
    <row r="275" spans="1:31" ht="45.75" customHeight="1">
      <c r="A275" s="74">
        <v>266</v>
      </c>
      <c r="B275" s="83" t="s">
        <v>1547</v>
      </c>
      <c r="C275" s="83" t="s">
        <v>40</v>
      </c>
      <c r="D275" s="83" t="s">
        <v>89</v>
      </c>
      <c r="E275" s="83" t="s">
        <v>1889</v>
      </c>
      <c r="F275" s="83">
        <v>3</v>
      </c>
      <c r="G275" s="83" t="s">
        <v>262</v>
      </c>
      <c r="H275" s="83" t="s">
        <v>2253</v>
      </c>
      <c r="I275" s="83">
        <v>38</v>
      </c>
      <c r="J275" s="146">
        <v>6</v>
      </c>
      <c r="K275" s="146" t="s">
        <v>186</v>
      </c>
      <c r="L275" s="146" t="s">
        <v>1918</v>
      </c>
      <c r="M275" s="146" t="s">
        <v>336</v>
      </c>
      <c r="N275" s="146" t="s">
        <v>311</v>
      </c>
      <c r="O275" s="152">
        <v>60</v>
      </c>
      <c r="P275" s="168">
        <f>VLOOKUP(E275,KQDKlan2!E:M,4,0)</f>
        <v>41</v>
      </c>
      <c r="Q275" s="152" t="s">
        <v>2983</v>
      </c>
      <c r="R275" s="146" t="s">
        <v>146</v>
      </c>
      <c r="S275" s="146"/>
      <c r="T275" s="146"/>
      <c r="U275" s="146" t="s">
        <v>146</v>
      </c>
      <c r="V275" s="149" t="s">
        <v>2802</v>
      </c>
      <c r="W275" s="71" t="s">
        <v>2030</v>
      </c>
      <c r="X275" s="83"/>
      <c r="Y275" s="83" t="s">
        <v>1490</v>
      </c>
      <c r="Z275" s="83"/>
      <c r="AA275" s="144" t="s">
        <v>2985</v>
      </c>
      <c r="AB275" s="83" t="s">
        <v>146</v>
      </c>
      <c r="AC275" s="83" t="s">
        <v>146</v>
      </c>
      <c r="AD275" s="234" t="e">
        <v>#REF!</v>
      </c>
      <c r="AE275" s="234">
        <v>-3</v>
      </c>
    </row>
    <row r="276" spans="1:31" ht="45.75" customHeight="1">
      <c r="A276" s="74">
        <v>267</v>
      </c>
      <c r="B276" s="83" t="s">
        <v>1547</v>
      </c>
      <c r="C276" s="83" t="s">
        <v>40</v>
      </c>
      <c r="D276" s="83" t="s">
        <v>89</v>
      </c>
      <c r="E276" s="83" t="s">
        <v>1890</v>
      </c>
      <c r="F276" s="83">
        <v>3</v>
      </c>
      <c r="G276" s="83" t="s">
        <v>262</v>
      </c>
      <c r="H276" s="83" t="s">
        <v>2254</v>
      </c>
      <c r="I276" s="83">
        <v>38</v>
      </c>
      <c r="J276" s="146">
        <v>6</v>
      </c>
      <c r="K276" s="146" t="s">
        <v>186</v>
      </c>
      <c r="L276" s="146" t="s">
        <v>1918</v>
      </c>
      <c r="M276" s="144" t="s">
        <v>301</v>
      </c>
      <c r="N276" s="146" t="s">
        <v>312</v>
      </c>
      <c r="O276" s="152">
        <v>60</v>
      </c>
      <c r="P276" s="168">
        <f>VLOOKUP(E276,KQDKlan2!E:M,4,0)</f>
        <v>37</v>
      </c>
      <c r="Q276" s="152" t="s">
        <v>2986</v>
      </c>
      <c r="R276" s="146" t="s">
        <v>146</v>
      </c>
      <c r="S276" s="146"/>
      <c r="T276" s="146"/>
      <c r="U276" s="146" t="s">
        <v>146</v>
      </c>
      <c r="V276" s="149" t="s">
        <v>2802</v>
      </c>
      <c r="W276" s="71" t="s">
        <v>2030</v>
      </c>
      <c r="X276" s="83"/>
      <c r="Y276" s="83" t="s">
        <v>1490</v>
      </c>
      <c r="Z276" s="83"/>
      <c r="AA276" s="144" t="s">
        <v>2987</v>
      </c>
      <c r="AB276" s="83" t="s">
        <v>146</v>
      </c>
      <c r="AC276" s="83" t="s">
        <v>146</v>
      </c>
      <c r="AD276" s="234" t="e">
        <v>#REF!</v>
      </c>
      <c r="AE276" s="234">
        <v>0</v>
      </c>
    </row>
    <row r="277" spans="1:31" ht="45.75" customHeight="1">
      <c r="A277" s="74">
        <v>268</v>
      </c>
      <c r="B277" s="83" t="s">
        <v>1547</v>
      </c>
      <c r="C277" s="83" t="s">
        <v>40</v>
      </c>
      <c r="D277" s="83" t="s">
        <v>89</v>
      </c>
      <c r="E277" s="83" t="s">
        <v>1891</v>
      </c>
      <c r="F277" s="83">
        <v>3</v>
      </c>
      <c r="G277" s="83" t="s">
        <v>262</v>
      </c>
      <c r="H277" s="83" t="s">
        <v>2255</v>
      </c>
      <c r="I277" s="83">
        <v>38</v>
      </c>
      <c r="J277" s="146">
        <v>6</v>
      </c>
      <c r="K277" s="146" t="s">
        <v>186</v>
      </c>
      <c r="L277" s="146" t="s">
        <v>1918</v>
      </c>
      <c r="M277" s="146" t="s">
        <v>336</v>
      </c>
      <c r="N277" s="146" t="s">
        <v>313</v>
      </c>
      <c r="O277" s="152">
        <v>60</v>
      </c>
      <c r="P277" s="168">
        <f>VLOOKUP(E277,KQDKlan2!E:M,4,0)</f>
        <v>41</v>
      </c>
      <c r="Q277" s="152" t="s">
        <v>2986</v>
      </c>
      <c r="R277" s="146" t="s">
        <v>146</v>
      </c>
      <c r="S277" s="146"/>
      <c r="T277" s="146"/>
      <c r="U277" s="146" t="s">
        <v>146</v>
      </c>
      <c r="V277" s="149" t="s">
        <v>2802</v>
      </c>
      <c r="W277" s="71" t="s">
        <v>2030</v>
      </c>
      <c r="X277" s="83"/>
      <c r="Y277" s="83" t="s">
        <v>1490</v>
      </c>
      <c r="Z277" s="83"/>
      <c r="AA277" s="144" t="s">
        <v>2988</v>
      </c>
      <c r="AB277" s="83" t="s">
        <v>146</v>
      </c>
      <c r="AC277" s="83" t="s">
        <v>146</v>
      </c>
      <c r="AD277" s="234" t="e">
        <v>#REF!</v>
      </c>
      <c r="AE277" s="234">
        <v>-3</v>
      </c>
    </row>
    <row r="278" spans="1:31" ht="45.75" customHeight="1">
      <c r="A278" s="74">
        <v>269</v>
      </c>
      <c r="B278" s="83" t="s">
        <v>1547</v>
      </c>
      <c r="C278" s="83" t="s">
        <v>40</v>
      </c>
      <c r="D278" s="83" t="s">
        <v>89</v>
      </c>
      <c r="E278" s="83" t="s">
        <v>1892</v>
      </c>
      <c r="F278" s="83">
        <v>3</v>
      </c>
      <c r="G278" s="83" t="s">
        <v>262</v>
      </c>
      <c r="H278" s="83" t="s">
        <v>2256</v>
      </c>
      <c r="I278" s="83">
        <v>38</v>
      </c>
      <c r="J278" s="146">
        <v>6</v>
      </c>
      <c r="K278" s="146" t="s">
        <v>186</v>
      </c>
      <c r="L278" s="146" t="s">
        <v>1918</v>
      </c>
      <c r="M278" s="144" t="s">
        <v>301</v>
      </c>
      <c r="N278" s="146" t="s">
        <v>314</v>
      </c>
      <c r="O278" s="152">
        <v>60</v>
      </c>
      <c r="P278" s="168">
        <f>VLOOKUP(E278,KQDKlan2!E:M,4,0)</f>
        <v>36</v>
      </c>
      <c r="Q278" s="152" t="s">
        <v>2969</v>
      </c>
      <c r="R278" s="146" t="s">
        <v>146</v>
      </c>
      <c r="S278" s="146"/>
      <c r="T278" s="146"/>
      <c r="U278" s="146" t="s">
        <v>146</v>
      </c>
      <c r="V278" s="149" t="s">
        <v>2802</v>
      </c>
      <c r="W278" s="71" t="s">
        <v>2030</v>
      </c>
      <c r="X278" s="83"/>
      <c r="Y278" s="83" t="s">
        <v>1490</v>
      </c>
      <c r="Z278" s="83"/>
      <c r="AA278" s="144" t="s">
        <v>2989</v>
      </c>
      <c r="AB278" s="83" t="s">
        <v>146</v>
      </c>
      <c r="AC278" s="83" t="s">
        <v>146</v>
      </c>
      <c r="AD278" s="234" t="e">
        <v>#REF!</v>
      </c>
      <c r="AE278" s="234">
        <v>2</v>
      </c>
    </row>
    <row r="279" spans="1:31" s="233" customFormat="1" ht="33" customHeight="1">
      <c r="A279" s="74">
        <v>270</v>
      </c>
      <c r="B279" s="83" t="s">
        <v>2003</v>
      </c>
      <c r="C279" s="83" t="s">
        <v>2021</v>
      </c>
      <c r="D279" s="83"/>
      <c r="E279" s="83" t="s">
        <v>2007</v>
      </c>
      <c r="F279" s="83"/>
      <c r="G279" s="83"/>
      <c r="H279" s="83"/>
      <c r="I279" s="83"/>
      <c r="J279" s="146"/>
      <c r="K279" s="146" t="s">
        <v>186</v>
      </c>
      <c r="L279" s="146" t="s">
        <v>1955</v>
      </c>
      <c r="M279" s="146" t="s">
        <v>2023</v>
      </c>
      <c r="N279" s="146" t="s">
        <v>2470</v>
      </c>
      <c r="O279" s="146" t="s">
        <v>2549</v>
      </c>
      <c r="P279" s="168">
        <f>VLOOKUP(E279,KQDKlan2!E:M,4,0)</f>
        <v>42</v>
      </c>
      <c r="Q279" s="146" t="s">
        <v>2028</v>
      </c>
      <c r="R279" s="146" t="s">
        <v>2028</v>
      </c>
      <c r="S279" s="146"/>
      <c r="T279" s="146"/>
      <c r="U279" s="146" t="s">
        <v>2028</v>
      </c>
      <c r="V279" s="167"/>
      <c r="W279" s="71" t="s">
        <v>2002</v>
      </c>
      <c r="X279" s="83"/>
      <c r="Y279" s="83" t="s">
        <v>1706</v>
      </c>
      <c r="Z279" s="83"/>
      <c r="AA279" s="144" t="s">
        <v>2990</v>
      </c>
      <c r="AB279" s="83" t="s">
        <v>2028</v>
      </c>
      <c r="AC279" s="83" t="s">
        <v>2028</v>
      </c>
      <c r="AD279" s="233" t="e">
        <v>#REF!</v>
      </c>
      <c r="AE279" s="233">
        <v>-42</v>
      </c>
    </row>
    <row r="280" spans="1:31" s="233" customFormat="1" ht="33" customHeight="1">
      <c r="A280" s="74">
        <v>271</v>
      </c>
      <c r="B280" s="83" t="s">
        <v>2003</v>
      </c>
      <c r="C280" s="83" t="s">
        <v>2021</v>
      </c>
      <c r="D280" s="83"/>
      <c r="E280" s="83" t="s">
        <v>2008</v>
      </c>
      <c r="F280" s="83"/>
      <c r="G280" s="83"/>
      <c r="H280" s="83"/>
      <c r="I280" s="83"/>
      <c r="J280" s="146"/>
      <c r="K280" s="146" t="s">
        <v>186</v>
      </c>
      <c r="L280" s="146" t="s">
        <v>1955</v>
      </c>
      <c r="M280" s="146" t="s">
        <v>2024</v>
      </c>
      <c r="N280" s="146" t="s">
        <v>2470</v>
      </c>
      <c r="O280" s="146" t="s">
        <v>2549</v>
      </c>
      <c r="P280" s="168">
        <f>VLOOKUP(E280,KQDKlan2!E:M,4,0)</f>
        <v>49</v>
      </c>
      <c r="Q280" s="146" t="s">
        <v>2028</v>
      </c>
      <c r="R280" s="146" t="s">
        <v>2028</v>
      </c>
      <c r="S280" s="146"/>
      <c r="T280" s="146"/>
      <c r="U280" s="146" t="s">
        <v>2028</v>
      </c>
      <c r="V280" s="167"/>
      <c r="W280" s="71" t="s">
        <v>2002</v>
      </c>
      <c r="X280" s="83"/>
      <c r="Y280" s="83" t="s">
        <v>1706</v>
      </c>
      <c r="Z280" s="83"/>
      <c r="AA280" s="144" t="s">
        <v>2990</v>
      </c>
      <c r="AB280" s="83" t="s">
        <v>2028</v>
      </c>
      <c r="AC280" s="83" t="s">
        <v>2028</v>
      </c>
      <c r="AD280" s="233" t="e">
        <v>#REF!</v>
      </c>
      <c r="AE280" s="233">
        <v>-49</v>
      </c>
    </row>
    <row r="281" spans="1:31" s="233" customFormat="1" ht="33" customHeight="1">
      <c r="A281" s="74">
        <v>272</v>
      </c>
      <c r="B281" s="83" t="s">
        <v>2004</v>
      </c>
      <c r="C281" s="83" t="s">
        <v>1997</v>
      </c>
      <c r="D281" s="83"/>
      <c r="E281" s="83" t="s">
        <v>2009</v>
      </c>
      <c r="F281" s="83"/>
      <c r="G281" s="83"/>
      <c r="H281" s="83"/>
      <c r="I281" s="83"/>
      <c r="J281" s="146"/>
      <c r="K281" s="146" t="s">
        <v>296</v>
      </c>
      <c r="L281" s="146" t="s">
        <v>1917</v>
      </c>
      <c r="M281" s="146" t="s">
        <v>2025</v>
      </c>
      <c r="N281" s="146" t="s">
        <v>2470</v>
      </c>
      <c r="O281" s="146" t="s">
        <v>2549</v>
      </c>
      <c r="P281" s="168">
        <f>VLOOKUP(E281,KQDKlan2!E:M,4,0)</f>
        <v>50</v>
      </c>
      <c r="Q281" s="146" t="s">
        <v>2028</v>
      </c>
      <c r="R281" s="146" t="s">
        <v>2028</v>
      </c>
      <c r="S281" s="146"/>
      <c r="T281" s="146"/>
      <c r="U281" s="146" t="s">
        <v>2028</v>
      </c>
      <c r="V281" s="167"/>
      <c r="W281" s="71" t="s">
        <v>2002</v>
      </c>
      <c r="X281" s="83"/>
      <c r="Y281" s="83" t="s">
        <v>1706</v>
      </c>
      <c r="Z281" s="83"/>
      <c r="AA281" s="144" t="s">
        <v>2991</v>
      </c>
      <c r="AB281" s="83" t="s">
        <v>2028</v>
      </c>
      <c r="AC281" s="83" t="s">
        <v>2028</v>
      </c>
      <c r="AD281" s="233" t="e">
        <v>#REF!</v>
      </c>
      <c r="AE281" s="233">
        <v>-50</v>
      </c>
    </row>
    <row r="282" spans="1:31" s="233" customFormat="1" ht="33" customHeight="1">
      <c r="A282" s="74">
        <v>273</v>
      </c>
      <c r="B282" s="83" t="s">
        <v>2004</v>
      </c>
      <c r="C282" s="83" t="s">
        <v>1997</v>
      </c>
      <c r="D282" s="83"/>
      <c r="E282" s="83" t="s">
        <v>2010</v>
      </c>
      <c r="F282" s="83"/>
      <c r="G282" s="83"/>
      <c r="H282" s="83"/>
      <c r="I282" s="83"/>
      <c r="J282" s="146"/>
      <c r="K282" s="146" t="s">
        <v>296</v>
      </c>
      <c r="L282" s="146" t="s">
        <v>1917</v>
      </c>
      <c r="M282" s="146" t="s">
        <v>2026</v>
      </c>
      <c r="N282" s="146" t="s">
        <v>2470</v>
      </c>
      <c r="O282" s="146" t="s">
        <v>2549</v>
      </c>
      <c r="P282" s="168">
        <f>VLOOKUP(E282,KQDKlan2!E:M,4,0)</f>
        <v>34</v>
      </c>
      <c r="Q282" s="146" t="s">
        <v>2028</v>
      </c>
      <c r="R282" s="146" t="s">
        <v>2028</v>
      </c>
      <c r="S282" s="146"/>
      <c r="T282" s="146"/>
      <c r="U282" s="146" t="s">
        <v>2028</v>
      </c>
      <c r="V282" s="167"/>
      <c r="W282" s="71" t="s">
        <v>2002</v>
      </c>
      <c r="X282" s="83"/>
      <c r="Y282" s="83" t="s">
        <v>1706</v>
      </c>
      <c r="Z282" s="83"/>
      <c r="AA282" s="144" t="s">
        <v>2991</v>
      </c>
      <c r="AB282" s="83" t="s">
        <v>2028</v>
      </c>
      <c r="AC282" s="83" t="s">
        <v>2028</v>
      </c>
      <c r="AD282" s="233" t="e">
        <v>#REF!</v>
      </c>
      <c r="AE282" s="233">
        <v>-34</v>
      </c>
    </row>
    <row r="283" spans="1:31" s="233" customFormat="1" ht="33" customHeight="1">
      <c r="A283" s="74">
        <v>274</v>
      </c>
      <c r="B283" s="83" t="s">
        <v>2004</v>
      </c>
      <c r="C283" s="83" t="s">
        <v>1997</v>
      </c>
      <c r="D283" s="83"/>
      <c r="E283" s="83" t="s">
        <v>1989</v>
      </c>
      <c r="F283" s="83"/>
      <c r="G283" s="83"/>
      <c r="H283" s="83"/>
      <c r="I283" s="83"/>
      <c r="J283" s="146"/>
      <c r="K283" s="146" t="s">
        <v>296</v>
      </c>
      <c r="L283" s="146" t="s">
        <v>1954</v>
      </c>
      <c r="M283" s="146" t="s">
        <v>2025</v>
      </c>
      <c r="N283" s="146" t="s">
        <v>2470</v>
      </c>
      <c r="O283" s="146" t="s">
        <v>2549</v>
      </c>
      <c r="P283" s="168">
        <f>VLOOKUP(E283,KQDKlan2!E:M,4,0)</f>
        <v>44</v>
      </c>
      <c r="Q283" s="146" t="s">
        <v>2028</v>
      </c>
      <c r="R283" s="146" t="s">
        <v>2028</v>
      </c>
      <c r="S283" s="146"/>
      <c r="T283" s="146"/>
      <c r="U283" s="146" t="s">
        <v>2028</v>
      </c>
      <c r="V283" s="167"/>
      <c r="W283" s="71" t="s">
        <v>2002</v>
      </c>
      <c r="X283" s="83"/>
      <c r="Y283" s="83" t="s">
        <v>1706</v>
      </c>
      <c r="Z283" s="83"/>
      <c r="AA283" s="144" t="s">
        <v>2992</v>
      </c>
      <c r="AB283" s="83" t="s">
        <v>2028</v>
      </c>
      <c r="AC283" s="83" t="s">
        <v>2028</v>
      </c>
      <c r="AD283" s="233" t="e">
        <v>#REF!</v>
      </c>
      <c r="AE283" s="233">
        <v>-44</v>
      </c>
    </row>
    <row r="284" spans="1:31" s="233" customFormat="1" ht="33" customHeight="1">
      <c r="A284" s="74">
        <v>275</v>
      </c>
      <c r="B284" s="83" t="s">
        <v>2004</v>
      </c>
      <c r="C284" s="83" t="s">
        <v>1997</v>
      </c>
      <c r="D284" s="83"/>
      <c r="E284" s="83" t="s">
        <v>1990</v>
      </c>
      <c r="F284" s="83"/>
      <c r="G284" s="83"/>
      <c r="H284" s="83"/>
      <c r="I284" s="83"/>
      <c r="J284" s="146"/>
      <c r="K284" s="146" t="s">
        <v>296</v>
      </c>
      <c r="L284" s="146" t="s">
        <v>1954</v>
      </c>
      <c r="M284" s="146" t="s">
        <v>2026</v>
      </c>
      <c r="N284" s="146" t="s">
        <v>2470</v>
      </c>
      <c r="O284" s="146" t="s">
        <v>2549</v>
      </c>
      <c r="P284" s="168">
        <f>VLOOKUP(E284,KQDKlan2!E:M,4,0)</f>
        <v>37</v>
      </c>
      <c r="Q284" s="146" t="s">
        <v>2028</v>
      </c>
      <c r="R284" s="146" t="s">
        <v>2028</v>
      </c>
      <c r="S284" s="146"/>
      <c r="T284" s="146"/>
      <c r="U284" s="146" t="s">
        <v>2028</v>
      </c>
      <c r="V284" s="167"/>
      <c r="W284" s="71" t="s">
        <v>2002</v>
      </c>
      <c r="X284" s="83"/>
      <c r="Y284" s="83" t="s">
        <v>1706</v>
      </c>
      <c r="Z284" s="83"/>
      <c r="AA284" s="144" t="s">
        <v>2992</v>
      </c>
      <c r="AB284" s="83" t="s">
        <v>2028</v>
      </c>
      <c r="AC284" s="83" t="s">
        <v>2028</v>
      </c>
      <c r="AD284" s="233" t="e">
        <v>#REF!</v>
      </c>
      <c r="AE284" s="233">
        <v>-37</v>
      </c>
    </row>
    <row r="285" spans="1:31" s="233" customFormat="1" ht="33" customHeight="1">
      <c r="A285" s="74">
        <v>276</v>
      </c>
      <c r="B285" s="83" t="s">
        <v>2005</v>
      </c>
      <c r="C285" s="83" t="s">
        <v>2022</v>
      </c>
      <c r="D285" s="83"/>
      <c r="E285" s="83" t="s">
        <v>2011</v>
      </c>
      <c r="F285" s="83"/>
      <c r="G285" s="83"/>
      <c r="H285" s="83"/>
      <c r="I285" s="83"/>
      <c r="J285" s="146"/>
      <c r="K285" s="146" t="s">
        <v>296</v>
      </c>
      <c r="L285" s="146" t="s">
        <v>1918</v>
      </c>
      <c r="M285" s="146" t="s">
        <v>2025</v>
      </c>
      <c r="N285" s="146" t="s">
        <v>2470</v>
      </c>
      <c r="O285" s="146" t="s">
        <v>2549</v>
      </c>
      <c r="P285" s="168">
        <f>VLOOKUP(E285,KQDKlan2!E:M,4,0)</f>
        <v>29</v>
      </c>
      <c r="Q285" s="146" t="s">
        <v>2028</v>
      </c>
      <c r="R285" s="146" t="s">
        <v>2028</v>
      </c>
      <c r="S285" s="146"/>
      <c r="T285" s="146"/>
      <c r="U285" s="146" t="s">
        <v>2028</v>
      </c>
      <c r="V285" s="167"/>
      <c r="W285" s="71" t="s">
        <v>2002</v>
      </c>
      <c r="X285" s="83"/>
      <c r="Y285" s="83" t="s">
        <v>1706</v>
      </c>
      <c r="Z285" s="83"/>
      <c r="AA285" s="144" t="s">
        <v>2761</v>
      </c>
      <c r="AB285" s="83" t="s">
        <v>2028</v>
      </c>
      <c r="AC285" s="83" t="s">
        <v>2028</v>
      </c>
      <c r="AD285" s="233" t="e">
        <v>#REF!</v>
      </c>
      <c r="AE285" s="233">
        <v>-29</v>
      </c>
    </row>
    <row r="286" spans="1:31" s="233" customFormat="1" ht="33" customHeight="1">
      <c r="A286" s="74">
        <v>277</v>
      </c>
      <c r="B286" s="83" t="s">
        <v>2006</v>
      </c>
      <c r="C286" s="83" t="s">
        <v>1998</v>
      </c>
      <c r="D286" s="83"/>
      <c r="E286" s="83" t="s">
        <v>2013</v>
      </c>
      <c r="F286" s="83"/>
      <c r="G286" s="83"/>
      <c r="H286" s="83"/>
      <c r="I286" s="83"/>
      <c r="J286" s="146"/>
      <c r="K286" s="146" t="s">
        <v>186</v>
      </c>
      <c r="L286" s="146" t="s">
        <v>1918</v>
      </c>
      <c r="M286" s="146" t="s">
        <v>2023</v>
      </c>
      <c r="N286" s="146" t="s">
        <v>2470</v>
      </c>
      <c r="O286" s="146" t="s">
        <v>2549</v>
      </c>
      <c r="P286" s="168">
        <f>VLOOKUP(E286,KQDKlan2!E:M,4,0)</f>
        <v>46</v>
      </c>
      <c r="Q286" s="146" t="s">
        <v>2028</v>
      </c>
      <c r="R286" s="146" t="s">
        <v>2028</v>
      </c>
      <c r="S286" s="146"/>
      <c r="T286" s="146"/>
      <c r="U286" s="146" t="s">
        <v>2028</v>
      </c>
      <c r="V286" s="167"/>
      <c r="W286" s="71" t="s">
        <v>2002</v>
      </c>
      <c r="X286" s="83"/>
      <c r="Y286" s="83" t="s">
        <v>1706</v>
      </c>
      <c r="Z286" s="83"/>
      <c r="AA286" s="144" t="s">
        <v>2993</v>
      </c>
      <c r="AB286" s="83" t="s">
        <v>2028</v>
      </c>
      <c r="AC286" s="83" t="s">
        <v>2028</v>
      </c>
      <c r="AD286" s="233" t="e">
        <v>#REF!</v>
      </c>
      <c r="AE286" s="233">
        <v>-46</v>
      </c>
    </row>
    <row r="287" spans="1:31" s="233" customFormat="1" ht="33" customHeight="1">
      <c r="A287" s="74">
        <v>278</v>
      </c>
      <c r="B287" s="83" t="s">
        <v>2006</v>
      </c>
      <c r="C287" s="83" t="s">
        <v>1998</v>
      </c>
      <c r="D287" s="83"/>
      <c r="E287" s="83" t="s">
        <v>2014</v>
      </c>
      <c r="F287" s="83"/>
      <c r="G287" s="83"/>
      <c r="H287" s="83"/>
      <c r="I287" s="83"/>
      <c r="J287" s="146"/>
      <c r="K287" s="146" t="s">
        <v>186</v>
      </c>
      <c r="L287" s="146" t="s">
        <v>1918</v>
      </c>
      <c r="M287" s="146" t="s">
        <v>2024</v>
      </c>
      <c r="N287" s="146" t="s">
        <v>2470</v>
      </c>
      <c r="O287" s="146" t="s">
        <v>2549</v>
      </c>
      <c r="P287" s="168">
        <f>VLOOKUP(E287,KQDKlan2!E:M,4,0)</f>
        <v>53</v>
      </c>
      <c r="Q287" s="146" t="s">
        <v>2028</v>
      </c>
      <c r="R287" s="146" t="s">
        <v>2028</v>
      </c>
      <c r="S287" s="146"/>
      <c r="T287" s="146"/>
      <c r="U287" s="146" t="s">
        <v>2028</v>
      </c>
      <c r="V287" s="167"/>
      <c r="W287" s="71" t="s">
        <v>2002</v>
      </c>
      <c r="X287" s="83"/>
      <c r="Y287" s="83" t="s">
        <v>1706</v>
      </c>
      <c r="Z287" s="83"/>
      <c r="AA287" s="144" t="s">
        <v>2993</v>
      </c>
      <c r="AB287" s="83" t="s">
        <v>2028</v>
      </c>
      <c r="AC287" s="83" t="s">
        <v>2028</v>
      </c>
      <c r="AD287" s="233" t="e">
        <v>#REF!</v>
      </c>
      <c r="AE287" s="233">
        <v>-53</v>
      </c>
    </row>
    <row r="288" spans="1:31" s="233" customFormat="1" ht="33" customHeight="1">
      <c r="A288" s="74">
        <v>279</v>
      </c>
      <c r="B288" s="83" t="s">
        <v>2006</v>
      </c>
      <c r="C288" s="83" t="s">
        <v>1998</v>
      </c>
      <c r="D288" s="83"/>
      <c r="E288" s="83" t="s">
        <v>1991</v>
      </c>
      <c r="F288" s="83"/>
      <c r="G288" s="83"/>
      <c r="H288" s="83"/>
      <c r="I288" s="83"/>
      <c r="J288" s="146"/>
      <c r="K288" s="146" t="s">
        <v>186</v>
      </c>
      <c r="L288" s="146" t="s">
        <v>1954</v>
      </c>
      <c r="M288" s="146" t="s">
        <v>2023</v>
      </c>
      <c r="N288" s="146" t="s">
        <v>2470</v>
      </c>
      <c r="O288" s="146" t="s">
        <v>2549</v>
      </c>
      <c r="P288" s="168">
        <f>VLOOKUP(E288,KQDKlan2!E:M,4,0)</f>
        <v>47</v>
      </c>
      <c r="Q288" s="146" t="s">
        <v>2028</v>
      </c>
      <c r="R288" s="146" t="s">
        <v>2028</v>
      </c>
      <c r="S288" s="146"/>
      <c r="T288" s="146"/>
      <c r="U288" s="146" t="s">
        <v>2028</v>
      </c>
      <c r="V288" s="167"/>
      <c r="W288" s="71" t="s">
        <v>2002</v>
      </c>
      <c r="X288" s="83"/>
      <c r="Y288" s="83" t="s">
        <v>1706</v>
      </c>
      <c r="Z288" s="83"/>
      <c r="AA288" s="144" t="s">
        <v>2994</v>
      </c>
      <c r="AB288" s="83" t="s">
        <v>2028</v>
      </c>
      <c r="AC288" s="83" t="s">
        <v>2028</v>
      </c>
      <c r="AD288" s="233" t="e">
        <v>#REF!</v>
      </c>
      <c r="AE288" s="233">
        <v>-47</v>
      </c>
    </row>
    <row r="289" spans="1:207" s="233" customFormat="1" ht="33" customHeight="1">
      <c r="A289" s="74">
        <v>280</v>
      </c>
      <c r="B289" s="83" t="s">
        <v>2006</v>
      </c>
      <c r="C289" s="83" t="s">
        <v>1998</v>
      </c>
      <c r="D289" s="83"/>
      <c r="E289" s="83" t="s">
        <v>1992</v>
      </c>
      <c r="F289" s="83"/>
      <c r="G289" s="83"/>
      <c r="H289" s="83"/>
      <c r="I289" s="83"/>
      <c r="J289" s="146"/>
      <c r="K289" s="146" t="s">
        <v>186</v>
      </c>
      <c r="L289" s="146" t="s">
        <v>1954</v>
      </c>
      <c r="M289" s="146" t="s">
        <v>2024</v>
      </c>
      <c r="N289" s="146" t="s">
        <v>2470</v>
      </c>
      <c r="O289" s="146" t="s">
        <v>2549</v>
      </c>
      <c r="P289" s="168">
        <f>VLOOKUP(E289,KQDKlan2!E:M,4,0)</f>
        <v>46</v>
      </c>
      <c r="Q289" s="146" t="s">
        <v>2028</v>
      </c>
      <c r="R289" s="146" t="s">
        <v>2028</v>
      </c>
      <c r="S289" s="146"/>
      <c r="T289" s="146"/>
      <c r="U289" s="146" t="s">
        <v>2028</v>
      </c>
      <c r="V289" s="167"/>
      <c r="W289" s="71" t="s">
        <v>2002</v>
      </c>
      <c r="X289" s="83"/>
      <c r="Y289" s="83" t="s">
        <v>1706</v>
      </c>
      <c r="Z289" s="83"/>
      <c r="AA289" s="144" t="s">
        <v>2994</v>
      </c>
      <c r="AB289" s="83" t="s">
        <v>2028</v>
      </c>
      <c r="AC289" s="83" t="s">
        <v>2028</v>
      </c>
      <c r="AD289" s="233" t="e">
        <v>#REF!</v>
      </c>
      <c r="AE289" s="233">
        <v>-46</v>
      </c>
    </row>
    <row r="290" spans="1:207" s="233" customFormat="1" ht="33" customHeight="1">
      <c r="A290" s="74">
        <v>281</v>
      </c>
      <c r="B290" s="83" t="s">
        <v>780</v>
      </c>
      <c r="C290" s="83" t="s">
        <v>1999</v>
      </c>
      <c r="D290" s="83"/>
      <c r="E290" s="83" t="s">
        <v>1993</v>
      </c>
      <c r="F290" s="83"/>
      <c r="G290" s="83"/>
      <c r="H290" s="83"/>
      <c r="I290" s="83"/>
      <c r="J290" s="146"/>
      <c r="K290" s="146" t="s">
        <v>186</v>
      </c>
      <c r="L290" s="146" t="s">
        <v>1919</v>
      </c>
      <c r="M290" s="146" t="s">
        <v>2023</v>
      </c>
      <c r="N290" s="146" t="s">
        <v>2470</v>
      </c>
      <c r="O290" s="146" t="s">
        <v>2549</v>
      </c>
      <c r="P290" s="168">
        <f>VLOOKUP(E290,KQDKlan2!E:M,4,0)</f>
        <v>55</v>
      </c>
      <c r="Q290" s="146" t="s">
        <v>2028</v>
      </c>
      <c r="R290" s="146" t="s">
        <v>2028</v>
      </c>
      <c r="S290" s="146"/>
      <c r="T290" s="146"/>
      <c r="U290" s="146" t="s">
        <v>2028</v>
      </c>
      <c r="V290" s="167"/>
      <c r="W290" s="71" t="s">
        <v>2002</v>
      </c>
      <c r="X290" s="83"/>
      <c r="Y290" s="83" t="s">
        <v>1706</v>
      </c>
      <c r="Z290" s="83"/>
      <c r="AA290" s="144" t="s">
        <v>2995</v>
      </c>
      <c r="AB290" s="83" t="s">
        <v>2028</v>
      </c>
      <c r="AC290" s="83" t="s">
        <v>2028</v>
      </c>
      <c r="AD290" s="233" t="e">
        <v>#REF!</v>
      </c>
      <c r="AE290" s="233">
        <v>-55</v>
      </c>
    </row>
    <row r="291" spans="1:207" s="233" customFormat="1" ht="33" customHeight="1">
      <c r="A291" s="74">
        <v>282</v>
      </c>
      <c r="B291" s="83" t="s">
        <v>780</v>
      </c>
      <c r="C291" s="83" t="s">
        <v>1999</v>
      </c>
      <c r="D291" s="83"/>
      <c r="E291" s="83" t="s">
        <v>1994</v>
      </c>
      <c r="F291" s="83"/>
      <c r="G291" s="83"/>
      <c r="H291" s="83"/>
      <c r="I291" s="83"/>
      <c r="J291" s="146"/>
      <c r="K291" s="146" t="s">
        <v>186</v>
      </c>
      <c r="L291" s="146" t="s">
        <v>1919</v>
      </c>
      <c r="M291" s="146" t="s">
        <v>2024</v>
      </c>
      <c r="N291" s="146" t="s">
        <v>2470</v>
      </c>
      <c r="O291" s="146" t="s">
        <v>2549</v>
      </c>
      <c r="P291" s="168">
        <f>VLOOKUP(E291,KQDKlan2!E:M,4,0)</f>
        <v>55</v>
      </c>
      <c r="Q291" s="146" t="s">
        <v>2028</v>
      </c>
      <c r="R291" s="146" t="s">
        <v>2028</v>
      </c>
      <c r="S291" s="146"/>
      <c r="T291" s="146"/>
      <c r="U291" s="146" t="s">
        <v>2028</v>
      </c>
      <c r="V291" s="167"/>
      <c r="W291" s="71" t="s">
        <v>2002</v>
      </c>
      <c r="X291" s="83"/>
      <c r="Y291" s="83" t="s">
        <v>1706</v>
      </c>
      <c r="Z291" s="83"/>
      <c r="AA291" s="144" t="s">
        <v>2995</v>
      </c>
      <c r="AB291" s="83" t="s">
        <v>2028</v>
      </c>
      <c r="AC291" s="83" t="s">
        <v>2028</v>
      </c>
      <c r="AD291" s="233" t="e">
        <v>#REF!</v>
      </c>
      <c r="AE291" s="233">
        <v>-55</v>
      </c>
    </row>
    <row r="292" spans="1:207" s="233" customFormat="1" ht="33" customHeight="1">
      <c r="A292" s="74">
        <v>283</v>
      </c>
      <c r="B292" s="83" t="s">
        <v>780</v>
      </c>
      <c r="C292" s="83" t="s">
        <v>1999</v>
      </c>
      <c r="D292" s="83"/>
      <c r="E292" s="83" t="s">
        <v>2015</v>
      </c>
      <c r="F292" s="83"/>
      <c r="G292" s="83"/>
      <c r="H292" s="83"/>
      <c r="I292" s="83"/>
      <c r="J292" s="146"/>
      <c r="K292" s="146" t="s">
        <v>296</v>
      </c>
      <c r="L292" s="146" t="s">
        <v>1919</v>
      </c>
      <c r="M292" s="146" t="s">
        <v>2025</v>
      </c>
      <c r="N292" s="146" t="s">
        <v>2470</v>
      </c>
      <c r="O292" s="146" t="s">
        <v>2549</v>
      </c>
      <c r="P292" s="168">
        <f>VLOOKUP(E292,KQDKlan2!E:M,4,0)</f>
        <v>55</v>
      </c>
      <c r="Q292" s="146" t="s">
        <v>2028</v>
      </c>
      <c r="R292" s="146" t="s">
        <v>2028</v>
      </c>
      <c r="S292" s="146"/>
      <c r="T292" s="146"/>
      <c r="U292" s="146" t="s">
        <v>2028</v>
      </c>
      <c r="V292" s="167"/>
      <c r="W292" s="71" t="s">
        <v>2002</v>
      </c>
      <c r="X292" s="83"/>
      <c r="Y292" s="83" t="s">
        <v>1706</v>
      </c>
      <c r="Z292" s="83"/>
      <c r="AA292" s="144" t="s">
        <v>2996</v>
      </c>
      <c r="AB292" s="83" t="s">
        <v>2028</v>
      </c>
      <c r="AC292" s="83" t="s">
        <v>2028</v>
      </c>
      <c r="AD292" s="233" t="e">
        <v>#REF!</v>
      </c>
      <c r="AE292" s="233">
        <v>-55</v>
      </c>
    </row>
    <row r="293" spans="1:207" s="233" customFormat="1" ht="33" customHeight="1">
      <c r="A293" s="74">
        <v>284</v>
      </c>
      <c r="B293" s="83" t="s">
        <v>780</v>
      </c>
      <c r="C293" s="83" t="s">
        <v>1999</v>
      </c>
      <c r="D293" s="83"/>
      <c r="E293" s="83" t="s">
        <v>2016</v>
      </c>
      <c r="F293" s="83"/>
      <c r="G293" s="83"/>
      <c r="H293" s="83"/>
      <c r="I293" s="83"/>
      <c r="J293" s="146"/>
      <c r="K293" s="146" t="s">
        <v>296</v>
      </c>
      <c r="L293" s="146" t="s">
        <v>1919</v>
      </c>
      <c r="M293" s="146" t="s">
        <v>2026</v>
      </c>
      <c r="N293" s="146" t="s">
        <v>2470</v>
      </c>
      <c r="O293" s="146" t="s">
        <v>2549</v>
      </c>
      <c r="P293" s="168">
        <f>VLOOKUP(E293,KQDKlan2!E:M,4,0)</f>
        <v>55</v>
      </c>
      <c r="Q293" s="146" t="s">
        <v>2028</v>
      </c>
      <c r="R293" s="146" t="s">
        <v>2028</v>
      </c>
      <c r="S293" s="146"/>
      <c r="T293" s="146"/>
      <c r="U293" s="146" t="s">
        <v>2028</v>
      </c>
      <c r="V293" s="167"/>
      <c r="W293" s="71" t="s">
        <v>2002</v>
      </c>
      <c r="X293" s="83"/>
      <c r="Y293" s="83" t="s">
        <v>1706</v>
      </c>
      <c r="Z293" s="83"/>
      <c r="AA293" s="144" t="s">
        <v>2996</v>
      </c>
      <c r="AB293" s="83" t="s">
        <v>2028</v>
      </c>
      <c r="AC293" s="83" t="s">
        <v>2028</v>
      </c>
      <c r="AD293" s="233" t="e">
        <v>#REF!</v>
      </c>
      <c r="AE293" s="233">
        <v>-55</v>
      </c>
    </row>
    <row r="294" spans="1:207" s="233" customFormat="1" ht="33" customHeight="1">
      <c r="A294" s="74">
        <v>285</v>
      </c>
      <c r="B294" s="83" t="s">
        <v>785</v>
      </c>
      <c r="C294" s="83" t="s">
        <v>2000</v>
      </c>
      <c r="D294" s="83"/>
      <c r="E294" s="83" t="s">
        <v>786</v>
      </c>
      <c r="F294" s="83"/>
      <c r="G294" s="83"/>
      <c r="H294" s="83"/>
      <c r="I294" s="83"/>
      <c r="J294" s="146"/>
      <c r="K294" s="146" t="s">
        <v>296</v>
      </c>
      <c r="L294" s="146" t="s">
        <v>1955</v>
      </c>
      <c r="M294" s="146" t="s">
        <v>2025</v>
      </c>
      <c r="N294" s="146" t="s">
        <v>2470</v>
      </c>
      <c r="O294" s="146" t="s">
        <v>2549</v>
      </c>
      <c r="P294" s="168">
        <f>VLOOKUP(E294,KQDKlan2!E:M,4,0)</f>
        <v>54</v>
      </c>
      <c r="Q294" s="146" t="s">
        <v>2028</v>
      </c>
      <c r="R294" s="146" t="s">
        <v>2028</v>
      </c>
      <c r="S294" s="146"/>
      <c r="T294" s="146"/>
      <c r="U294" s="146" t="s">
        <v>2028</v>
      </c>
      <c r="V294" s="167"/>
      <c r="W294" s="71" t="s">
        <v>2002</v>
      </c>
      <c r="X294" s="83"/>
      <c r="Y294" s="83" t="s">
        <v>1706</v>
      </c>
      <c r="Z294" s="83"/>
      <c r="AA294" s="144" t="s">
        <v>2997</v>
      </c>
      <c r="AB294" s="83" t="s">
        <v>2028</v>
      </c>
      <c r="AC294" s="83" t="s">
        <v>2028</v>
      </c>
      <c r="AD294" s="233" t="e">
        <v>#REF!</v>
      </c>
      <c r="AE294" s="233">
        <v>-54</v>
      </c>
    </row>
    <row r="295" spans="1:207" s="233" customFormat="1" ht="33" customHeight="1">
      <c r="A295" s="74">
        <v>286</v>
      </c>
      <c r="B295" s="83" t="s">
        <v>785</v>
      </c>
      <c r="C295" s="83" t="s">
        <v>2000</v>
      </c>
      <c r="D295" s="83"/>
      <c r="E295" s="83" t="s">
        <v>787</v>
      </c>
      <c r="F295" s="83"/>
      <c r="G295" s="83"/>
      <c r="H295" s="83"/>
      <c r="I295" s="83"/>
      <c r="J295" s="146"/>
      <c r="K295" s="146" t="s">
        <v>296</v>
      </c>
      <c r="L295" s="146" t="s">
        <v>1955</v>
      </c>
      <c r="M295" s="146" t="s">
        <v>2026</v>
      </c>
      <c r="N295" s="146" t="s">
        <v>2470</v>
      </c>
      <c r="O295" s="146" t="s">
        <v>2549</v>
      </c>
      <c r="P295" s="168">
        <f>VLOOKUP(E295,KQDKlan2!E:M,4,0)</f>
        <v>55</v>
      </c>
      <c r="Q295" s="146" t="s">
        <v>2028</v>
      </c>
      <c r="R295" s="146" t="s">
        <v>2028</v>
      </c>
      <c r="S295" s="146"/>
      <c r="T295" s="146"/>
      <c r="U295" s="146" t="s">
        <v>2028</v>
      </c>
      <c r="V295" s="167"/>
      <c r="W295" s="71" t="s">
        <v>2002</v>
      </c>
      <c r="X295" s="83"/>
      <c r="Y295" s="83" t="s">
        <v>1706</v>
      </c>
      <c r="Z295" s="83"/>
      <c r="AA295" s="144" t="s">
        <v>2997</v>
      </c>
      <c r="AB295" s="83" t="s">
        <v>2028</v>
      </c>
      <c r="AC295" s="83" t="s">
        <v>2028</v>
      </c>
      <c r="AD295" s="233" t="e">
        <v>#REF!</v>
      </c>
      <c r="AE295" s="233">
        <v>-55</v>
      </c>
    </row>
    <row r="296" spans="1:207" s="233" customFormat="1" ht="33" customHeight="1">
      <c r="A296" s="74">
        <v>287</v>
      </c>
      <c r="B296" s="83" t="s">
        <v>785</v>
      </c>
      <c r="C296" s="83" t="s">
        <v>2000</v>
      </c>
      <c r="D296" s="83"/>
      <c r="E296" s="83" t="s">
        <v>2017</v>
      </c>
      <c r="F296" s="83"/>
      <c r="G296" s="83"/>
      <c r="H296" s="83"/>
      <c r="I296" s="83"/>
      <c r="J296" s="146"/>
      <c r="K296" s="146" t="s">
        <v>296</v>
      </c>
      <c r="L296" s="146" t="s">
        <v>1954</v>
      </c>
      <c r="M296" s="146" t="s">
        <v>2025</v>
      </c>
      <c r="N296" s="146" t="s">
        <v>2470</v>
      </c>
      <c r="O296" s="146" t="s">
        <v>2549</v>
      </c>
      <c r="P296" s="168">
        <f>VLOOKUP(E296,KQDKlan2!E:M,4,0)</f>
        <v>55</v>
      </c>
      <c r="Q296" s="146" t="s">
        <v>2028</v>
      </c>
      <c r="R296" s="146" t="s">
        <v>2028</v>
      </c>
      <c r="S296" s="146"/>
      <c r="T296" s="146"/>
      <c r="U296" s="146" t="s">
        <v>2028</v>
      </c>
      <c r="V296" s="167"/>
      <c r="W296" s="71" t="s">
        <v>2002</v>
      </c>
      <c r="X296" s="83"/>
      <c r="Y296" s="83" t="s">
        <v>1706</v>
      </c>
      <c r="Z296" s="83"/>
      <c r="AA296" s="144" t="s">
        <v>2992</v>
      </c>
      <c r="AB296" s="83" t="s">
        <v>2028</v>
      </c>
      <c r="AC296" s="83" t="s">
        <v>2028</v>
      </c>
      <c r="AD296" s="233" t="e">
        <v>#REF!</v>
      </c>
      <c r="AE296" s="233">
        <v>-55</v>
      </c>
    </row>
    <row r="297" spans="1:207" s="233" customFormat="1" ht="33" customHeight="1">
      <c r="A297" s="74">
        <v>288</v>
      </c>
      <c r="B297" s="83" t="s">
        <v>785</v>
      </c>
      <c r="C297" s="83" t="s">
        <v>2000</v>
      </c>
      <c r="D297" s="83"/>
      <c r="E297" s="83" t="s">
        <v>2018</v>
      </c>
      <c r="F297" s="83"/>
      <c r="G297" s="83"/>
      <c r="H297" s="83"/>
      <c r="I297" s="83"/>
      <c r="J297" s="146"/>
      <c r="K297" s="146" t="s">
        <v>296</v>
      </c>
      <c r="L297" s="146" t="s">
        <v>1954</v>
      </c>
      <c r="M297" s="146" t="s">
        <v>2026</v>
      </c>
      <c r="N297" s="146" t="s">
        <v>2470</v>
      </c>
      <c r="O297" s="146" t="s">
        <v>2549</v>
      </c>
      <c r="P297" s="168">
        <f>VLOOKUP(E297,KQDKlan2!E:M,4,0)</f>
        <v>34</v>
      </c>
      <c r="Q297" s="146" t="s">
        <v>2028</v>
      </c>
      <c r="R297" s="146" t="s">
        <v>2028</v>
      </c>
      <c r="S297" s="146"/>
      <c r="T297" s="146"/>
      <c r="U297" s="146" t="s">
        <v>2028</v>
      </c>
      <c r="V297" s="167"/>
      <c r="W297" s="71" t="s">
        <v>2002</v>
      </c>
      <c r="X297" s="83"/>
      <c r="Y297" s="83" t="s">
        <v>1706</v>
      </c>
      <c r="Z297" s="83"/>
      <c r="AA297" s="144" t="s">
        <v>2992</v>
      </c>
      <c r="AB297" s="83" t="s">
        <v>2028</v>
      </c>
      <c r="AC297" s="83" t="s">
        <v>2028</v>
      </c>
      <c r="AD297" s="233" t="e">
        <v>#REF!</v>
      </c>
      <c r="AE297" s="233">
        <v>-34</v>
      </c>
    </row>
    <row r="298" spans="1:207" s="233" customFormat="1" ht="33" customHeight="1">
      <c r="A298" s="74">
        <v>289</v>
      </c>
      <c r="B298" s="83" t="s">
        <v>788</v>
      </c>
      <c r="C298" s="83" t="s">
        <v>2001</v>
      </c>
      <c r="D298" s="83"/>
      <c r="E298" s="83" t="s">
        <v>2019</v>
      </c>
      <c r="F298" s="83"/>
      <c r="G298" s="83"/>
      <c r="H298" s="83"/>
      <c r="I298" s="83"/>
      <c r="J298" s="146"/>
      <c r="K298" s="146" t="s">
        <v>296</v>
      </c>
      <c r="L298" s="146" t="s">
        <v>1918</v>
      </c>
      <c r="M298" s="146" t="s">
        <v>2025</v>
      </c>
      <c r="N298" s="146" t="s">
        <v>2470</v>
      </c>
      <c r="O298" s="146" t="s">
        <v>2549</v>
      </c>
      <c r="P298" s="168">
        <f>VLOOKUP(E298,KQDKlan2!E:M,4,0)</f>
        <v>55</v>
      </c>
      <c r="Q298" s="146" t="s">
        <v>2028</v>
      </c>
      <c r="R298" s="146" t="s">
        <v>2028</v>
      </c>
      <c r="S298" s="146"/>
      <c r="T298" s="146"/>
      <c r="U298" s="146" t="s">
        <v>2028</v>
      </c>
      <c r="V298" s="167"/>
      <c r="W298" s="71" t="s">
        <v>2002</v>
      </c>
      <c r="X298" s="83"/>
      <c r="Y298" s="83" t="s">
        <v>1706</v>
      </c>
      <c r="Z298" s="83"/>
      <c r="AA298" s="144" t="s">
        <v>2761</v>
      </c>
      <c r="AB298" s="83" t="s">
        <v>2028</v>
      </c>
      <c r="AC298" s="83" t="s">
        <v>2028</v>
      </c>
      <c r="AD298" s="233" t="e">
        <v>#REF!</v>
      </c>
      <c r="AE298" s="233">
        <v>-55</v>
      </c>
    </row>
    <row r="299" spans="1:207" s="233" customFormat="1" ht="33" customHeight="1">
      <c r="A299" s="74">
        <v>290</v>
      </c>
      <c r="B299" s="83" t="s">
        <v>788</v>
      </c>
      <c r="C299" s="83" t="s">
        <v>2001</v>
      </c>
      <c r="D299" s="83"/>
      <c r="E299" s="83" t="s">
        <v>2020</v>
      </c>
      <c r="F299" s="83"/>
      <c r="G299" s="83"/>
      <c r="H299" s="83"/>
      <c r="I299" s="83"/>
      <c r="J299" s="146"/>
      <c r="K299" s="146" t="s">
        <v>296</v>
      </c>
      <c r="L299" s="146" t="s">
        <v>1918</v>
      </c>
      <c r="M299" s="146" t="s">
        <v>2026</v>
      </c>
      <c r="N299" s="146" t="s">
        <v>2470</v>
      </c>
      <c r="O299" s="146" t="s">
        <v>2549</v>
      </c>
      <c r="P299" s="168">
        <f>VLOOKUP(E299,KQDKlan2!E:M,4,0)</f>
        <v>43</v>
      </c>
      <c r="Q299" s="146" t="s">
        <v>2028</v>
      </c>
      <c r="R299" s="146" t="s">
        <v>2028</v>
      </c>
      <c r="S299" s="146"/>
      <c r="T299" s="146"/>
      <c r="U299" s="146" t="s">
        <v>2028</v>
      </c>
      <c r="V299" s="167"/>
      <c r="W299" s="71" t="s">
        <v>2002</v>
      </c>
      <c r="X299" s="83"/>
      <c r="Y299" s="83" t="s">
        <v>1706</v>
      </c>
      <c r="Z299" s="83"/>
      <c r="AA299" s="144" t="s">
        <v>2761</v>
      </c>
      <c r="AB299" s="83" t="s">
        <v>2028</v>
      </c>
      <c r="AC299" s="83" t="s">
        <v>2028</v>
      </c>
      <c r="AD299" s="233" t="e">
        <v>#REF!</v>
      </c>
      <c r="AE299" s="233">
        <v>-43</v>
      </c>
    </row>
    <row r="300" spans="1:207" s="233" customFormat="1" ht="33" customHeight="1">
      <c r="A300" s="74">
        <v>291</v>
      </c>
      <c r="B300" s="83" t="s">
        <v>788</v>
      </c>
      <c r="C300" s="83" t="s">
        <v>2001</v>
      </c>
      <c r="D300" s="83"/>
      <c r="E300" s="83" t="s">
        <v>1995</v>
      </c>
      <c r="F300" s="83"/>
      <c r="G300" s="83"/>
      <c r="H300" s="83"/>
      <c r="I300" s="83"/>
      <c r="J300" s="146"/>
      <c r="K300" s="146" t="s">
        <v>296</v>
      </c>
      <c r="L300" s="146" t="s">
        <v>1955</v>
      </c>
      <c r="M300" s="146" t="s">
        <v>2025</v>
      </c>
      <c r="N300" s="146" t="s">
        <v>2470</v>
      </c>
      <c r="O300" s="146" t="s">
        <v>2549</v>
      </c>
      <c r="P300" s="168">
        <f>VLOOKUP(E300,KQDKlan2!E:M,4,0)</f>
        <v>55</v>
      </c>
      <c r="Q300" s="146" t="s">
        <v>2028</v>
      </c>
      <c r="R300" s="146" t="s">
        <v>2028</v>
      </c>
      <c r="S300" s="146"/>
      <c r="T300" s="146"/>
      <c r="U300" s="146" t="s">
        <v>2028</v>
      </c>
      <c r="V300" s="167"/>
      <c r="W300" s="71" t="s">
        <v>2002</v>
      </c>
      <c r="X300" s="83"/>
      <c r="Y300" s="83" t="s">
        <v>1706</v>
      </c>
      <c r="Z300" s="83"/>
      <c r="AA300" s="144" t="s">
        <v>2997</v>
      </c>
      <c r="AB300" s="83" t="s">
        <v>2028</v>
      </c>
      <c r="AC300" s="83" t="s">
        <v>2028</v>
      </c>
      <c r="AD300" s="233" t="e">
        <v>#REF!</v>
      </c>
      <c r="AE300" s="233">
        <v>-55</v>
      </c>
    </row>
    <row r="301" spans="1:207" s="233" customFormat="1" ht="33" customHeight="1">
      <c r="A301" s="74">
        <v>292</v>
      </c>
      <c r="B301" s="83" t="s">
        <v>788</v>
      </c>
      <c r="C301" s="83" t="s">
        <v>2001</v>
      </c>
      <c r="D301" s="83"/>
      <c r="E301" s="83" t="s">
        <v>1996</v>
      </c>
      <c r="F301" s="83"/>
      <c r="G301" s="83"/>
      <c r="H301" s="83"/>
      <c r="I301" s="83"/>
      <c r="J301" s="146"/>
      <c r="K301" s="146" t="s">
        <v>296</v>
      </c>
      <c r="L301" s="146" t="s">
        <v>1955</v>
      </c>
      <c r="M301" s="146" t="s">
        <v>2026</v>
      </c>
      <c r="N301" s="146" t="s">
        <v>2470</v>
      </c>
      <c r="O301" s="146" t="s">
        <v>2549</v>
      </c>
      <c r="P301" s="168">
        <f>VLOOKUP(E301,KQDKlan2!E:M,4,0)</f>
        <v>53</v>
      </c>
      <c r="Q301" s="146" t="s">
        <v>2028</v>
      </c>
      <c r="R301" s="146" t="s">
        <v>2028</v>
      </c>
      <c r="S301" s="146"/>
      <c r="T301" s="146"/>
      <c r="U301" s="146" t="s">
        <v>2028</v>
      </c>
      <c r="V301" s="167"/>
      <c r="W301" s="71" t="s">
        <v>2002</v>
      </c>
      <c r="X301" s="83"/>
      <c r="Y301" s="83" t="s">
        <v>1706</v>
      </c>
      <c r="Z301" s="83"/>
      <c r="AA301" s="144" t="s">
        <v>2997</v>
      </c>
      <c r="AB301" s="83" t="s">
        <v>2028</v>
      </c>
      <c r="AC301" s="83" t="s">
        <v>2028</v>
      </c>
      <c r="AD301" s="233" t="e">
        <v>#REF!</v>
      </c>
      <c r="AE301" s="233">
        <v>-53</v>
      </c>
    </row>
    <row r="302" spans="1:207" s="233" customFormat="1" ht="42.75" customHeight="1">
      <c r="A302" s="74">
        <v>293</v>
      </c>
      <c r="B302" s="83" t="s">
        <v>1551</v>
      </c>
      <c r="C302" s="83" t="s">
        <v>1651</v>
      </c>
      <c r="D302" s="83"/>
      <c r="E302" s="83" t="s">
        <v>1651</v>
      </c>
      <c r="F302" s="83">
        <v>7</v>
      </c>
      <c r="G302" s="83" t="s">
        <v>262</v>
      </c>
      <c r="H302" s="83" t="s">
        <v>1593</v>
      </c>
      <c r="I302" s="83">
        <v>110</v>
      </c>
      <c r="J302" s="146">
        <v>2</v>
      </c>
      <c r="K302" s="146" t="s">
        <v>1916</v>
      </c>
      <c r="L302" s="146" t="s">
        <v>1916</v>
      </c>
      <c r="M302" s="146" t="s">
        <v>1916</v>
      </c>
      <c r="N302" s="146" t="s">
        <v>1962</v>
      </c>
      <c r="O302" s="152"/>
      <c r="P302" s="168"/>
      <c r="Q302" s="146" t="s">
        <v>1649</v>
      </c>
      <c r="R302" s="146" t="s">
        <v>1649</v>
      </c>
      <c r="S302" s="146"/>
      <c r="T302" s="146"/>
      <c r="U302" s="149" t="s">
        <v>1649</v>
      </c>
      <c r="V302" s="149" t="s">
        <v>2801</v>
      </c>
      <c r="W302" s="83" t="s">
        <v>3053</v>
      </c>
      <c r="X302" s="83"/>
      <c r="Y302" s="83" t="s">
        <v>1490</v>
      </c>
      <c r="Z302" s="83"/>
      <c r="AA302" s="144" t="s">
        <v>2998</v>
      </c>
      <c r="AB302" s="83" t="s">
        <v>1649</v>
      </c>
      <c r="AC302" s="83" t="s">
        <v>1649</v>
      </c>
      <c r="AD302" s="233" t="e">
        <v>#N/A</v>
      </c>
      <c r="AE302" s="233">
        <v>110</v>
      </c>
    </row>
    <row r="303" spans="1:207" s="72" customFormat="1" ht="42.75" customHeight="1">
      <c r="A303" s="74">
        <v>294</v>
      </c>
      <c r="B303" s="83" t="s">
        <v>1551</v>
      </c>
      <c r="C303" s="83" t="s">
        <v>1651</v>
      </c>
      <c r="D303" s="83"/>
      <c r="E303" s="83" t="s">
        <v>1651</v>
      </c>
      <c r="F303" s="83">
        <v>7</v>
      </c>
      <c r="G303" s="83" t="s">
        <v>262</v>
      </c>
      <c r="H303" s="83" t="s">
        <v>57</v>
      </c>
      <c r="I303" s="83">
        <v>186</v>
      </c>
      <c r="J303" s="146">
        <v>2</v>
      </c>
      <c r="K303" s="146" t="s">
        <v>1916</v>
      </c>
      <c r="L303" s="146" t="s">
        <v>1916</v>
      </c>
      <c r="M303" s="146" t="s">
        <v>1916</v>
      </c>
      <c r="N303" s="146" t="s">
        <v>1962</v>
      </c>
      <c r="O303" s="152"/>
      <c r="P303" s="168"/>
      <c r="Q303" s="146" t="s">
        <v>1649</v>
      </c>
      <c r="R303" s="149" t="s">
        <v>1649</v>
      </c>
      <c r="S303" s="146"/>
      <c r="T303" s="146"/>
      <c r="U303" s="149" t="s">
        <v>1649</v>
      </c>
      <c r="V303" s="149" t="s">
        <v>2801</v>
      </c>
      <c r="W303" s="83" t="s">
        <v>3053</v>
      </c>
      <c r="X303" s="83"/>
      <c r="Y303" s="83" t="s">
        <v>1490</v>
      </c>
      <c r="Z303" s="83"/>
      <c r="AA303" s="144" t="s">
        <v>2998</v>
      </c>
      <c r="AB303" s="83" t="s">
        <v>1649</v>
      </c>
      <c r="AC303" s="83" t="s">
        <v>1649</v>
      </c>
      <c r="AD303" s="233" t="e">
        <v>#N/A</v>
      </c>
      <c r="AE303" s="233">
        <v>186</v>
      </c>
      <c r="AF303" s="233"/>
      <c r="AG303" s="233"/>
      <c r="AH303" s="233"/>
      <c r="AI303" s="233"/>
      <c r="AJ303" s="233"/>
      <c r="AK303" s="233"/>
      <c r="AL303" s="233"/>
      <c r="AM303" s="233"/>
      <c r="AN303" s="233"/>
      <c r="AO303" s="233"/>
      <c r="AP303" s="233"/>
      <c r="AQ303" s="233"/>
      <c r="AR303" s="233"/>
      <c r="AS303" s="233"/>
      <c r="AT303" s="233"/>
      <c r="AU303" s="233"/>
      <c r="AV303" s="233"/>
      <c r="AW303" s="233"/>
      <c r="AX303" s="233"/>
      <c r="AY303" s="233"/>
      <c r="AZ303" s="233"/>
      <c r="BA303" s="233"/>
      <c r="BB303" s="233"/>
      <c r="BC303" s="233"/>
      <c r="BD303" s="233"/>
      <c r="BE303" s="233"/>
      <c r="BF303" s="233"/>
      <c r="BG303" s="233"/>
      <c r="BH303" s="233"/>
      <c r="BI303" s="233"/>
      <c r="BJ303" s="233"/>
      <c r="BK303" s="233"/>
      <c r="BL303" s="233"/>
      <c r="BM303" s="233"/>
      <c r="BN303" s="233"/>
      <c r="BO303" s="233"/>
      <c r="BP303" s="233"/>
      <c r="BQ303" s="233"/>
      <c r="BR303" s="233"/>
      <c r="BS303" s="233"/>
      <c r="BT303" s="233"/>
      <c r="BU303" s="233"/>
      <c r="BV303" s="233"/>
      <c r="BW303" s="233"/>
      <c r="BX303" s="233"/>
      <c r="BY303" s="233"/>
      <c r="BZ303" s="233"/>
      <c r="CA303" s="233"/>
      <c r="CB303" s="233"/>
      <c r="CC303" s="233"/>
      <c r="CD303" s="233"/>
      <c r="CE303" s="233"/>
      <c r="CF303" s="233"/>
      <c r="CG303" s="233"/>
      <c r="CH303" s="233"/>
      <c r="CI303" s="233"/>
      <c r="CJ303" s="233"/>
      <c r="CK303" s="233"/>
      <c r="CL303" s="233"/>
      <c r="CM303" s="233"/>
      <c r="CN303" s="233"/>
      <c r="CO303" s="233"/>
      <c r="CP303" s="233"/>
      <c r="CQ303" s="233"/>
      <c r="CR303" s="233"/>
      <c r="CS303" s="233"/>
      <c r="CT303" s="233"/>
      <c r="CU303" s="233"/>
      <c r="CV303" s="233"/>
      <c r="CW303" s="233"/>
      <c r="CX303" s="233"/>
      <c r="CY303" s="233"/>
      <c r="CZ303" s="233"/>
      <c r="DA303" s="233"/>
      <c r="DB303" s="233"/>
      <c r="DC303" s="233"/>
      <c r="DD303" s="233"/>
      <c r="DE303" s="233"/>
      <c r="DF303" s="233"/>
      <c r="DG303" s="233"/>
      <c r="DH303" s="233"/>
      <c r="DI303" s="233"/>
      <c r="DJ303" s="233"/>
      <c r="DK303" s="233"/>
      <c r="DL303" s="233"/>
      <c r="DM303" s="233"/>
      <c r="DN303" s="233"/>
      <c r="DO303" s="233"/>
      <c r="DP303" s="233"/>
      <c r="DQ303" s="233"/>
      <c r="DR303" s="233"/>
      <c r="DS303" s="233"/>
      <c r="DT303" s="233"/>
      <c r="DU303" s="233"/>
      <c r="DV303" s="233"/>
      <c r="DW303" s="233"/>
      <c r="DX303" s="233"/>
      <c r="DY303" s="233"/>
      <c r="DZ303" s="233"/>
      <c r="EA303" s="233"/>
      <c r="EB303" s="233"/>
      <c r="EC303" s="233"/>
      <c r="ED303" s="233"/>
      <c r="EE303" s="233"/>
      <c r="EF303" s="233"/>
      <c r="EG303" s="233"/>
      <c r="EH303" s="233"/>
      <c r="EI303" s="233"/>
      <c r="EJ303" s="233"/>
      <c r="EK303" s="233"/>
      <c r="EL303" s="233"/>
      <c r="EM303" s="233"/>
      <c r="EN303" s="233"/>
      <c r="EO303" s="233"/>
      <c r="EP303" s="233"/>
      <c r="EQ303" s="233"/>
      <c r="ER303" s="233"/>
      <c r="ES303" s="233"/>
      <c r="ET303" s="233"/>
      <c r="EU303" s="233"/>
      <c r="EV303" s="233"/>
      <c r="EW303" s="233"/>
      <c r="EX303" s="233"/>
      <c r="EY303" s="233"/>
      <c r="EZ303" s="233"/>
      <c r="FA303" s="233"/>
      <c r="FB303" s="233"/>
      <c r="FC303" s="233"/>
      <c r="FD303" s="233"/>
      <c r="FE303" s="233"/>
      <c r="FF303" s="233"/>
      <c r="FG303" s="233"/>
      <c r="FH303" s="233"/>
      <c r="FI303" s="233"/>
      <c r="FJ303" s="233"/>
      <c r="FK303" s="233"/>
      <c r="FL303" s="233"/>
      <c r="FM303" s="233"/>
      <c r="FN303" s="233"/>
      <c r="FO303" s="233"/>
      <c r="FP303" s="233"/>
      <c r="FQ303" s="233"/>
      <c r="FR303" s="233"/>
      <c r="FS303" s="233"/>
      <c r="FT303" s="233"/>
      <c r="FU303" s="233"/>
      <c r="FV303" s="233"/>
      <c r="FW303" s="233"/>
      <c r="FX303" s="233"/>
      <c r="FY303" s="233"/>
      <c r="FZ303" s="233"/>
      <c r="GA303" s="233"/>
      <c r="GB303" s="233"/>
      <c r="GC303" s="233"/>
      <c r="GD303" s="233"/>
      <c r="GE303" s="233"/>
      <c r="GF303" s="233"/>
      <c r="GG303" s="233"/>
      <c r="GH303" s="233"/>
      <c r="GI303" s="233"/>
      <c r="GJ303" s="233"/>
      <c r="GK303" s="233"/>
      <c r="GL303" s="233"/>
      <c r="GM303" s="233"/>
      <c r="GN303" s="233"/>
      <c r="GO303" s="233"/>
      <c r="GP303" s="233"/>
      <c r="GQ303" s="233"/>
      <c r="GR303" s="233"/>
      <c r="GS303" s="233"/>
      <c r="GT303" s="233"/>
      <c r="GU303" s="233"/>
      <c r="GV303" s="233"/>
      <c r="GW303" s="233"/>
      <c r="GX303" s="233"/>
      <c r="GY303" s="233"/>
    </row>
    <row r="304" spans="1:207" s="72" customFormat="1" ht="42.75" customHeight="1">
      <c r="A304" s="74">
        <v>295</v>
      </c>
      <c r="B304" s="83" t="s">
        <v>1551</v>
      </c>
      <c r="C304" s="83" t="s">
        <v>1651</v>
      </c>
      <c r="D304" s="83"/>
      <c r="E304" s="83" t="s">
        <v>1651</v>
      </c>
      <c r="F304" s="83">
        <v>7</v>
      </c>
      <c r="G304" s="83" t="s">
        <v>262</v>
      </c>
      <c r="H304" s="83" t="s">
        <v>44</v>
      </c>
      <c r="I304" s="83">
        <v>177</v>
      </c>
      <c r="J304" s="146">
        <v>2</v>
      </c>
      <c r="K304" s="146" t="s">
        <v>1916</v>
      </c>
      <c r="L304" s="146" t="s">
        <v>1916</v>
      </c>
      <c r="M304" s="146" t="s">
        <v>1916</v>
      </c>
      <c r="N304" s="146" t="s">
        <v>1962</v>
      </c>
      <c r="O304" s="152"/>
      <c r="P304" s="168"/>
      <c r="Q304" s="146" t="s">
        <v>1649</v>
      </c>
      <c r="R304" s="149" t="s">
        <v>1649</v>
      </c>
      <c r="S304" s="146"/>
      <c r="T304" s="146"/>
      <c r="U304" s="149" t="s">
        <v>1649</v>
      </c>
      <c r="V304" s="149" t="s">
        <v>2801</v>
      </c>
      <c r="W304" s="83" t="s">
        <v>3053</v>
      </c>
      <c r="X304" s="83"/>
      <c r="Y304" s="83" t="s">
        <v>1490</v>
      </c>
      <c r="Z304" s="83"/>
      <c r="AA304" s="144" t="s">
        <v>2998</v>
      </c>
      <c r="AB304" s="83" t="s">
        <v>1649</v>
      </c>
      <c r="AC304" s="83" t="s">
        <v>1649</v>
      </c>
      <c r="AD304" s="233" t="e">
        <v>#N/A</v>
      </c>
      <c r="AE304" s="233">
        <v>177</v>
      </c>
      <c r="AF304" s="233"/>
      <c r="AG304" s="233"/>
      <c r="AH304" s="233"/>
      <c r="AI304" s="233"/>
      <c r="AJ304" s="233"/>
      <c r="AK304" s="233"/>
      <c r="AL304" s="233"/>
      <c r="AM304" s="233"/>
      <c r="AN304" s="233"/>
      <c r="AO304" s="233"/>
      <c r="AP304" s="233"/>
      <c r="AQ304" s="233"/>
      <c r="AR304" s="233"/>
      <c r="AS304" s="233"/>
      <c r="AT304" s="233"/>
      <c r="AU304" s="233"/>
      <c r="AV304" s="233"/>
      <c r="AW304" s="233"/>
      <c r="AX304" s="233"/>
      <c r="AY304" s="233"/>
      <c r="AZ304" s="233"/>
      <c r="BA304" s="233"/>
      <c r="BB304" s="233"/>
      <c r="BC304" s="233"/>
      <c r="BD304" s="233"/>
      <c r="BE304" s="233"/>
      <c r="BF304" s="233"/>
      <c r="BG304" s="233"/>
      <c r="BH304" s="233"/>
      <c r="BI304" s="233"/>
      <c r="BJ304" s="233"/>
      <c r="BK304" s="233"/>
      <c r="BL304" s="233"/>
      <c r="BM304" s="233"/>
      <c r="BN304" s="233"/>
      <c r="BO304" s="233"/>
      <c r="BP304" s="233"/>
      <c r="BQ304" s="233"/>
      <c r="BR304" s="233"/>
      <c r="BS304" s="233"/>
      <c r="BT304" s="233"/>
      <c r="BU304" s="233"/>
      <c r="BV304" s="233"/>
      <c r="BW304" s="233"/>
      <c r="BX304" s="233"/>
      <c r="BY304" s="233"/>
      <c r="BZ304" s="233"/>
      <c r="CA304" s="233"/>
      <c r="CB304" s="233"/>
      <c r="CC304" s="233"/>
      <c r="CD304" s="233"/>
      <c r="CE304" s="233"/>
      <c r="CF304" s="233"/>
      <c r="CG304" s="233"/>
      <c r="CH304" s="233"/>
      <c r="CI304" s="233"/>
      <c r="CJ304" s="233"/>
      <c r="CK304" s="233"/>
      <c r="CL304" s="233"/>
      <c r="CM304" s="233"/>
      <c r="CN304" s="233"/>
      <c r="CO304" s="233"/>
      <c r="CP304" s="233"/>
      <c r="CQ304" s="233"/>
      <c r="CR304" s="233"/>
      <c r="CS304" s="233"/>
      <c r="CT304" s="233"/>
      <c r="CU304" s="233"/>
      <c r="CV304" s="233"/>
      <c r="CW304" s="233"/>
      <c r="CX304" s="233"/>
      <c r="CY304" s="233"/>
      <c r="CZ304" s="233"/>
      <c r="DA304" s="233"/>
      <c r="DB304" s="233"/>
      <c r="DC304" s="233"/>
      <c r="DD304" s="233"/>
      <c r="DE304" s="233"/>
      <c r="DF304" s="233"/>
      <c r="DG304" s="233"/>
      <c r="DH304" s="233"/>
      <c r="DI304" s="233"/>
      <c r="DJ304" s="233"/>
      <c r="DK304" s="233"/>
      <c r="DL304" s="233"/>
      <c r="DM304" s="233"/>
      <c r="DN304" s="233"/>
      <c r="DO304" s="233"/>
      <c r="DP304" s="233"/>
      <c r="DQ304" s="233"/>
      <c r="DR304" s="233"/>
      <c r="DS304" s="233"/>
      <c r="DT304" s="233"/>
      <c r="DU304" s="233"/>
      <c r="DV304" s="233"/>
      <c r="DW304" s="233"/>
      <c r="DX304" s="233"/>
      <c r="DY304" s="233"/>
      <c r="DZ304" s="233"/>
      <c r="EA304" s="233"/>
      <c r="EB304" s="233"/>
      <c r="EC304" s="233"/>
      <c r="ED304" s="233"/>
      <c r="EE304" s="233"/>
      <c r="EF304" s="233"/>
      <c r="EG304" s="233"/>
      <c r="EH304" s="233"/>
      <c r="EI304" s="233"/>
      <c r="EJ304" s="233"/>
      <c r="EK304" s="233"/>
      <c r="EL304" s="233"/>
      <c r="EM304" s="233"/>
      <c r="EN304" s="233"/>
      <c r="EO304" s="233"/>
      <c r="EP304" s="233"/>
      <c r="EQ304" s="233"/>
      <c r="ER304" s="233"/>
      <c r="ES304" s="233"/>
      <c r="ET304" s="233"/>
      <c r="EU304" s="233"/>
      <c r="EV304" s="233"/>
      <c r="EW304" s="233"/>
      <c r="EX304" s="233"/>
      <c r="EY304" s="233"/>
      <c r="EZ304" s="233"/>
      <c r="FA304" s="233"/>
      <c r="FB304" s="233"/>
      <c r="FC304" s="233"/>
      <c r="FD304" s="233"/>
      <c r="FE304" s="233"/>
      <c r="FF304" s="233"/>
      <c r="FG304" s="233"/>
      <c r="FH304" s="233"/>
      <c r="FI304" s="233"/>
      <c r="FJ304" s="233"/>
      <c r="FK304" s="233"/>
      <c r="FL304" s="233"/>
      <c r="FM304" s="233"/>
      <c r="FN304" s="233"/>
      <c r="FO304" s="233"/>
      <c r="FP304" s="233"/>
      <c r="FQ304" s="233"/>
      <c r="FR304" s="233"/>
      <c r="FS304" s="233"/>
      <c r="FT304" s="233"/>
      <c r="FU304" s="233"/>
      <c r="FV304" s="233"/>
      <c r="FW304" s="233"/>
      <c r="FX304" s="233"/>
      <c r="FY304" s="233"/>
      <c r="FZ304" s="233"/>
      <c r="GA304" s="233"/>
      <c r="GB304" s="233"/>
      <c r="GC304" s="233"/>
      <c r="GD304" s="233"/>
      <c r="GE304" s="233"/>
      <c r="GF304" s="233"/>
      <c r="GG304" s="233"/>
      <c r="GH304" s="233"/>
      <c r="GI304" s="233"/>
      <c r="GJ304" s="233"/>
      <c r="GK304" s="233"/>
      <c r="GL304" s="233"/>
      <c r="GM304" s="233"/>
      <c r="GN304" s="233"/>
      <c r="GO304" s="233"/>
      <c r="GP304" s="233"/>
      <c r="GQ304" s="233"/>
      <c r="GR304" s="233"/>
      <c r="GS304" s="233"/>
      <c r="GT304" s="233"/>
      <c r="GU304" s="233"/>
      <c r="GV304" s="233"/>
      <c r="GW304" s="233"/>
      <c r="GX304" s="233"/>
      <c r="GY304" s="233"/>
    </row>
    <row r="305" spans="1:207" s="72" customFormat="1" ht="42.75" customHeight="1">
      <c r="A305" s="74">
        <v>296</v>
      </c>
      <c r="B305" s="83" t="s">
        <v>1551</v>
      </c>
      <c r="C305" s="83" t="s">
        <v>1651</v>
      </c>
      <c r="D305" s="83"/>
      <c r="E305" s="83" t="s">
        <v>1651</v>
      </c>
      <c r="F305" s="83">
        <v>7</v>
      </c>
      <c r="G305" s="83" t="s">
        <v>262</v>
      </c>
      <c r="H305" s="83" t="s">
        <v>1590</v>
      </c>
      <c r="I305" s="83">
        <v>227</v>
      </c>
      <c r="J305" s="146">
        <v>6</v>
      </c>
      <c r="K305" s="146" t="s">
        <v>1916</v>
      </c>
      <c r="L305" s="146" t="s">
        <v>1916</v>
      </c>
      <c r="M305" s="146" t="s">
        <v>1916</v>
      </c>
      <c r="N305" s="146" t="s">
        <v>1962</v>
      </c>
      <c r="O305" s="152"/>
      <c r="P305" s="168"/>
      <c r="Q305" s="146" t="s">
        <v>1649</v>
      </c>
      <c r="R305" s="146" t="s">
        <v>1649</v>
      </c>
      <c r="S305" s="146"/>
      <c r="T305" s="146"/>
      <c r="U305" s="149" t="s">
        <v>1649</v>
      </c>
      <c r="V305" s="149" t="s">
        <v>2801</v>
      </c>
      <c r="W305" s="83" t="s">
        <v>3053</v>
      </c>
      <c r="X305" s="83"/>
      <c r="Y305" s="83" t="s">
        <v>1490</v>
      </c>
      <c r="Z305" s="83"/>
      <c r="AA305" s="144" t="s">
        <v>2998</v>
      </c>
      <c r="AB305" s="83" t="s">
        <v>1649</v>
      </c>
      <c r="AC305" s="83" t="s">
        <v>1649</v>
      </c>
      <c r="AD305" s="233" t="e">
        <v>#N/A</v>
      </c>
      <c r="AE305" s="233">
        <v>227</v>
      </c>
      <c r="AF305" s="233"/>
      <c r="AG305" s="233"/>
      <c r="AH305" s="233"/>
      <c r="AI305" s="233"/>
      <c r="AJ305" s="233"/>
      <c r="AK305" s="233"/>
      <c r="AL305" s="233"/>
      <c r="AM305" s="233"/>
      <c r="AN305" s="233"/>
      <c r="AO305" s="233"/>
      <c r="AP305" s="233"/>
      <c r="AQ305" s="233"/>
      <c r="AR305" s="233"/>
      <c r="AS305" s="233"/>
      <c r="AT305" s="233"/>
      <c r="AU305" s="233"/>
      <c r="AV305" s="233"/>
      <c r="AW305" s="233"/>
      <c r="AX305" s="233"/>
      <c r="AY305" s="233"/>
      <c r="AZ305" s="233"/>
      <c r="BA305" s="233"/>
      <c r="BB305" s="233"/>
      <c r="BC305" s="233"/>
      <c r="BD305" s="233"/>
      <c r="BE305" s="233"/>
      <c r="BF305" s="233"/>
      <c r="BG305" s="233"/>
      <c r="BH305" s="233"/>
      <c r="BI305" s="233"/>
      <c r="BJ305" s="233"/>
      <c r="BK305" s="233"/>
      <c r="BL305" s="233"/>
      <c r="BM305" s="233"/>
      <c r="BN305" s="233"/>
      <c r="BO305" s="233"/>
      <c r="BP305" s="233"/>
      <c r="BQ305" s="233"/>
      <c r="BR305" s="233"/>
      <c r="BS305" s="233"/>
      <c r="BT305" s="233"/>
      <c r="BU305" s="233"/>
      <c r="BV305" s="233"/>
      <c r="BW305" s="233"/>
      <c r="BX305" s="233"/>
      <c r="BY305" s="233"/>
      <c r="BZ305" s="233"/>
      <c r="CA305" s="233"/>
      <c r="CB305" s="233"/>
      <c r="CC305" s="233"/>
      <c r="CD305" s="233"/>
      <c r="CE305" s="233"/>
      <c r="CF305" s="233"/>
      <c r="CG305" s="233"/>
      <c r="CH305" s="233"/>
      <c r="CI305" s="233"/>
      <c r="CJ305" s="233"/>
      <c r="CK305" s="233"/>
      <c r="CL305" s="233"/>
      <c r="CM305" s="233"/>
      <c r="CN305" s="233"/>
      <c r="CO305" s="233"/>
      <c r="CP305" s="233"/>
      <c r="CQ305" s="233"/>
      <c r="CR305" s="233"/>
      <c r="CS305" s="233"/>
      <c r="CT305" s="233"/>
      <c r="CU305" s="233"/>
      <c r="CV305" s="233"/>
      <c r="CW305" s="233"/>
      <c r="CX305" s="233"/>
      <c r="CY305" s="233"/>
      <c r="CZ305" s="233"/>
      <c r="DA305" s="233"/>
      <c r="DB305" s="233"/>
      <c r="DC305" s="233"/>
      <c r="DD305" s="233"/>
      <c r="DE305" s="233"/>
      <c r="DF305" s="233"/>
      <c r="DG305" s="233"/>
      <c r="DH305" s="233"/>
      <c r="DI305" s="233"/>
      <c r="DJ305" s="233"/>
      <c r="DK305" s="233"/>
      <c r="DL305" s="233"/>
      <c r="DM305" s="233"/>
      <c r="DN305" s="233"/>
      <c r="DO305" s="233"/>
      <c r="DP305" s="233"/>
      <c r="DQ305" s="233"/>
      <c r="DR305" s="233"/>
      <c r="DS305" s="233"/>
      <c r="DT305" s="233"/>
      <c r="DU305" s="233"/>
      <c r="DV305" s="233"/>
      <c r="DW305" s="233"/>
      <c r="DX305" s="233"/>
      <c r="DY305" s="233"/>
      <c r="DZ305" s="233"/>
      <c r="EA305" s="233"/>
      <c r="EB305" s="233"/>
      <c r="EC305" s="233"/>
      <c r="ED305" s="233"/>
      <c r="EE305" s="233"/>
      <c r="EF305" s="233"/>
      <c r="EG305" s="233"/>
      <c r="EH305" s="233"/>
      <c r="EI305" s="233"/>
      <c r="EJ305" s="233"/>
      <c r="EK305" s="233"/>
      <c r="EL305" s="233"/>
      <c r="EM305" s="233"/>
      <c r="EN305" s="233"/>
      <c r="EO305" s="233"/>
      <c r="EP305" s="233"/>
      <c r="EQ305" s="233"/>
      <c r="ER305" s="233"/>
      <c r="ES305" s="233"/>
      <c r="ET305" s="233"/>
      <c r="EU305" s="233"/>
      <c r="EV305" s="233"/>
      <c r="EW305" s="233"/>
      <c r="EX305" s="233"/>
      <c r="EY305" s="233"/>
      <c r="EZ305" s="233"/>
      <c r="FA305" s="233"/>
      <c r="FB305" s="233"/>
      <c r="FC305" s="233"/>
      <c r="FD305" s="233"/>
      <c r="FE305" s="233"/>
      <c r="FF305" s="233"/>
      <c r="FG305" s="233"/>
      <c r="FH305" s="233"/>
      <c r="FI305" s="233"/>
      <c r="FJ305" s="233"/>
      <c r="FK305" s="233"/>
      <c r="FL305" s="233"/>
      <c r="FM305" s="233"/>
      <c r="FN305" s="233"/>
      <c r="FO305" s="233"/>
      <c r="FP305" s="233"/>
      <c r="FQ305" s="233"/>
      <c r="FR305" s="233"/>
      <c r="FS305" s="233"/>
      <c r="FT305" s="233"/>
      <c r="FU305" s="233"/>
      <c r="FV305" s="233"/>
      <c r="FW305" s="233"/>
      <c r="FX305" s="233"/>
      <c r="FY305" s="233"/>
      <c r="FZ305" s="233"/>
      <c r="GA305" s="233"/>
      <c r="GB305" s="233"/>
      <c r="GC305" s="233"/>
      <c r="GD305" s="233"/>
      <c r="GE305" s="233"/>
      <c r="GF305" s="233"/>
      <c r="GG305" s="233"/>
      <c r="GH305" s="233"/>
      <c r="GI305" s="233"/>
      <c r="GJ305" s="233"/>
      <c r="GK305" s="233"/>
      <c r="GL305" s="233"/>
      <c r="GM305" s="233"/>
      <c r="GN305" s="233"/>
      <c r="GO305" s="233"/>
      <c r="GP305" s="233"/>
      <c r="GQ305" s="233"/>
      <c r="GR305" s="233"/>
      <c r="GS305" s="233"/>
      <c r="GT305" s="233"/>
      <c r="GU305" s="233"/>
      <c r="GV305" s="233"/>
      <c r="GW305" s="233"/>
      <c r="GX305" s="233"/>
      <c r="GY305" s="233"/>
    </row>
    <row r="306" spans="1:207" s="233" customFormat="1" ht="42.75" customHeight="1">
      <c r="A306" s="74">
        <v>297</v>
      </c>
      <c r="B306" s="83" t="s">
        <v>1551</v>
      </c>
      <c r="C306" s="83" t="s">
        <v>1651</v>
      </c>
      <c r="D306" s="83"/>
      <c r="E306" s="83" t="s">
        <v>1651</v>
      </c>
      <c r="F306" s="83">
        <v>7</v>
      </c>
      <c r="G306" s="83" t="s">
        <v>262</v>
      </c>
      <c r="H306" s="83" t="s">
        <v>1610</v>
      </c>
      <c r="I306" s="83">
        <v>159</v>
      </c>
      <c r="J306" s="146">
        <v>4</v>
      </c>
      <c r="K306" s="146" t="s">
        <v>1916</v>
      </c>
      <c r="L306" s="146" t="s">
        <v>1916</v>
      </c>
      <c r="M306" s="146" t="s">
        <v>1916</v>
      </c>
      <c r="N306" s="146" t="s">
        <v>1962</v>
      </c>
      <c r="O306" s="152"/>
      <c r="P306" s="168"/>
      <c r="Q306" s="146" t="s">
        <v>1649</v>
      </c>
      <c r="R306" s="146" t="s">
        <v>1649</v>
      </c>
      <c r="S306" s="146"/>
      <c r="T306" s="146"/>
      <c r="U306" s="149" t="s">
        <v>1649</v>
      </c>
      <c r="V306" s="149" t="s">
        <v>2801</v>
      </c>
      <c r="W306" s="83" t="s">
        <v>3053</v>
      </c>
      <c r="X306" s="83"/>
      <c r="Y306" s="83" t="s">
        <v>1490</v>
      </c>
      <c r="Z306" s="83"/>
      <c r="AA306" s="144" t="s">
        <v>2998</v>
      </c>
      <c r="AB306" s="83" t="s">
        <v>1649</v>
      </c>
      <c r="AC306" s="83" t="s">
        <v>1649</v>
      </c>
      <c r="AD306" s="233" t="e">
        <v>#N/A</v>
      </c>
      <c r="AE306" s="233">
        <v>159</v>
      </c>
    </row>
    <row r="307" spans="1:207" s="233" customFormat="1" ht="42.75" customHeight="1">
      <c r="A307" s="74">
        <v>298</v>
      </c>
      <c r="B307" s="83" t="s">
        <v>1551</v>
      </c>
      <c r="C307" s="83" t="s">
        <v>1651</v>
      </c>
      <c r="D307" s="83"/>
      <c r="E307" s="83" t="s">
        <v>1651</v>
      </c>
      <c r="F307" s="83">
        <v>7</v>
      </c>
      <c r="G307" s="83" t="s">
        <v>262</v>
      </c>
      <c r="H307" s="83" t="s">
        <v>1643</v>
      </c>
      <c r="I307" s="83">
        <v>110</v>
      </c>
      <c r="J307" s="146">
        <v>3</v>
      </c>
      <c r="K307" s="146" t="s">
        <v>1916</v>
      </c>
      <c r="L307" s="146" t="s">
        <v>1916</v>
      </c>
      <c r="M307" s="146" t="s">
        <v>1916</v>
      </c>
      <c r="N307" s="146" t="s">
        <v>1962</v>
      </c>
      <c r="O307" s="152"/>
      <c r="P307" s="168"/>
      <c r="Q307" s="146" t="s">
        <v>1649</v>
      </c>
      <c r="R307" s="146" t="s">
        <v>1649</v>
      </c>
      <c r="S307" s="146"/>
      <c r="T307" s="146"/>
      <c r="U307" s="149" t="s">
        <v>1649</v>
      </c>
      <c r="V307" s="149" t="s">
        <v>2801</v>
      </c>
      <c r="W307" s="83" t="s">
        <v>3053</v>
      </c>
      <c r="X307" s="83"/>
      <c r="Y307" s="83" t="s">
        <v>1490</v>
      </c>
      <c r="Z307" s="83"/>
      <c r="AA307" s="144" t="s">
        <v>2998</v>
      </c>
      <c r="AB307" s="83" t="s">
        <v>1649</v>
      </c>
      <c r="AC307" s="83" t="s">
        <v>1649</v>
      </c>
      <c r="AD307" s="233" t="e">
        <v>#N/A</v>
      </c>
      <c r="AE307" s="233">
        <v>110</v>
      </c>
    </row>
    <row r="308" spans="1:207">
      <c r="J308" s="142"/>
      <c r="P308" s="142"/>
      <c r="Q308" s="142"/>
      <c r="R308" s="142"/>
      <c r="S308" s="142"/>
      <c r="T308" s="142"/>
      <c r="U308" s="142"/>
      <c r="V308" s="142"/>
    </row>
    <row r="309" spans="1:207" ht="20.25" customHeight="1">
      <c r="B309" s="169" t="s">
        <v>3028</v>
      </c>
      <c r="J309" s="142"/>
      <c r="P309" s="142"/>
      <c r="Q309" s="142"/>
      <c r="R309" s="142"/>
      <c r="S309" s="142"/>
      <c r="T309" s="142"/>
      <c r="U309" s="142"/>
      <c r="V309" s="142"/>
    </row>
    <row r="310" spans="1:207" ht="18" customHeight="1">
      <c r="B310" s="278" t="s">
        <v>3000</v>
      </c>
    </row>
    <row r="311" spans="1:207" ht="16.5" customHeight="1">
      <c r="K311" s="234"/>
      <c r="L311" s="234"/>
      <c r="M311" s="234"/>
      <c r="N311" s="234"/>
      <c r="O311" s="234"/>
    </row>
    <row r="313" spans="1:207" ht="16.5" customHeight="1"/>
    <row r="314" spans="1:207" ht="16.5" customHeight="1"/>
    <row r="316" spans="1:207" ht="16.5" customHeight="1"/>
    <row r="317" spans="1:207" ht="16.5" customHeight="1"/>
    <row r="318" spans="1:207" s="233" customFormat="1" ht="37.5" customHeight="1">
      <c r="A318" s="74">
        <v>152</v>
      </c>
      <c r="B318" s="71" t="s">
        <v>360</v>
      </c>
      <c r="C318" s="71" t="s">
        <v>361</v>
      </c>
      <c r="D318" s="71"/>
      <c r="E318" s="71" t="s">
        <v>361</v>
      </c>
      <c r="F318" s="71">
        <v>3</v>
      </c>
      <c r="G318" s="71" t="s">
        <v>168</v>
      </c>
      <c r="H318" s="71" t="s">
        <v>57</v>
      </c>
      <c r="I318" s="71">
        <v>37</v>
      </c>
      <c r="J318" s="144">
        <v>1</v>
      </c>
      <c r="K318" s="144" t="s">
        <v>296</v>
      </c>
      <c r="L318" s="144" t="s">
        <v>317</v>
      </c>
      <c r="M318" s="144" t="s">
        <v>297</v>
      </c>
      <c r="N318" s="144" t="s">
        <v>2302</v>
      </c>
      <c r="O318" s="168">
        <v>60</v>
      </c>
      <c r="P318" s="168">
        <f>VLOOKUP(E318,KQDKlan2!E:M,4,0)</f>
        <v>22</v>
      </c>
      <c r="Q318" s="146" t="s">
        <v>2219</v>
      </c>
      <c r="R318" s="146" t="s">
        <v>170</v>
      </c>
      <c r="S318" s="144"/>
      <c r="T318" s="144"/>
      <c r="U318" s="144" t="s">
        <v>170</v>
      </c>
      <c r="V318" s="151"/>
      <c r="W318" s="71" t="s">
        <v>2032</v>
      </c>
      <c r="X318" s="71" t="s">
        <v>2218</v>
      </c>
      <c r="Y318" s="71" t="s">
        <v>1677</v>
      </c>
      <c r="Z318" s="71"/>
      <c r="AA318" s="144" t="s">
        <v>2900</v>
      </c>
      <c r="AB318" s="71" t="s">
        <v>2219</v>
      </c>
      <c r="AC318" s="71" t="s">
        <v>2219</v>
      </c>
      <c r="AD318" s="233" t="s">
        <v>2684</v>
      </c>
      <c r="AE318" s="233">
        <v>15</v>
      </c>
      <c r="AF318" s="72"/>
      <c r="AG318" s="72"/>
      <c r="AH318" s="72"/>
      <c r="AI318" s="72"/>
      <c r="AJ318" s="72"/>
      <c r="AK318" s="72"/>
      <c r="AL318" s="72"/>
      <c r="AM318" s="72"/>
      <c r="AN318" s="72"/>
      <c r="AO318" s="72"/>
      <c r="AP318" s="72"/>
      <c r="AQ318" s="72"/>
      <c r="AR318" s="72"/>
      <c r="AS318" s="72"/>
      <c r="AT318" s="72"/>
      <c r="AU318" s="72"/>
      <c r="AV318" s="72"/>
      <c r="AW318" s="72"/>
      <c r="AX318" s="72"/>
      <c r="AY318" s="72"/>
      <c r="AZ318" s="72"/>
      <c r="BA318" s="72"/>
      <c r="BB318" s="72"/>
      <c r="BC318" s="72"/>
      <c r="BD318" s="72"/>
      <c r="BE318" s="72"/>
      <c r="BF318" s="72"/>
      <c r="BG318" s="72"/>
      <c r="BH318" s="72"/>
      <c r="BI318" s="72"/>
      <c r="BJ318" s="72"/>
      <c r="BK318" s="72"/>
      <c r="BL318" s="72"/>
      <c r="BM318" s="72"/>
      <c r="BN318" s="72"/>
      <c r="BO318" s="72"/>
      <c r="BP318" s="72"/>
      <c r="BQ318" s="72"/>
      <c r="BR318" s="72"/>
      <c r="BS318" s="72"/>
      <c r="BT318" s="72"/>
      <c r="BU318" s="72"/>
      <c r="BV318" s="72"/>
      <c r="BW318" s="72"/>
      <c r="BX318" s="72"/>
      <c r="BY318" s="72"/>
      <c r="BZ318" s="72"/>
      <c r="CA318" s="72"/>
      <c r="CB318" s="72"/>
      <c r="CC318" s="72"/>
      <c r="CD318" s="72"/>
      <c r="CE318" s="72"/>
      <c r="CF318" s="72"/>
      <c r="CG318" s="72"/>
      <c r="CH318" s="72"/>
      <c r="CI318" s="72"/>
      <c r="CJ318" s="72"/>
      <c r="CK318" s="72"/>
      <c r="CL318" s="72"/>
      <c r="CM318" s="72"/>
      <c r="CN318" s="72"/>
      <c r="CO318" s="72"/>
      <c r="CP318" s="72"/>
      <c r="CQ318" s="72"/>
      <c r="CR318" s="72"/>
      <c r="CS318" s="72"/>
      <c r="CT318" s="72"/>
      <c r="CU318" s="72"/>
      <c r="CV318" s="72"/>
      <c r="CW318" s="72"/>
      <c r="CX318" s="72"/>
      <c r="CY318" s="72"/>
      <c r="CZ318" s="72"/>
      <c r="DA318" s="72"/>
      <c r="DB318" s="72"/>
      <c r="DC318" s="72"/>
      <c r="DD318" s="72"/>
      <c r="DE318" s="72"/>
      <c r="DF318" s="72"/>
      <c r="DG318" s="72"/>
      <c r="DH318" s="72"/>
      <c r="DI318" s="72"/>
      <c r="DJ318" s="72"/>
      <c r="DK318" s="72"/>
      <c r="DL318" s="72"/>
      <c r="DM318" s="72"/>
      <c r="DN318" s="72"/>
      <c r="DO318" s="72"/>
      <c r="DP318" s="72"/>
      <c r="DQ318" s="72"/>
      <c r="DR318" s="72"/>
      <c r="DS318" s="72"/>
      <c r="DT318" s="72"/>
      <c r="DU318" s="72"/>
      <c r="DV318" s="72"/>
      <c r="DW318" s="72"/>
      <c r="DX318" s="72"/>
      <c r="DY318" s="72"/>
      <c r="DZ318" s="72"/>
      <c r="EA318" s="72"/>
      <c r="EB318" s="72"/>
      <c r="EC318" s="72"/>
      <c r="ED318" s="72"/>
      <c r="EE318" s="72"/>
      <c r="EF318" s="72"/>
      <c r="EG318" s="72"/>
      <c r="EH318" s="72"/>
      <c r="EI318" s="72"/>
      <c r="EJ318" s="72"/>
      <c r="EK318" s="72"/>
      <c r="EL318" s="72"/>
      <c r="EM318" s="72"/>
      <c r="EN318" s="72"/>
      <c r="EO318" s="72"/>
      <c r="EP318" s="72"/>
      <c r="EQ318" s="72"/>
      <c r="ER318" s="72"/>
      <c r="ES318" s="72"/>
      <c r="ET318" s="72"/>
      <c r="EU318" s="72"/>
      <c r="EV318" s="72"/>
      <c r="EW318" s="72"/>
      <c r="EX318" s="72"/>
      <c r="EY318" s="72"/>
      <c r="EZ318" s="72"/>
      <c r="FA318" s="72"/>
      <c r="FB318" s="72"/>
      <c r="FC318" s="72"/>
      <c r="FD318" s="72"/>
      <c r="FE318" s="72"/>
      <c r="FF318" s="72"/>
      <c r="FG318" s="72"/>
      <c r="FH318" s="72"/>
      <c r="FI318" s="72"/>
      <c r="FJ318" s="72"/>
      <c r="FK318" s="72"/>
      <c r="FL318" s="72"/>
      <c r="FM318" s="72"/>
      <c r="FN318" s="72"/>
      <c r="FO318" s="72"/>
      <c r="FP318" s="72"/>
      <c r="FQ318" s="72"/>
      <c r="FR318" s="72"/>
      <c r="FS318" s="72"/>
      <c r="FT318" s="72"/>
      <c r="FU318" s="72"/>
      <c r="FV318" s="72"/>
      <c r="FW318" s="72"/>
      <c r="FX318" s="72"/>
      <c r="FY318" s="72"/>
      <c r="FZ318" s="72"/>
      <c r="GA318" s="72"/>
      <c r="GB318" s="72"/>
      <c r="GC318" s="72"/>
      <c r="GD318" s="72"/>
      <c r="GE318" s="72"/>
      <c r="GF318" s="72"/>
      <c r="GG318" s="72"/>
      <c r="GH318" s="72"/>
      <c r="GI318" s="72"/>
      <c r="GJ318" s="72"/>
      <c r="GK318" s="72"/>
      <c r="GL318" s="72"/>
      <c r="GM318" s="72"/>
      <c r="GN318" s="72"/>
      <c r="GO318" s="72"/>
      <c r="GP318" s="72"/>
      <c r="GQ318" s="72"/>
      <c r="GR318" s="72"/>
      <c r="GS318" s="72"/>
      <c r="GT318" s="72"/>
      <c r="GU318" s="72"/>
      <c r="GV318" s="72"/>
      <c r="GW318" s="72"/>
      <c r="GX318" s="72"/>
      <c r="GY318" s="72"/>
    </row>
    <row r="319" spans="1:207" ht="50.25" customHeight="1">
      <c r="A319" s="74">
        <v>264</v>
      </c>
      <c r="B319" s="83" t="s">
        <v>1613</v>
      </c>
      <c r="C319" s="83" t="s">
        <v>1614</v>
      </c>
      <c r="D319" s="83"/>
      <c r="E319" s="83" t="s">
        <v>1614</v>
      </c>
      <c r="F319" s="83">
        <v>3</v>
      </c>
      <c r="G319" s="83" t="s">
        <v>192</v>
      </c>
      <c r="H319" s="83" t="s">
        <v>1610</v>
      </c>
      <c r="I319" s="83">
        <v>51</v>
      </c>
      <c r="J319" s="146">
        <v>1</v>
      </c>
      <c r="K319" s="144" t="s">
        <v>296</v>
      </c>
      <c r="L319" s="144" t="s">
        <v>1919</v>
      </c>
      <c r="M319" s="144" t="s">
        <v>298</v>
      </c>
      <c r="N319" s="144" t="s">
        <v>337</v>
      </c>
      <c r="O319" s="152">
        <f>VLOOKUP(N319,'Giang duong'!A:H,3,0)</f>
        <v>70</v>
      </c>
      <c r="P319" s="146"/>
      <c r="Q319" s="146"/>
      <c r="R319" s="146"/>
      <c r="S319" s="146"/>
      <c r="T319" s="146"/>
      <c r="U319" s="146" t="s">
        <v>216</v>
      </c>
      <c r="V319" s="151"/>
      <c r="W319" s="71" t="s">
        <v>2031</v>
      </c>
      <c r="X319" s="83" t="s">
        <v>2034</v>
      </c>
      <c r="Y319" s="71" t="s">
        <v>1915</v>
      </c>
      <c r="Z319" s="83"/>
      <c r="AA319" s="83"/>
    </row>
    <row r="320" spans="1:207" ht="50.25" customHeight="1">
      <c r="A320" s="74">
        <v>13</v>
      </c>
      <c r="B320" s="83" t="s">
        <v>1716</v>
      </c>
      <c r="C320" s="83" t="s">
        <v>1722</v>
      </c>
      <c r="D320" s="83"/>
      <c r="E320" s="83" t="s">
        <v>1722</v>
      </c>
      <c r="F320" s="83">
        <v>3</v>
      </c>
      <c r="G320" s="83" t="s">
        <v>192</v>
      </c>
      <c r="H320" s="83" t="s">
        <v>1611</v>
      </c>
      <c r="I320" s="83">
        <v>114</v>
      </c>
      <c r="J320" s="146" t="s">
        <v>1956</v>
      </c>
      <c r="K320" s="146" t="s">
        <v>296</v>
      </c>
      <c r="L320" s="146" t="s">
        <v>1917</v>
      </c>
      <c r="M320" s="146" t="s">
        <v>297</v>
      </c>
      <c r="N320" s="146" t="s">
        <v>2300</v>
      </c>
      <c r="O320" s="152">
        <f>VLOOKUP(N320,'Giang duong'!A:H,3,0)</f>
        <v>80</v>
      </c>
      <c r="P320" s="146"/>
      <c r="Q320" s="146"/>
      <c r="R320" s="146"/>
      <c r="S320" s="146"/>
      <c r="T320" s="146"/>
      <c r="U320" s="146" t="s">
        <v>216</v>
      </c>
      <c r="V320" s="151"/>
      <c r="W320" s="71" t="s">
        <v>2031</v>
      </c>
      <c r="X320" s="83" t="s">
        <v>2035</v>
      </c>
      <c r="Y320" s="71" t="s">
        <v>1915</v>
      </c>
      <c r="Z320" s="83"/>
      <c r="AA320" s="83"/>
    </row>
    <row r="321" spans="1:207" s="72" customFormat="1" ht="50.25" customHeight="1">
      <c r="A321" s="74">
        <v>37</v>
      </c>
      <c r="B321" s="71" t="s">
        <v>97</v>
      </c>
      <c r="C321" s="71" t="s">
        <v>96</v>
      </c>
      <c r="D321" s="71" t="s">
        <v>29</v>
      </c>
      <c r="E321" s="71" t="s">
        <v>96</v>
      </c>
      <c r="F321" s="71">
        <v>3</v>
      </c>
      <c r="G321" s="71" t="s">
        <v>199</v>
      </c>
      <c r="H321" s="71" t="s">
        <v>44</v>
      </c>
      <c r="I321" s="71">
        <v>82</v>
      </c>
      <c r="J321" s="71">
        <v>1</v>
      </c>
      <c r="K321" s="146" t="s">
        <v>186</v>
      </c>
      <c r="L321" s="144" t="s">
        <v>1955</v>
      </c>
      <c r="M321" s="146" t="s">
        <v>301</v>
      </c>
      <c r="N321" s="146" t="s">
        <v>2300</v>
      </c>
      <c r="O321" s="152">
        <f>VLOOKUP(N321,'Giang duong'!A:H,3,0)</f>
        <v>80</v>
      </c>
      <c r="P321" s="71"/>
      <c r="Q321" s="178" t="s">
        <v>2209</v>
      </c>
      <c r="R321" s="71" t="s">
        <v>2210</v>
      </c>
      <c r="S321" s="71"/>
      <c r="T321" s="71"/>
      <c r="U321" s="71" t="s">
        <v>173</v>
      </c>
      <c r="V321" s="151"/>
      <c r="W321" s="71" t="s">
        <v>2031</v>
      </c>
      <c r="X321" s="71"/>
      <c r="Y321" s="71" t="s">
        <v>1915</v>
      </c>
      <c r="Z321" s="71"/>
      <c r="AA321" s="71"/>
    </row>
    <row r="322" spans="1:207" ht="51.75" customHeight="1">
      <c r="A322" s="74">
        <v>57</v>
      </c>
      <c r="B322" s="83" t="s">
        <v>61</v>
      </c>
      <c r="C322" s="71" t="s">
        <v>113</v>
      </c>
      <c r="D322" s="83"/>
      <c r="E322" s="83"/>
      <c r="F322" s="83">
        <v>3</v>
      </c>
      <c r="G322" s="83" t="s">
        <v>240</v>
      </c>
      <c r="H322" s="83" t="s">
        <v>2252</v>
      </c>
      <c r="I322" s="83">
        <v>47</v>
      </c>
      <c r="J322" s="146">
        <v>2</v>
      </c>
      <c r="K322" s="146" t="s">
        <v>186</v>
      </c>
      <c r="L322" s="146" t="s">
        <v>1917</v>
      </c>
      <c r="M322" s="146" t="s">
        <v>301</v>
      </c>
      <c r="N322" s="146" t="s">
        <v>182</v>
      </c>
      <c r="O322" s="152">
        <f>VLOOKUP(N322,'Giang duong'!A:H,3,0)</f>
        <v>50</v>
      </c>
      <c r="P322" s="146"/>
      <c r="Q322" s="179" t="s">
        <v>2276</v>
      </c>
      <c r="R322" s="179" t="s">
        <v>2175</v>
      </c>
      <c r="S322" s="146"/>
      <c r="T322" s="146"/>
      <c r="U322" s="146" t="s">
        <v>173</v>
      </c>
      <c r="V322" s="151"/>
      <c r="W322" s="71" t="s">
        <v>2031</v>
      </c>
      <c r="X322" s="83" t="s">
        <v>1734</v>
      </c>
      <c r="Y322" s="71" t="s">
        <v>2507</v>
      </c>
      <c r="Z322" s="83"/>
      <c r="AA322" s="144" t="str">
        <f>N322&amp;K322&amp;L322</f>
        <v>510E4Sáng2</v>
      </c>
      <c r="AB322" s="83" t="s">
        <v>2312</v>
      </c>
      <c r="AC322" s="83" t="s">
        <v>2312</v>
      </c>
      <c r="AD322" s="234" t="e">
        <f>VLOOKUP(E322,'[1]TKB26-11-2018 (lan 1)'!$E:$K,2,0)</f>
        <v>#N/A</v>
      </c>
    </row>
    <row r="323" spans="1:207" ht="51.75" customHeight="1">
      <c r="A323" s="74">
        <v>58</v>
      </c>
      <c r="B323" s="83" t="s">
        <v>61</v>
      </c>
      <c r="C323" s="71" t="s">
        <v>113</v>
      </c>
      <c r="D323" s="83"/>
      <c r="E323" s="83"/>
      <c r="F323" s="83">
        <v>3</v>
      </c>
      <c r="G323" s="83" t="s">
        <v>240</v>
      </c>
      <c r="H323" s="83" t="s">
        <v>2253</v>
      </c>
      <c r="I323" s="83">
        <v>47</v>
      </c>
      <c r="J323" s="146">
        <v>2</v>
      </c>
      <c r="K323" s="146" t="s">
        <v>186</v>
      </c>
      <c r="L323" s="146" t="s">
        <v>1917</v>
      </c>
      <c r="M323" s="146" t="s">
        <v>301</v>
      </c>
      <c r="N323" s="146" t="s">
        <v>184</v>
      </c>
      <c r="O323" s="152">
        <f>VLOOKUP(N323,'Giang duong'!A:H,3,0)</f>
        <v>50</v>
      </c>
      <c r="P323" s="146"/>
      <c r="Q323" s="179" t="s">
        <v>2277</v>
      </c>
      <c r="R323" s="179" t="s">
        <v>2171</v>
      </c>
      <c r="S323" s="146"/>
      <c r="T323" s="146"/>
      <c r="U323" s="146" t="s">
        <v>173</v>
      </c>
      <c r="V323" s="151"/>
      <c r="W323" s="71" t="s">
        <v>2031</v>
      </c>
      <c r="X323" s="83" t="s">
        <v>1734</v>
      </c>
      <c r="Y323" s="71" t="s">
        <v>2507</v>
      </c>
      <c r="Z323" s="83"/>
      <c r="AA323" s="144" t="str">
        <f>N323&amp;K323&amp;L323</f>
        <v>511E4Sáng2</v>
      </c>
      <c r="AB323" s="83" t="s">
        <v>2313</v>
      </c>
      <c r="AC323" s="83" t="s">
        <v>2313</v>
      </c>
      <c r="AD323" s="234" t="e">
        <f>VLOOKUP(E323,'[1]TKB26-11-2018 (lan 1)'!$E:$K,2,0)</f>
        <v>#N/A</v>
      </c>
    </row>
    <row r="324" spans="1:207" s="72" customFormat="1" ht="35.25" customHeight="1">
      <c r="A324" s="74">
        <v>11</v>
      </c>
      <c r="B324" s="71" t="s">
        <v>1695</v>
      </c>
      <c r="C324" s="71" t="s">
        <v>258</v>
      </c>
      <c r="D324" s="71" t="s">
        <v>205</v>
      </c>
      <c r="E324" s="71" t="s">
        <v>1741</v>
      </c>
      <c r="F324" s="71">
        <v>3</v>
      </c>
      <c r="G324" s="71" t="s">
        <v>192</v>
      </c>
      <c r="H324" s="71" t="s">
        <v>2252</v>
      </c>
      <c r="I324" s="71">
        <v>38</v>
      </c>
      <c r="J324" s="144" t="s">
        <v>1917</v>
      </c>
      <c r="K324" s="144" t="s">
        <v>186</v>
      </c>
      <c r="L324" s="144" t="s">
        <v>1917</v>
      </c>
      <c r="M324" s="144" t="s">
        <v>336</v>
      </c>
      <c r="N324" s="144" t="s">
        <v>337</v>
      </c>
      <c r="O324" s="152">
        <f>VLOOKUP(N324,'Giang duong'!A:H,3,0)</f>
        <v>70</v>
      </c>
      <c r="P324" s="168">
        <f>VLOOKUP(E324,'[2]DSLHP_3-12-2018'!$B:$K,6,0)</f>
        <v>12</v>
      </c>
      <c r="Q324" s="146" t="s">
        <v>2306</v>
      </c>
      <c r="R324" s="146" t="s">
        <v>2043</v>
      </c>
      <c r="S324" s="147" t="s">
        <v>2047</v>
      </c>
      <c r="T324" s="144" t="s">
        <v>2048</v>
      </c>
      <c r="U324" s="144" t="s">
        <v>174</v>
      </c>
      <c r="V324" s="151"/>
      <c r="W324" s="71" t="s">
        <v>2031</v>
      </c>
      <c r="X324" s="71"/>
      <c r="Y324" s="71" t="s">
        <v>1676</v>
      </c>
      <c r="Z324" s="71"/>
      <c r="AA324" s="144" t="str">
        <f>N324&amp;K324&amp;L324</f>
        <v>406E4Sáng2</v>
      </c>
      <c r="AB324" s="71" t="s">
        <v>2306</v>
      </c>
      <c r="AC324" s="71" t="s">
        <v>2306</v>
      </c>
      <c r="AD324" s="234" t="str">
        <f>VLOOKUP(E324,'[1]TKB26-11-2018 (lan 1)'!$E:$K,2,0)</f>
        <v>PGS. TS.Nguyễn Thị Kim Anh; TS.Phạm Thu Phương</v>
      </c>
      <c r="AE324" s="234">
        <f>VALUE(I324)-VALUE(P324)</f>
        <v>26</v>
      </c>
      <c r="AF324" s="234"/>
      <c r="AG324" s="234"/>
      <c r="AH324" s="234"/>
      <c r="AI324" s="234"/>
      <c r="AJ324" s="234"/>
      <c r="AK324" s="234"/>
      <c r="AL324" s="234"/>
      <c r="AM324" s="234"/>
      <c r="AN324" s="234"/>
      <c r="AO324" s="234"/>
      <c r="AP324" s="234"/>
      <c r="AQ324" s="234"/>
      <c r="AR324" s="234"/>
      <c r="AS324" s="234"/>
      <c r="AT324" s="234"/>
      <c r="AU324" s="234"/>
      <c r="AV324" s="234"/>
      <c r="AW324" s="234"/>
      <c r="AX324" s="234"/>
      <c r="AY324" s="234"/>
      <c r="AZ324" s="234"/>
      <c r="BA324" s="234"/>
      <c r="BB324" s="234"/>
      <c r="BC324" s="234"/>
      <c r="BD324" s="234"/>
      <c r="BE324" s="234"/>
      <c r="BF324" s="234"/>
      <c r="BG324" s="234"/>
      <c r="BH324" s="234"/>
      <c r="BI324" s="234"/>
      <c r="BJ324" s="234"/>
      <c r="BK324" s="234"/>
      <c r="BL324" s="234"/>
      <c r="BM324" s="234"/>
      <c r="BN324" s="234"/>
      <c r="BO324" s="234"/>
      <c r="BP324" s="234"/>
      <c r="BQ324" s="234"/>
      <c r="BR324" s="234"/>
      <c r="BS324" s="234"/>
      <c r="BT324" s="234"/>
      <c r="BU324" s="234"/>
      <c r="BV324" s="234"/>
      <c r="BW324" s="234"/>
      <c r="BX324" s="234"/>
      <c r="BY324" s="234"/>
      <c r="BZ324" s="234"/>
      <c r="CA324" s="234"/>
      <c r="CB324" s="234"/>
      <c r="CC324" s="234"/>
      <c r="CD324" s="234"/>
      <c r="CE324" s="234"/>
      <c r="CF324" s="234"/>
      <c r="CG324" s="234"/>
      <c r="CH324" s="234"/>
      <c r="CI324" s="234"/>
      <c r="CJ324" s="234"/>
      <c r="CK324" s="234"/>
      <c r="CL324" s="234"/>
      <c r="CM324" s="234"/>
      <c r="CN324" s="234"/>
      <c r="CO324" s="234"/>
      <c r="CP324" s="234"/>
      <c r="CQ324" s="234"/>
      <c r="CR324" s="234"/>
      <c r="CS324" s="234"/>
      <c r="CT324" s="234"/>
      <c r="CU324" s="234"/>
      <c r="CV324" s="234"/>
      <c r="CW324" s="234"/>
      <c r="CX324" s="234"/>
      <c r="CY324" s="234"/>
      <c r="CZ324" s="234"/>
      <c r="DA324" s="234"/>
      <c r="DB324" s="234"/>
      <c r="DC324" s="234"/>
      <c r="DD324" s="234"/>
      <c r="DE324" s="234"/>
      <c r="DF324" s="234"/>
      <c r="DG324" s="234"/>
      <c r="DH324" s="234"/>
      <c r="DI324" s="234"/>
      <c r="DJ324" s="234"/>
      <c r="DK324" s="234"/>
      <c r="DL324" s="234"/>
      <c r="DM324" s="234"/>
      <c r="DN324" s="234"/>
      <c r="DO324" s="234"/>
      <c r="DP324" s="234"/>
      <c r="DQ324" s="234"/>
      <c r="DR324" s="234"/>
      <c r="DS324" s="234"/>
      <c r="DT324" s="234"/>
      <c r="DU324" s="234"/>
      <c r="DV324" s="234"/>
      <c r="DW324" s="234"/>
      <c r="DX324" s="234"/>
      <c r="DY324" s="234"/>
      <c r="DZ324" s="234"/>
      <c r="EA324" s="234"/>
      <c r="EB324" s="234"/>
      <c r="EC324" s="234"/>
      <c r="ED324" s="234"/>
      <c r="EE324" s="234"/>
      <c r="EF324" s="234"/>
      <c r="EG324" s="234"/>
      <c r="EH324" s="234"/>
      <c r="EI324" s="234"/>
      <c r="EJ324" s="234"/>
      <c r="EK324" s="234"/>
      <c r="EL324" s="234"/>
      <c r="EM324" s="234"/>
      <c r="EN324" s="234"/>
      <c r="EO324" s="234"/>
      <c r="EP324" s="234"/>
      <c r="EQ324" s="234"/>
      <c r="ER324" s="234"/>
      <c r="ES324" s="234"/>
      <c r="ET324" s="234"/>
      <c r="EU324" s="234"/>
      <c r="EV324" s="234"/>
      <c r="EW324" s="234"/>
      <c r="EX324" s="234"/>
      <c r="EY324" s="234"/>
      <c r="EZ324" s="234"/>
      <c r="FA324" s="234"/>
      <c r="FB324" s="234"/>
      <c r="FC324" s="234"/>
      <c r="FD324" s="234"/>
      <c r="FE324" s="234"/>
      <c r="FF324" s="234"/>
      <c r="FG324" s="234"/>
      <c r="FH324" s="234"/>
      <c r="FI324" s="234"/>
      <c r="FJ324" s="234"/>
      <c r="FK324" s="234"/>
      <c r="FL324" s="234"/>
      <c r="FM324" s="234"/>
      <c r="FN324" s="234"/>
      <c r="FO324" s="234"/>
      <c r="FP324" s="234"/>
      <c r="FQ324" s="234"/>
      <c r="FR324" s="234"/>
      <c r="FS324" s="234"/>
      <c r="FT324" s="234"/>
      <c r="FU324" s="234"/>
      <c r="FV324" s="234"/>
      <c r="FW324" s="234"/>
      <c r="FX324" s="234"/>
      <c r="FY324" s="234"/>
      <c r="FZ324" s="234"/>
      <c r="GA324" s="234"/>
      <c r="GB324" s="234"/>
      <c r="GC324" s="234"/>
      <c r="GD324" s="234"/>
      <c r="GE324" s="234"/>
      <c r="GF324" s="234"/>
      <c r="GG324" s="234"/>
      <c r="GH324" s="234"/>
      <c r="GI324" s="234"/>
      <c r="GJ324" s="234"/>
      <c r="GK324" s="234"/>
      <c r="GL324" s="234"/>
      <c r="GM324" s="234"/>
      <c r="GN324" s="234"/>
      <c r="GO324" s="234"/>
      <c r="GP324" s="234"/>
      <c r="GQ324" s="234"/>
      <c r="GR324" s="234"/>
      <c r="GS324" s="234"/>
      <c r="GT324" s="234"/>
      <c r="GU324" s="234"/>
      <c r="GV324" s="234"/>
      <c r="GW324" s="234"/>
      <c r="GX324" s="234"/>
      <c r="GY324" s="234"/>
    </row>
    <row r="325" spans="1:207" ht="39.75" customHeight="1">
      <c r="A325" s="74">
        <v>39</v>
      </c>
      <c r="B325" s="71" t="s">
        <v>164</v>
      </c>
      <c r="C325" s="71" t="s">
        <v>126</v>
      </c>
      <c r="D325" s="71" t="s">
        <v>30</v>
      </c>
      <c r="E325" s="71" t="s">
        <v>2289</v>
      </c>
      <c r="F325" s="71">
        <v>3</v>
      </c>
      <c r="G325" s="71" t="s">
        <v>192</v>
      </c>
      <c r="H325" s="71" t="s">
        <v>1927</v>
      </c>
      <c r="I325" s="71">
        <v>71</v>
      </c>
      <c r="J325" s="144">
        <v>2</v>
      </c>
      <c r="K325" s="144" t="s">
        <v>186</v>
      </c>
      <c r="L325" s="144" t="s">
        <v>1917</v>
      </c>
      <c r="M325" s="144" t="s">
        <v>336</v>
      </c>
      <c r="N325" s="144" t="s">
        <v>2302</v>
      </c>
      <c r="O325" s="152">
        <f>VLOOKUP(N325,'Giang duong'!A:H,3,0)</f>
        <v>60</v>
      </c>
      <c r="P325" s="168">
        <f>VLOOKUP(E325,'[2]DSLHP_3-12-2018'!$B:$K,6,0)</f>
        <v>14</v>
      </c>
      <c r="Q325" s="146" t="s">
        <v>2221</v>
      </c>
      <c r="R325" s="146" t="s">
        <v>260</v>
      </c>
      <c r="S325" s="146" t="s">
        <v>2222</v>
      </c>
      <c r="T325" s="146" t="s">
        <v>2223</v>
      </c>
      <c r="U325" s="144" t="s">
        <v>260</v>
      </c>
      <c r="V325" s="151"/>
      <c r="W325" s="71" t="s">
        <v>2031</v>
      </c>
      <c r="X325" s="71"/>
      <c r="Y325" s="71" t="s">
        <v>1510</v>
      </c>
      <c r="Z325" s="71"/>
      <c r="AA325" s="144" t="str">
        <f>N325&amp;K325&amp;L325</f>
        <v>201CSSSáng2</v>
      </c>
      <c r="AB325" s="71" t="s">
        <v>2221</v>
      </c>
      <c r="AC325" s="71" t="s">
        <v>2221</v>
      </c>
      <c r="AD325" s="234" t="str">
        <f>VLOOKUP(E325,'[1]TKB26-11-2018 (lan 1)'!$E:$K,2,0)</f>
        <v>ThS.Đỗ Quỳnh Chi; ThS.Nguyễn Hoàng Thái</v>
      </c>
      <c r="AE325" s="234">
        <f>VALUE(I325)-VALUE(P325)</f>
        <v>57</v>
      </c>
    </row>
    <row r="326" spans="1:207" ht="51.75" customHeight="1">
      <c r="A326" s="74">
        <v>53</v>
      </c>
      <c r="B326" s="83" t="s">
        <v>154</v>
      </c>
      <c r="C326" s="83" t="s">
        <v>148</v>
      </c>
      <c r="D326" s="83" t="s">
        <v>155</v>
      </c>
      <c r="E326" s="83" t="s">
        <v>148</v>
      </c>
      <c r="F326" s="83">
        <v>3</v>
      </c>
      <c r="G326" s="83" t="s">
        <v>192</v>
      </c>
      <c r="H326" s="83" t="s">
        <v>57</v>
      </c>
      <c r="I326" s="83">
        <v>91</v>
      </c>
      <c r="J326" s="146">
        <v>1</v>
      </c>
      <c r="K326" s="146" t="s">
        <v>186</v>
      </c>
      <c r="L326" s="146" t="s">
        <v>1918</v>
      </c>
      <c r="M326" s="146" t="s">
        <v>301</v>
      </c>
      <c r="N326" s="146" t="s">
        <v>2303</v>
      </c>
      <c r="O326" s="152">
        <v>80</v>
      </c>
      <c r="P326" s="168">
        <v>9</v>
      </c>
      <c r="Q326" s="232" t="s">
        <v>830</v>
      </c>
      <c r="R326" s="146" t="s">
        <v>933</v>
      </c>
      <c r="S326" s="146"/>
      <c r="T326" s="146"/>
      <c r="U326" s="146" t="s">
        <v>173</v>
      </c>
      <c r="V326" s="151"/>
      <c r="W326" s="71" t="s">
        <v>2031</v>
      </c>
      <c r="X326" s="83"/>
      <c r="Y326" s="83" t="s">
        <v>1490</v>
      </c>
      <c r="Z326" s="83"/>
      <c r="AA326" s="144" t="s">
        <v>2538</v>
      </c>
      <c r="AB326" s="83" t="s">
        <v>830</v>
      </c>
      <c r="AC326" s="83" t="s">
        <v>830</v>
      </c>
      <c r="AD326" s="234" t="s">
        <v>2539</v>
      </c>
      <c r="AE326" s="234">
        <v>82</v>
      </c>
    </row>
    <row r="327" spans="1:207" ht="59.25" customHeight="1">
      <c r="A327" s="74">
        <v>72</v>
      </c>
      <c r="B327" s="71" t="s">
        <v>278</v>
      </c>
      <c r="C327" s="71" t="s">
        <v>29</v>
      </c>
      <c r="D327" s="71"/>
      <c r="E327" s="71" t="s">
        <v>29</v>
      </c>
      <c r="F327" s="71">
        <v>3</v>
      </c>
      <c r="G327" s="71" t="s">
        <v>262</v>
      </c>
      <c r="H327" s="71" t="s">
        <v>1727</v>
      </c>
      <c r="I327" s="71">
        <v>50</v>
      </c>
      <c r="J327" s="144">
        <v>1</v>
      </c>
      <c r="K327" s="144" t="s">
        <v>186</v>
      </c>
      <c r="L327" s="144" t="s">
        <v>1954</v>
      </c>
      <c r="M327" s="144" t="s">
        <v>301</v>
      </c>
      <c r="N327" s="146" t="s">
        <v>2303</v>
      </c>
      <c r="O327" s="152">
        <v>80</v>
      </c>
      <c r="P327" s="168">
        <v>7</v>
      </c>
      <c r="Q327" s="196" t="s">
        <v>2472</v>
      </c>
      <c r="R327" s="83" t="s">
        <v>933</v>
      </c>
      <c r="S327" s="146" t="s">
        <v>2180</v>
      </c>
      <c r="T327" s="83" t="s">
        <v>17</v>
      </c>
      <c r="U327" s="146" t="s">
        <v>173</v>
      </c>
      <c r="V327" s="149" t="s">
        <v>2029</v>
      </c>
      <c r="W327" s="71" t="s">
        <v>2030</v>
      </c>
      <c r="X327" s="71" t="s">
        <v>1728</v>
      </c>
      <c r="Y327" s="83" t="s">
        <v>1490</v>
      </c>
      <c r="Z327" s="71"/>
      <c r="AA327" s="144" t="s">
        <v>2540</v>
      </c>
      <c r="AB327" s="71" t="s">
        <v>2179</v>
      </c>
      <c r="AC327" s="71" t="s">
        <v>2179</v>
      </c>
      <c r="AD327" s="234" t="s">
        <v>2541</v>
      </c>
      <c r="AE327" s="234">
        <v>43</v>
      </c>
      <c r="AF327" s="72"/>
      <c r="AG327" s="72"/>
      <c r="AH327" s="72"/>
      <c r="AI327" s="72"/>
      <c r="AJ327" s="72"/>
      <c r="AK327" s="72"/>
      <c r="AL327" s="72"/>
      <c r="AM327" s="72"/>
      <c r="AN327" s="72"/>
      <c r="AO327" s="72"/>
      <c r="AP327" s="72"/>
      <c r="AQ327" s="72"/>
      <c r="AR327" s="72"/>
      <c r="AS327" s="72"/>
      <c r="AT327" s="72"/>
      <c r="AU327" s="72"/>
      <c r="AV327" s="72"/>
      <c r="AW327" s="72"/>
      <c r="AX327" s="72"/>
      <c r="AY327" s="72"/>
      <c r="AZ327" s="72"/>
      <c r="BA327" s="72"/>
      <c r="BB327" s="72"/>
      <c r="BC327" s="72"/>
      <c r="BD327" s="72"/>
      <c r="BE327" s="72"/>
      <c r="BF327" s="72"/>
      <c r="BG327" s="72"/>
      <c r="BH327" s="72"/>
      <c r="BI327" s="72"/>
      <c r="BJ327" s="72"/>
      <c r="BK327" s="72"/>
      <c r="BL327" s="72"/>
      <c r="BM327" s="72"/>
      <c r="BN327" s="72"/>
      <c r="BO327" s="72"/>
      <c r="BP327" s="72"/>
      <c r="BQ327" s="72"/>
      <c r="BR327" s="72"/>
      <c r="BS327" s="72"/>
      <c r="BT327" s="72"/>
      <c r="BU327" s="72"/>
      <c r="BV327" s="72"/>
      <c r="BW327" s="72"/>
      <c r="BX327" s="72"/>
      <c r="BY327" s="72"/>
      <c r="BZ327" s="72"/>
      <c r="CA327" s="72"/>
      <c r="CB327" s="72"/>
      <c r="CC327" s="72"/>
      <c r="CD327" s="72"/>
      <c r="CE327" s="72"/>
      <c r="CF327" s="72"/>
      <c r="CG327" s="72"/>
      <c r="CH327" s="72"/>
      <c r="CI327" s="72"/>
      <c r="CJ327" s="72"/>
      <c r="CK327" s="72"/>
      <c r="CL327" s="72"/>
      <c r="CM327" s="72"/>
      <c r="CN327" s="72"/>
      <c r="CO327" s="72"/>
      <c r="CP327" s="72"/>
      <c r="CQ327" s="72"/>
      <c r="CR327" s="72"/>
      <c r="CS327" s="72"/>
      <c r="CT327" s="72"/>
      <c r="CU327" s="72"/>
      <c r="CV327" s="72"/>
      <c r="CW327" s="72"/>
      <c r="CX327" s="72"/>
      <c r="CY327" s="72"/>
      <c r="CZ327" s="72"/>
      <c r="DA327" s="72"/>
      <c r="DB327" s="72"/>
      <c r="DC327" s="72"/>
      <c r="DD327" s="72"/>
      <c r="DE327" s="72"/>
      <c r="DF327" s="72"/>
      <c r="DG327" s="72"/>
      <c r="DH327" s="72"/>
      <c r="DI327" s="72"/>
      <c r="DJ327" s="72"/>
      <c r="DK327" s="72"/>
      <c r="DL327" s="72"/>
      <c r="DM327" s="72"/>
      <c r="DN327" s="72"/>
      <c r="DO327" s="72"/>
      <c r="DP327" s="72"/>
      <c r="DQ327" s="72"/>
      <c r="DR327" s="72"/>
      <c r="DS327" s="72"/>
      <c r="DT327" s="72"/>
      <c r="DU327" s="72"/>
      <c r="DV327" s="72"/>
      <c r="DW327" s="72"/>
      <c r="DX327" s="72"/>
      <c r="DY327" s="72"/>
      <c r="DZ327" s="72"/>
      <c r="EA327" s="72"/>
      <c r="EB327" s="72"/>
      <c r="EC327" s="72"/>
      <c r="ED327" s="72"/>
      <c r="EE327" s="72"/>
      <c r="EF327" s="72"/>
      <c r="EG327" s="72"/>
      <c r="EH327" s="72"/>
      <c r="EI327" s="72"/>
      <c r="EJ327" s="72"/>
      <c r="EK327" s="72"/>
      <c r="EL327" s="72"/>
      <c r="EM327" s="72"/>
      <c r="EN327" s="72"/>
      <c r="EO327" s="72"/>
      <c r="EP327" s="72"/>
      <c r="EQ327" s="72"/>
      <c r="ER327" s="72"/>
      <c r="ES327" s="72"/>
      <c r="ET327" s="72"/>
      <c r="EU327" s="72"/>
      <c r="EV327" s="72"/>
      <c r="EW327" s="72"/>
      <c r="EX327" s="72"/>
      <c r="EY327" s="72"/>
      <c r="EZ327" s="72"/>
      <c r="FA327" s="72"/>
      <c r="FB327" s="72"/>
      <c r="FC327" s="72"/>
      <c r="FD327" s="72"/>
      <c r="FE327" s="72"/>
      <c r="FF327" s="72"/>
      <c r="FG327" s="72"/>
      <c r="FH327" s="72"/>
      <c r="FI327" s="72"/>
      <c r="FJ327" s="72"/>
      <c r="FK327" s="72"/>
      <c r="FL327" s="72"/>
      <c r="FM327" s="72"/>
      <c r="FN327" s="72"/>
      <c r="FO327" s="72"/>
      <c r="FP327" s="72"/>
      <c r="FQ327" s="72"/>
      <c r="FR327" s="72"/>
      <c r="FS327" s="72"/>
      <c r="FT327" s="72"/>
      <c r="FU327" s="72"/>
      <c r="FV327" s="72"/>
      <c r="FW327" s="72"/>
      <c r="FX327" s="72"/>
      <c r="FY327" s="72"/>
      <c r="FZ327" s="72"/>
      <c r="GA327" s="72"/>
      <c r="GB327" s="72"/>
      <c r="GC327" s="72"/>
      <c r="GD327" s="72"/>
      <c r="GE327" s="72"/>
      <c r="GF327" s="72"/>
      <c r="GG327" s="72"/>
      <c r="GH327" s="72"/>
      <c r="GI327" s="72"/>
      <c r="GJ327" s="72"/>
      <c r="GK327" s="72"/>
      <c r="GL327" s="72"/>
      <c r="GM327" s="72"/>
      <c r="GN327" s="72"/>
      <c r="GO327" s="72"/>
      <c r="GP327" s="72"/>
      <c r="GQ327" s="72"/>
      <c r="GR327" s="72"/>
      <c r="GS327" s="72"/>
      <c r="GT327" s="72"/>
      <c r="GU327" s="72"/>
      <c r="GV327" s="72"/>
      <c r="GW327" s="72"/>
      <c r="GX327" s="72"/>
      <c r="GY327" s="72"/>
    </row>
    <row r="328" spans="1:207" ht="51.75" customHeight="1">
      <c r="A328" s="74">
        <v>80</v>
      </c>
      <c r="B328" s="83" t="s">
        <v>1548</v>
      </c>
      <c r="C328" s="83" t="s">
        <v>43</v>
      </c>
      <c r="D328" s="83" t="s">
        <v>29</v>
      </c>
      <c r="E328" s="83" t="s">
        <v>1778</v>
      </c>
      <c r="F328" s="83">
        <v>3</v>
      </c>
      <c r="G328" s="83" t="s">
        <v>262</v>
      </c>
      <c r="H328" s="83" t="s">
        <v>1658</v>
      </c>
      <c r="I328" s="83">
        <v>58</v>
      </c>
      <c r="J328" s="146">
        <v>1</v>
      </c>
      <c r="K328" s="146" t="s">
        <v>186</v>
      </c>
      <c r="L328" s="146" t="s">
        <v>1954</v>
      </c>
      <c r="M328" s="146" t="s">
        <v>336</v>
      </c>
      <c r="N328" s="146" t="s">
        <v>2303</v>
      </c>
      <c r="O328" s="152">
        <v>80</v>
      </c>
      <c r="P328" s="168">
        <v>6</v>
      </c>
      <c r="Q328" s="181" t="s">
        <v>2192</v>
      </c>
      <c r="R328" s="286" t="s">
        <v>2193</v>
      </c>
      <c r="S328" s="181" t="s">
        <v>2194</v>
      </c>
      <c r="T328" s="83" t="s">
        <v>1525</v>
      </c>
      <c r="U328" s="146" t="s">
        <v>173</v>
      </c>
      <c r="V328" s="149"/>
      <c r="W328" s="71" t="s">
        <v>2030</v>
      </c>
      <c r="X328" s="83"/>
      <c r="Y328" s="83" t="s">
        <v>1490</v>
      </c>
      <c r="Z328" s="83"/>
      <c r="AA328" s="144" t="s">
        <v>2540</v>
      </c>
      <c r="AB328" s="83" t="s">
        <v>2192</v>
      </c>
      <c r="AC328" s="83" t="s">
        <v>2192</v>
      </c>
      <c r="AD328" s="234" t="s">
        <v>2542</v>
      </c>
      <c r="AE328" s="234">
        <v>52</v>
      </c>
      <c r="AF328" s="72"/>
      <c r="AG328" s="72"/>
      <c r="AH328" s="72"/>
      <c r="AI328" s="72"/>
      <c r="AJ328" s="72"/>
      <c r="AK328" s="72"/>
      <c r="AL328" s="72"/>
      <c r="AM328" s="72"/>
      <c r="AN328" s="72"/>
      <c r="AO328" s="72"/>
      <c r="AP328" s="72"/>
      <c r="AQ328" s="72"/>
      <c r="AR328" s="72"/>
      <c r="AS328" s="72"/>
      <c r="AT328" s="72"/>
      <c r="AU328" s="72"/>
      <c r="AV328" s="72"/>
      <c r="AW328" s="72"/>
      <c r="AX328" s="72"/>
      <c r="AY328" s="72"/>
      <c r="AZ328" s="72"/>
      <c r="BA328" s="72"/>
      <c r="BB328" s="72"/>
      <c r="BC328" s="72"/>
      <c r="BD328" s="72"/>
      <c r="BE328" s="72"/>
      <c r="BF328" s="72"/>
      <c r="BG328" s="72"/>
      <c r="BH328" s="72"/>
      <c r="BI328" s="72"/>
      <c r="BJ328" s="72"/>
      <c r="BK328" s="72"/>
      <c r="BL328" s="72"/>
      <c r="BM328" s="72"/>
      <c r="BN328" s="72"/>
      <c r="BO328" s="72"/>
      <c r="BP328" s="72"/>
      <c r="BQ328" s="72"/>
      <c r="BR328" s="72"/>
      <c r="BS328" s="72"/>
      <c r="BT328" s="72"/>
      <c r="BU328" s="72"/>
      <c r="BV328" s="72"/>
      <c r="BW328" s="72"/>
      <c r="BX328" s="72"/>
      <c r="BY328" s="72"/>
      <c r="BZ328" s="72"/>
      <c r="CA328" s="72"/>
      <c r="CB328" s="72"/>
      <c r="CC328" s="72"/>
      <c r="CD328" s="72"/>
      <c r="CE328" s="72"/>
      <c r="CF328" s="72"/>
      <c r="CG328" s="72"/>
      <c r="CH328" s="72"/>
      <c r="CI328" s="72"/>
      <c r="CJ328" s="72"/>
      <c r="CK328" s="72"/>
      <c r="CL328" s="72"/>
      <c r="CM328" s="72"/>
      <c r="CN328" s="72"/>
      <c r="CO328" s="72"/>
      <c r="CP328" s="72"/>
      <c r="CQ328" s="72"/>
      <c r="CR328" s="72"/>
      <c r="CS328" s="72"/>
      <c r="CT328" s="72"/>
      <c r="CU328" s="72"/>
      <c r="CV328" s="72"/>
      <c r="CW328" s="72"/>
      <c r="CX328" s="72"/>
      <c r="CY328" s="72"/>
      <c r="CZ328" s="72"/>
      <c r="DA328" s="72"/>
      <c r="DB328" s="72"/>
      <c r="DC328" s="72"/>
      <c r="DD328" s="72"/>
      <c r="DE328" s="72"/>
      <c r="DF328" s="72"/>
      <c r="DG328" s="72"/>
      <c r="DH328" s="72"/>
      <c r="DI328" s="72"/>
      <c r="DJ328" s="72"/>
      <c r="DK328" s="72"/>
      <c r="DL328" s="72"/>
      <c r="DM328" s="72"/>
      <c r="DN328" s="72"/>
      <c r="DO328" s="72"/>
      <c r="DP328" s="72"/>
      <c r="DQ328" s="72"/>
      <c r="DR328" s="72"/>
      <c r="DS328" s="72"/>
      <c r="DT328" s="72"/>
      <c r="DU328" s="72"/>
      <c r="DV328" s="72"/>
      <c r="DW328" s="72"/>
      <c r="DX328" s="72"/>
      <c r="DY328" s="72"/>
      <c r="DZ328" s="72"/>
      <c r="EA328" s="72"/>
      <c r="EB328" s="72"/>
      <c r="EC328" s="72"/>
      <c r="ED328" s="72"/>
      <c r="EE328" s="72"/>
      <c r="EF328" s="72"/>
      <c r="EG328" s="72"/>
      <c r="EH328" s="72"/>
      <c r="EI328" s="72"/>
      <c r="EJ328" s="72"/>
      <c r="EK328" s="72"/>
      <c r="EL328" s="72"/>
      <c r="EM328" s="72"/>
      <c r="EN328" s="72"/>
      <c r="EO328" s="72"/>
      <c r="EP328" s="72"/>
      <c r="EQ328" s="72"/>
      <c r="ER328" s="72"/>
      <c r="ES328" s="72"/>
      <c r="ET328" s="72"/>
      <c r="EU328" s="72"/>
      <c r="EV328" s="72"/>
      <c r="EW328" s="72"/>
      <c r="EX328" s="72"/>
      <c r="EY328" s="72"/>
      <c r="EZ328" s="72"/>
      <c r="FA328" s="72"/>
      <c r="FB328" s="72"/>
      <c r="FC328" s="72"/>
      <c r="FD328" s="72"/>
      <c r="FE328" s="72"/>
      <c r="FF328" s="72"/>
      <c r="FG328" s="72"/>
      <c r="FH328" s="72"/>
      <c r="FI328" s="72"/>
      <c r="FJ328" s="72"/>
      <c r="FK328" s="72"/>
      <c r="FL328" s="72"/>
      <c r="FM328" s="72"/>
      <c r="FN328" s="72"/>
      <c r="FO328" s="72"/>
      <c r="FP328" s="72"/>
      <c r="FQ328" s="72"/>
      <c r="FR328" s="72"/>
      <c r="FS328" s="72"/>
      <c r="FT328" s="72"/>
      <c r="FU328" s="72"/>
      <c r="FV328" s="72"/>
      <c r="FW328" s="72"/>
      <c r="FX328" s="72"/>
      <c r="FY328" s="72"/>
      <c r="FZ328" s="72"/>
      <c r="GA328" s="72"/>
      <c r="GB328" s="72"/>
      <c r="GC328" s="72"/>
      <c r="GD328" s="72"/>
      <c r="GE328" s="72"/>
      <c r="GF328" s="72"/>
      <c r="GG328" s="72"/>
      <c r="GH328" s="72"/>
      <c r="GI328" s="72"/>
      <c r="GJ328" s="72"/>
      <c r="GK328" s="72"/>
      <c r="GL328" s="72"/>
      <c r="GM328" s="72"/>
      <c r="GN328" s="72"/>
      <c r="GO328" s="72"/>
      <c r="GP328" s="72"/>
      <c r="GQ328" s="72"/>
      <c r="GR328" s="72"/>
      <c r="GS328" s="72"/>
      <c r="GT328" s="72"/>
      <c r="GU328" s="72"/>
      <c r="GV328" s="72"/>
      <c r="GW328" s="72"/>
      <c r="GX328" s="72"/>
      <c r="GY328" s="72"/>
    </row>
    <row r="329" spans="1:207" ht="38.25" customHeight="1">
      <c r="A329" s="74">
        <v>112</v>
      </c>
      <c r="B329" s="71" t="s">
        <v>230</v>
      </c>
      <c r="C329" s="71" t="s">
        <v>231</v>
      </c>
      <c r="D329" s="71" t="s">
        <v>205</v>
      </c>
      <c r="E329" s="71" t="s">
        <v>1798</v>
      </c>
      <c r="F329" s="71">
        <v>3</v>
      </c>
      <c r="G329" s="71" t="s">
        <v>192</v>
      </c>
      <c r="H329" s="71" t="s">
        <v>2252</v>
      </c>
      <c r="I329" s="71">
        <v>38</v>
      </c>
      <c r="J329" s="144">
        <v>2</v>
      </c>
      <c r="K329" s="144" t="s">
        <v>186</v>
      </c>
      <c r="L329" s="144" t="s">
        <v>1955</v>
      </c>
      <c r="M329" s="144" t="s">
        <v>336</v>
      </c>
      <c r="N329" s="144" t="s">
        <v>337</v>
      </c>
      <c r="O329" s="152">
        <f>VLOOKUP(N329,'Giang duong'!A:H,3,0)</f>
        <v>70</v>
      </c>
      <c r="P329" s="168">
        <f>VLOOKUP(E329,'[2]DSLHP_3-12-2018'!$B:$K,6,0)</f>
        <v>13</v>
      </c>
      <c r="Q329" s="146" t="s">
        <v>2321</v>
      </c>
      <c r="R329" s="146" t="s">
        <v>2043</v>
      </c>
      <c r="S329" s="147" t="s">
        <v>1139</v>
      </c>
      <c r="T329" s="144" t="s">
        <v>1140</v>
      </c>
      <c r="U329" s="144" t="s">
        <v>174</v>
      </c>
      <c r="V329" s="151"/>
      <c r="W329" s="71" t="s">
        <v>2031</v>
      </c>
      <c r="X329" s="71"/>
      <c r="Y329" s="71" t="s">
        <v>1676</v>
      </c>
      <c r="Z329" s="71"/>
      <c r="AA329" s="144" t="str">
        <f t="shared" ref="AA329:AA330" si="0">N329&amp;K329&amp;L329</f>
        <v>406E4Sáng5</v>
      </c>
      <c r="AB329" s="71" t="s">
        <v>2321</v>
      </c>
      <c r="AC329" s="71" t="s">
        <v>2321</v>
      </c>
      <c r="AD329" s="234" t="str">
        <f>VLOOKUP(E329,'[1]TKB26-11-2018 (lan 1)'!$E:$K,2,0)</f>
        <v>TS.Nguyễn Tiến Minh; ThS.Nguyễn Thị Phương Linh</v>
      </c>
      <c r="AE329" s="234">
        <f t="shared" ref="AE329:AE330" si="1">VALUE(I329)-VALUE(P329)</f>
        <v>25</v>
      </c>
      <c r="AF329" s="72"/>
      <c r="AG329" s="72"/>
      <c r="AH329" s="72"/>
      <c r="AI329" s="72"/>
      <c r="AJ329" s="72"/>
      <c r="AK329" s="72"/>
      <c r="AL329" s="72"/>
      <c r="AM329" s="72"/>
      <c r="AN329" s="72"/>
      <c r="AO329" s="72"/>
      <c r="AP329" s="72"/>
      <c r="AQ329" s="72"/>
      <c r="AR329" s="72"/>
      <c r="AS329" s="72"/>
      <c r="AT329" s="72"/>
      <c r="AU329" s="72"/>
      <c r="AV329" s="72"/>
      <c r="AW329" s="72"/>
      <c r="AX329" s="72"/>
      <c r="AY329" s="72"/>
      <c r="AZ329" s="72"/>
      <c r="BA329" s="72"/>
      <c r="BB329" s="72"/>
      <c r="BC329" s="72"/>
      <c r="BD329" s="72"/>
      <c r="BE329" s="72"/>
      <c r="BF329" s="72"/>
      <c r="BG329" s="72"/>
      <c r="BH329" s="72"/>
      <c r="BI329" s="72"/>
      <c r="BJ329" s="72"/>
      <c r="BK329" s="72"/>
      <c r="BL329" s="72"/>
      <c r="BM329" s="72"/>
      <c r="BN329" s="72"/>
      <c r="BO329" s="72"/>
      <c r="BP329" s="72"/>
      <c r="BQ329" s="72"/>
      <c r="BR329" s="72"/>
      <c r="BS329" s="72"/>
      <c r="BT329" s="72"/>
      <c r="BU329" s="72"/>
      <c r="BV329" s="72"/>
      <c r="BW329" s="72"/>
      <c r="BX329" s="72"/>
      <c r="BY329" s="72"/>
      <c r="BZ329" s="72"/>
      <c r="CA329" s="72"/>
      <c r="CB329" s="72"/>
      <c r="CC329" s="72"/>
      <c r="CD329" s="72"/>
      <c r="CE329" s="72"/>
      <c r="CF329" s="72"/>
      <c r="CG329" s="72"/>
      <c r="CH329" s="72"/>
      <c r="CI329" s="72"/>
      <c r="CJ329" s="72"/>
      <c r="CK329" s="72"/>
      <c r="CL329" s="72"/>
      <c r="CM329" s="72"/>
      <c r="CN329" s="72"/>
      <c r="CO329" s="72"/>
      <c r="CP329" s="72"/>
      <c r="CQ329" s="72"/>
      <c r="CR329" s="72"/>
      <c r="CS329" s="72"/>
      <c r="CT329" s="72"/>
      <c r="CU329" s="72"/>
      <c r="CV329" s="72"/>
      <c r="CW329" s="72"/>
      <c r="CX329" s="72"/>
      <c r="CY329" s="72"/>
      <c r="CZ329" s="72"/>
      <c r="DA329" s="72"/>
      <c r="DB329" s="72"/>
      <c r="DC329" s="72"/>
      <c r="DD329" s="72"/>
      <c r="DE329" s="72"/>
      <c r="DF329" s="72"/>
      <c r="DG329" s="72"/>
      <c r="DH329" s="72"/>
      <c r="DI329" s="72"/>
      <c r="DJ329" s="72"/>
      <c r="DK329" s="72"/>
      <c r="DL329" s="72"/>
      <c r="DM329" s="72"/>
      <c r="DN329" s="72"/>
      <c r="DO329" s="72"/>
      <c r="DP329" s="72"/>
      <c r="DQ329" s="72"/>
      <c r="DR329" s="72"/>
      <c r="DS329" s="72"/>
      <c r="DT329" s="72"/>
      <c r="DU329" s="72"/>
      <c r="DV329" s="72"/>
      <c r="DW329" s="72"/>
      <c r="DX329" s="72"/>
      <c r="DY329" s="72"/>
      <c r="DZ329" s="72"/>
      <c r="EA329" s="72"/>
      <c r="EB329" s="72"/>
      <c r="EC329" s="72"/>
      <c r="ED329" s="72"/>
      <c r="EE329" s="72"/>
      <c r="EF329" s="72"/>
      <c r="EG329" s="72"/>
      <c r="EH329" s="72"/>
      <c r="EI329" s="72"/>
      <c r="EJ329" s="72"/>
      <c r="EK329" s="72"/>
      <c r="EL329" s="72"/>
      <c r="EM329" s="72"/>
      <c r="EN329" s="72"/>
      <c r="EO329" s="72"/>
      <c r="EP329" s="72"/>
      <c r="EQ329" s="72"/>
      <c r="ER329" s="72"/>
      <c r="ES329" s="72"/>
      <c r="ET329" s="72"/>
      <c r="EU329" s="72"/>
      <c r="EV329" s="72"/>
      <c r="EW329" s="72"/>
      <c r="EX329" s="72"/>
      <c r="EY329" s="72"/>
      <c r="EZ329" s="72"/>
      <c r="FA329" s="72"/>
      <c r="FB329" s="72"/>
      <c r="FC329" s="72"/>
      <c r="FD329" s="72"/>
      <c r="FE329" s="72"/>
      <c r="FF329" s="72"/>
      <c r="FG329" s="72"/>
      <c r="FH329" s="72"/>
      <c r="FI329" s="72"/>
      <c r="FJ329" s="72"/>
      <c r="FK329" s="72"/>
      <c r="FL329" s="72"/>
      <c r="FM329" s="72"/>
      <c r="FN329" s="72"/>
      <c r="FO329" s="72"/>
      <c r="FP329" s="72"/>
      <c r="FQ329" s="72"/>
      <c r="FR329" s="72"/>
      <c r="FS329" s="72"/>
      <c r="FT329" s="72"/>
      <c r="FU329" s="72"/>
      <c r="FV329" s="72"/>
      <c r="FW329" s="72"/>
      <c r="FX329" s="72"/>
      <c r="FY329" s="72"/>
      <c r="FZ329" s="72"/>
      <c r="GA329" s="72"/>
      <c r="GB329" s="72"/>
      <c r="GC329" s="72"/>
      <c r="GD329" s="72"/>
      <c r="GE329" s="72"/>
      <c r="GF329" s="72"/>
      <c r="GG329" s="72"/>
      <c r="GH329" s="72"/>
      <c r="GI329" s="72"/>
      <c r="GJ329" s="72"/>
      <c r="GK329" s="72"/>
      <c r="GL329" s="72"/>
      <c r="GM329" s="72"/>
      <c r="GN329" s="72"/>
      <c r="GO329" s="72"/>
      <c r="GP329" s="72"/>
      <c r="GQ329" s="72"/>
      <c r="GR329" s="72"/>
      <c r="GS329" s="72"/>
      <c r="GT329" s="72"/>
      <c r="GU329" s="72"/>
      <c r="GV329" s="72"/>
      <c r="GW329" s="72"/>
      <c r="GX329" s="72"/>
      <c r="GY329" s="72"/>
    </row>
    <row r="330" spans="1:207" s="72" customFormat="1" ht="38.25" customHeight="1">
      <c r="A330" s="74">
        <v>117</v>
      </c>
      <c r="B330" s="71" t="s">
        <v>93</v>
      </c>
      <c r="C330" s="71" t="s">
        <v>92</v>
      </c>
      <c r="D330" s="71" t="s">
        <v>48</v>
      </c>
      <c r="E330" s="71" t="s">
        <v>92</v>
      </c>
      <c r="F330" s="71">
        <v>3</v>
      </c>
      <c r="G330" s="71" t="s">
        <v>199</v>
      </c>
      <c r="H330" s="71" t="s">
        <v>44</v>
      </c>
      <c r="I330" s="71">
        <v>82</v>
      </c>
      <c r="J330" s="71">
        <v>1</v>
      </c>
      <c r="K330" s="146" t="s">
        <v>186</v>
      </c>
      <c r="L330" s="144" t="s">
        <v>1918</v>
      </c>
      <c r="M330" s="146" t="s">
        <v>336</v>
      </c>
      <c r="N330" s="146" t="s">
        <v>2300</v>
      </c>
      <c r="O330" s="152">
        <f>VLOOKUP(N330,'Giang duong'!A:H,3,0)</f>
        <v>80</v>
      </c>
      <c r="P330" s="168">
        <f>VLOOKUP(E330,'[2]DSLHP_3-12-2018'!$B:$K,6,0)</f>
        <v>18</v>
      </c>
      <c r="Q330" s="232" t="s">
        <v>830</v>
      </c>
      <c r="R330" s="146" t="s">
        <v>933</v>
      </c>
      <c r="S330" s="71"/>
      <c r="T330" s="71"/>
      <c r="U330" s="71" t="s">
        <v>173</v>
      </c>
      <c r="V330" s="151"/>
      <c r="W330" s="71" t="s">
        <v>2031</v>
      </c>
      <c r="X330" s="71"/>
      <c r="Y330" s="71"/>
      <c r="Z330" s="71"/>
      <c r="AA330" s="144" t="str">
        <f t="shared" si="0"/>
        <v>103CSSSáng3</v>
      </c>
      <c r="AB330" s="71" t="s">
        <v>830</v>
      </c>
      <c r="AC330" s="71" t="s">
        <v>830</v>
      </c>
      <c r="AD330" s="234" t="str">
        <f>VLOOKUP(E330,'[1]TKB26-11-2018 (lan 1)'!$E:$K,2,0)</f>
        <v>TS.Nguyễn Quốc Việt (KTPT)</v>
      </c>
      <c r="AE330" s="234">
        <f t="shared" si="1"/>
        <v>64</v>
      </c>
    </row>
    <row r="331" spans="1:207" ht="51.75" customHeight="1">
      <c r="A331" s="74">
        <v>205</v>
      </c>
      <c r="B331" s="83" t="s">
        <v>200</v>
      </c>
      <c r="C331" s="83" t="s">
        <v>201</v>
      </c>
      <c r="D331" s="83" t="s">
        <v>191</v>
      </c>
      <c r="E331" s="83" t="s">
        <v>532</v>
      </c>
      <c r="F331" s="83">
        <v>5</v>
      </c>
      <c r="G331" s="83" t="s">
        <v>240</v>
      </c>
      <c r="H331" s="83" t="s">
        <v>132</v>
      </c>
      <c r="I331" s="83">
        <v>89</v>
      </c>
      <c r="J331" s="146">
        <v>1</v>
      </c>
      <c r="K331" s="144" t="s">
        <v>186</v>
      </c>
      <c r="L331" s="146" t="s">
        <v>1921</v>
      </c>
      <c r="M331" s="147" t="s">
        <v>669</v>
      </c>
      <c r="N331" s="144" t="s">
        <v>356</v>
      </c>
      <c r="O331" s="152">
        <v>85</v>
      </c>
      <c r="P331" s="168">
        <v>6</v>
      </c>
      <c r="Q331" s="146" t="s">
        <v>143</v>
      </c>
      <c r="R331" s="146" t="s">
        <v>143</v>
      </c>
      <c r="S331" s="146"/>
      <c r="T331" s="146"/>
      <c r="U331" s="146" t="s">
        <v>143</v>
      </c>
      <c r="V331" s="149"/>
      <c r="W331" s="71" t="s">
        <v>2031</v>
      </c>
      <c r="X331" s="83"/>
      <c r="Y331" s="83" t="s">
        <v>1490</v>
      </c>
      <c r="Z331" s="83"/>
      <c r="AA331" s="144" t="s">
        <v>2543</v>
      </c>
      <c r="AB331" s="83" t="s">
        <v>143</v>
      </c>
      <c r="AC331" s="83" t="s">
        <v>143</v>
      </c>
      <c r="AD331" s="234" t="e">
        <v>#REF!</v>
      </c>
      <c r="AE331" s="234">
        <v>83</v>
      </c>
    </row>
    <row r="332" spans="1:207" s="72" customFormat="1" ht="51.75" customHeight="1">
      <c r="A332" s="74">
        <v>206</v>
      </c>
      <c r="B332" s="83" t="s">
        <v>200</v>
      </c>
      <c r="C332" s="83" t="s">
        <v>201</v>
      </c>
      <c r="D332" s="83" t="s">
        <v>191</v>
      </c>
      <c r="E332" s="83" t="s">
        <v>533</v>
      </c>
      <c r="F332" s="83">
        <v>5</v>
      </c>
      <c r="G332" s="83" t="s">
        <v>240</v>
      </c>
      <c r="H332" s="83" t="s">
        <v>57</v>
      </c>
      <c r="I332" s="83">
        <v>100</v>
      </c>
      <c r="J332" s="146">
        <v>1</v>
      </c>
      <c r="K332" s="146" t="s">
        <v>186</v>
      </c>
      <c r="L332" s="146" t="s">
        <v>1921</v>
      </c>
      <c r="M332" s="146" t="s">
        <v>669</v>
      </c>
      <c r="N332" s="146" t="s">
        <v>357</v>
      </c>
      <c r="O332" s="152">
        <v>100</v>
      </c>
      <c r="P332" s="168">
        <v>1</v>
      </c>
      <c r="Q332" s="146" t="s">
        <v>143</v>
      </c>
      <c r="R332" s="146" t="s">
        <v>143</v>
      </c>
      <c r="S332" s="146"/>
      <c r="T332" s="146"/>
      <c r="U332" s="146" t="s">
        <v>143</v>
      </c>
      <c r="V332" s="149"/>
      <c r="W332" s="71" t="s">
        <v>2031</v>
      </c>
      <c r="X332" s="83"/>
      <c r="Y332" s="83" t="s">
        <v>1490</v>
      </c>
      <c r="Z332" s="83"/>
      <c r="AA332" s="144" t="s">
        <v>2544</v>
      </c>
      <c r="AB332" s="83" t="s">
        <v>143</v>
      </c>
      <c r="AC332" s="83" t="s">
        <v>143</v>
      </c>
      <c r="AD332" s="234" t="e">
        <v>#REF!</v>
      </c>
      <c r="AE332" s="234">
        <v>99</v>
      </c>
      <c r="AF332" s="234"/>
      <c r="AG332" s="234"/>
      <c r="AH332" s="234"/>
      <c r="AI332" s="234"/>
      <c r="AJ332" s="234"/>
      <c r="AK332" s="234"/>
      <c r="AL332" s="234"/>
      <c r="AM332" s="234"/>
      <c r="AN332" s="234"/>
      <c r="AO332" s="234"/>
      <c r="AP332" s="234"/>
      <c r="AQ332" s="234"/>
      <c r="AR332" s="234"/>
      <c r="AS332" s="234"/>
      <c r="AT332" s="234"/>
      <c r="AU332" s="234"/>
      <c r="AV332" s="234"/>
      <c r="AW332" s="234"/>
      <c r="AX332" s="234"/>
      <c r="AY332" s="234"/>
      <c r="AZ332" s="234"/>
      <c r="BA332" s="234"/>
      <c r="BB332" s="234"/>
      <c r="BC332" s="234"/>
      <c r="BD332" s="234"/>
      <c r="BE332" s="234"/>
      <c r="BF332" s="234"/>
      <c r="BG332" s="234"/>
      <c r="BH332" s="234"/>
      <c r="BI332" s="234"/>
      <c r="BJ332" s="234"/>
      <c r="BK332" s="234"/>
      <c r="BL332" s="234"/>
      <c r="BM332" s="234"/>
      <c r="BN332" s="234"/>
      <c r="BO332" s="234"/>
      <c r="BP332" s="234"/>
      <c r="BQ332" s="234"/>
      <c r="BR332" s="234"/>
      <c r="BS332" s="234"/>
      <c r="BT332" s="234"/>
      <c r="BU332" s="234"/>
      <c r="BV332" s="234"/>
      <c r="BW332" s="234"/>
      <c r="BX332" s="234"/>
      <c r="BY332" s="234"/>
      <c r="BZ332" s="234"/>
      <c r="CA332" s="234"/>
      <c r="CB332" s="234"/>
      <c r="CC332" s="234"/>
      <c r="CD332" s="234"/>
      <c r="CE332" s="234"/>
      <c r="CF332" s="234"/>
      <c r="CG332" s="234"/>
      <c r="CH332" s="234"/>
      <c r="CI332" s="234"/>
      <c r="CJ332" s="234"/>
      <c r="CK332" s="234"/>
      <c r="CL332" s="234"/>
      <c r="CM332" s="234"/>
      <c r="CN332" s="234"/>
      <c r="CO332" s="234"/>
      <c r="CP332" s="234"/>
      <c r="CQ332" s="234"/>
      <c r="CR332" s="234"/>
      <c r="CS332" s="234"/>
      <c r="CT332" s="234"/>
      <c r="CU332" s="234"/>
      <c r="CV332" s="234"/>
      <c r="CW332" s="234"/>
      <c r="CX332" s="234"/>
      <c r="CY332" s="234"/>
      <c r="CZ332" s="234"/>
      <c r="DA332" s="234"/>
      <c r="DB332" s="234"/>
      <c r="DC332" s="234"/>
      <c r="DD332" s="234"/>
      <c r="DE332" s="234"/>
      <c r="DF332" s="234"/>
      <c r="DG332" s="234"/>
      <c r="DH332" s="234"/>
      <c r="DI332" s="234"/>
      <c r="DJ332" s="234"/>
      <c r="DK332" s="234"/>
      <c r="DL332" s="234"/>
      <c r="DM332" s="234"/>
      <c r="DN332" s="234"/>
      <c r="DO332" s="234"/>
      <c r="DP332" s="234"/>
      <c r="DQ332" s="234"/>
      <c r="DR332" s="234"/>
      <c r="DS332" s="234"/>
      <c r="DT332" s="234"/>
      <c r="DU332" s="234"/>
      <c r="DV332" s="234"/>
      <c r="DW332" s="234"/>
      <c r="DX332" s="234"/>
      <c r="DY332" s="234"/>
      <c r="DZ332" s="234"/>
      <c r="EA332" s="234"/>
      <c r="EB332" s="234"/>
      <c r="EC332" s="234"/>
      <c r="ED332" s="234"/>
      <c r="EE332" s="234"/>
      <c r="EF332" s="234"/>
      <c r="EG332" s="234"/>
      <c r="EH332" s="234"/>
      <c r="EI332" s="234"/>
      <c r="EJ332" s="234"/>
      <c r="EK332" s="234"/>
      <c r="EL332" s="234"/>
      <c r="EM332" s="234"/>
      <c r="EN332" s="234"/>
      <c r="EO332" s="234"/>
      <c r="EP332" s="234"/>
      <c r="EQ332" s="234"/>
      <c r="ER332" s="234"/>
      <c r="ES332" s="234"/>
      <c r="ET332" s="234"/>
      <c r="EU332" s="234"/>
      <c r="EV332" s="234"/>
      <c r="EW332" s="234"/>
      <c r="EX332" s="234"/>
      <c r="EY332" s="234"/>
      <c r="EZ332" s="234"/>
      <c r="FA332" s="234"/>
      <c r="FB332" s="234"/>
      <c r="FC332" s="234"/>
      <c r="FD332" s="234"/>
      <c r="FE332" s="234"/>
      <c r="FF332" s="234"/>
      <c r="FG332" s="234"/>
      <c r="FH332" s="234"/>
      <c r="FI332" s="234"/>
      <c r="FJ332" s="234"/>
      <c r="FK332" s="234"/>
      <c r="FL332" s="234"/>
      <c r="FM332" s="234"/>
      <c r="FN332" s="234"/>
      <c r="FO332" s="234"/>
      <c r="FP332" s="234"/>
      <c r="FQ332" s="234"/>
      <c r="FR332" s="234"/>
      <c r="FS332" s="234"/>
      <c r="FT332" s="234"/>
      <c r="FU332" s="234"/>
      <c r="FV332" s="234"/>
      <c r="FW332" s="234"/>
      <c r="FX332" s="234"/>
      <c r="FY332" s="234"/>
      <c r="FZ332" s="234"/>
      <c r="GA332" s="234"/>
      <c r="GB332" s="234"/>
      <c r="GC332" s="234"/>
      <c r="GD332" s="234"/>
      <c r="GE332" s="234"/>
      <c r="GF332" s="234"/>
      <c r="GG332" s="234"/>
      <c r="GH332" s="234"/>
      <c r="GI332" s="234"/>
      <c r="GJ332" s="234"/>
      <c r="GK332" s="234"/>
      <c r="GL332" s="234"/>
      <c r="GM332" s="234"/>
      <c r="GN332" s="234"/>
      <c r="GO332" s="234"/>
      <c r="GP332" s="234"/>
      <c r="GQ332" s="234"/>
      <c r="GR332" s="234"/>
      <c r="GS332" s="234"/>
      <c r="GT332" s="234"/>
      <c r="GU332" s="234"/>
      <c r="GV332" s="234"/>
      <c r="GW332" s="234"/>
      <c r="GX332" s="234"/>
      <c r="GY332" s="234"/>
    </row>
    <row r="333" spans="1:207" s="72" customFormat="1" ht="51.75" customHeight="1">
      <c r="A333" s="74">
        <v>207</v>
      </c>
      <c r="B333" s="83" t="s">
        <v>200</v>
      </c>
      <c r="C333" s="83" t="s">
        <v>201</v>
      </c>
      <c r="D333" s="83" t="s">
        <v>191</v>
      </c>
      <c r="E333" s="83" t="s">
        <v>534</v>
      </c>
      <c r="F333" s="83">
        <v>5</v>
      </c>
      <c r="G333" s="83" t="s">
        <v>240</v>
      </c>
      <c r="H333" s="83" t="s">
        <v>44</v>
      </c>
      <c r="I333" s="83">
        <v>84</v>
      </c>
      <c r="J333" s="146">
        <v>1</v>
      </c>
      <c r="K333" s="146" t="s">
        <v>186</v>
      </c>
      <c r="L333" s="146" t="s">
        <v>1920</v>
      </c>
      <c r="M333" s="146" t="s">
        <v>669</v>
      </c>
      <c r="N333" s="146" t="s">
        <v>358</v>
      </c>
      <c r="O333" s="152">
        <v>85</v>
      </c>
      <c r="P333" s="168">
        <v>1</v>
      </c>
      <c r="Q333" s="146" t="s">
        <v>143</v>
      </c>
      <c r="R333" s="146" t="s">
        <v>143</v>
      </c>
      <c r="S333" s="146"/>
      <c r="T333" s="146"/>
      <c r="U333" s="146" t="s">
        <v>143</v>
      </c>
      <c r="V333" s="149"/>
      <c r="W333" s="71" t="s">
        <v>2031</v>
      </c>
      <c r="X333" s="83"/>
      <c r="Y333" s="83" t="s">
        <v>1490</v>
      </c>
      <c r="Z333" s="83"/>
      <c r="AA333" s="144" t="s">
        <v>2545</v>
      </c>
      <c r="AB333" s="83" t="s">
        <v>143</v>
      </c>
      <c r="AC333" s="83" t="s">
        <v>143</v>
      </c>
      <c r="AD333" s="234" t="e">
        <v>#REF!</v>
      </c>
      <c r="AE333" s="234">
        <v>83</v>
      </c>
      <c r="AF333" s="234"/>
      <c r="AG333" s="234"/>
      <c r="AH333" s="234"/>
      <c r="AI333" s="234"/>
      <c r="AJ333" s="234"/>
      <c r="AK333" s="234"/>
      <c r="AL333" s="234"/>
      <c r="AM333" s="234"/>
      <c r="AN333" s="234"/>
      <c r="AO333" s="234"/>
      <c r="AP333" s="234"/>
      <c r="AQ333" s="234"/>
      <c r="AR333" s="234"/>
      <c r="AS333" s="234"/>
      <c r="AT333" s="234"/>
      <c r="AU333" s="234"/>
      <c r="AV333" s="234"/>
      <c r="AW333" s="234"/>
      <c r="AX333" s="234"/>
      <c r="AY333" s="234"/>
      <c r="AZ333" s="234"/>
      <c r="BA333" s="234"/>
      <c r="BB333" s="234"/>
      <c r="BC333" s="234"/>
      <c r="BD333" s="234"/>
      <c r="BE333" s="234"/>
      <c r="BF333" s="234"/>
      <c r="BG333" s="234"/>
      <c r="BH333" s="234"/>
      <c r="BI333" s="234"/>
      <c r="BJ333" s="234"/>
      <c r="BK333" s="234"/>
      <c r="BL333" s="234"/>
      <c r="BM333" s="234"/>
      <c r="BN333" s="234"/>
      <c r="BO333" s="234"/>
      <c r="BP333" s="234"/>
      <c r="BQ333" s="234"/>
      <c r="BR333" s="234"/>
      <c r="BS333" s="234"/>
      <c r="BT333" s="234"/>
      <c r="BU333" s="234"/>
      <c r="BV333" s="234"/>
      <c r="BW333" s="234"/>
      <c r="BX333" s="234"/>
      <c r="BY333" s="234"/>
      <c r="BZ333" s="234"/>
      <c r="CA333" s="234"/>
      <c r="CB333" s="234"/>
      <c r="CC333" s="234"/>
      <c r="CD333" s="234"/>
      <c r="CE333" s="234"/>
      <c r="CF333" s="234"/>
      <c r="CG333" s="234"/>
      <c r="CH333" s="234"/>
      <c r="CI333" s="234"/>
      <c r="CJ333" s="234"/>
      <c r="CK333" s="234"/>
      <c r="CL333" s="234"/>
      <c r="CM333" s="234"/>
      <c r="CN333" s="234"/>
      <c r="CO333" s="234"/>
      <c r="CP333" s="234"/>
      <c r="CQ333" s="234"/>
      <c r="CR333" s="234"/>
      <c r="CS333" s="234"/>
      <c r="CT333" s="234"/>
      <c r="CU333" s="234"/>
      <c r="CV333" s="234"/>
      <c r="CW333" s="234"/>
      <c r="CX333" s="234"/>
      <c r="CY333" s="234"/>
      <c r="CZ333" s="234"/>
      <c r="DA333" s="234"/>
      <c r="DB333" s="234"/>
      <c r="DC333" s="234"/>
      <c r="DD333" s="234"/>
      <c r="DE333" s="234"/>
      <c r="DF333" s="234"/>
      <c r="DG333" s="234"/>
      <c r="DH333" s="234"/>
      <c r="DI333" s="234"/>
      <c r="DJ333" s="234"/>
      <c r="DK333" s="234"/>
      <c r="DL333" s="234"/>
      <c r="DM333" s="234"/>
      <c r="DN333" s="234"/>
      <c r="DO333" s="234"/>
      <c r="DP333" s="234"/>
      <c r="DQ333" s="234"/>
      <c r="DR333" s="234"/>
      <c r="DS333" s="234"/>
      <c r="DT333" s="234"/>
      <c r="DU333" s="234"/>
      <c r="DV333" s="234"/>
      <c r="DW333" s="234"/>
      <c r="DX333" s="234"/>
      <c r="DY333" s="234"/>
      <c r="DZ333" s="234"/>
      <c r="EA333" s="234"/>
      <c r="EB333" s="234"/>
      <c r="EC333" s="234"/>
      <c r="ED333" s="234"/>
      <c r="EE333" s="234"/>
      <c r="EF333" s="234"/>
      <c r="EG333" s="234"/>
      <c r="EH333" s="234"/>
      <c r="EI333" s="234"/>
      <c r="EJ333" s="234"/>
      <c r="EK333" s="234"/>
      <c r="EL333" s="234"/>
      <c r="EM333" s="234"/>
      <c r="EN333" s="234"/>
      <c r="EO333" s="234"/>
      <c r="EP333" s="234"/>
      <c r="EQ333" s="234"/>
      <c r="ER333" s="234"/>
      <c r="ES333" s="234"/>
      <c r="ET333" s="234"/>
      <c r="EU333" s="234"/>
      <c r="EV333" s="234"/>
      <c r="EW333" s="234"/>
      <c r="EX333" s="234"/>
      <c r="EY333" s="234"/>
      <c r="EZ333" s="234"/>
      <c r="FA333" s="234"/>
      <c r="FB333" s="234"/>
      <c r="FC333" s="234"/>
      <c r="FD333" s="234"/>
      <c r="FE333" s="234"/>
      <c r="FF333" s="234"/>
      <c r="FG333" s="234"/>
      <c r="FH333" s="234"/>
      <c r="FI333" s="234"/>
      <c r="FJ333" s="234"/>
      <c r="FK333" s="234"/>
      <c r="FL333" s="234"/>
      <c r="FM333" s="234"/>
      <c r="FN333" s="234"/>
      <c r="FO333" s="234"/>
      <c r="FP333" s="234"/>
      <c r="FQ333" s="234"/>
      <c r="FR333" s="234"/>
      <c r="FS333" s="234"/>
      <c r="FT333" s="234"/>
      <c r="FU333" s="234"/>
      <c r="FV333" s="234"/>
      <c r="FW333" s="234"/>
      <c r="FX333" s="234"/>
      <c r="FY333" s="234"/>
      <c r="FZ333" s="234"/>
      <c r="GA333" s="234"/>
      <c r="GB333" s="234"/>
      <c r="GC333" s="234"/>
      <c r="GD333" s="234"/>
      <c r="GE333" s="234"/>
      <c r="GF333" s="234"/>
      <c r="GG333" s="234"/>
      <c r="GH333" s="234"/>
      <c r="GI333" s="234"/>
      <c r="GJ333" s="234"/>
      <c r="GK333" s="234"/>
      <c r="GL333" s="234"/>
      <c r="GM333" s="234"/>
      <c r="GN333" s="234"/>
      <c r="GO333" s="234"/>
      <c r="GP333" s="234"/>
      <c r="GQ333" s="234"/>
      <c r="GR333" s="234"/>
      <c r="GS333" s="234"/>
      <c r="GT333" s="234"/>
      <c r="GU333" s="234"/>
      <c r="GV333" s="234"/>
      <c r="GW333" s="234"/>
      <c r="GX333" s="234"/>
      <c r="GY333" s="234"/>
    </row>
    <row r="334" spans="1:207" ht="51.75" customHeight="1">
      <c r="A334" s="74">
        <v>208</v>
      </c>
      <c r="B334" s="83" t="s">
        <v>200</v>
      </c>
      <c r="C334" s="83" t="s">
        <v>201</v>
      </c>
      <c r="D334" s="83" t="s">
        <v>191</v>
      </c>
      <c r="E334" s="83" t="s">
        <v>535</v>
      </c>
      <c r="F334" s="83">
        <v>5</v>
      </c>
      <c r="G334" s="83" t="s">
        <v>240</v>
      </c>
      <c r="H334" s="83" t="s">
        <v>1589</v>
      </c>
      <c r="I334" s="83">
        <v>121</v>
      </c>
      <c r="J334" s="146" t="s">
        <v>1956</v>
      </c>
      <c r="K334" s="146" t="s">
        <v>296</v>
      </c>
      <c r="L334" s="146" t="s">
        <v>1921</v>
      </c>
      <c r="M334" s="146" t="s">
        <v>327</v>
      </c>
      <c r="N334" s="146" t="s">
        <v>357</v>
      </c>
      <c r="O334" s="152">
        <v>100</v>
      </c>
      <c r="P334" s="168">
        <v>5</v>
      </c>
      <c r="Q334" s="146" t="s">
        <v>143</v>
      </c>
      <c r="R334" s="146" t="s">
        <v>143</v>
      </c>
      <c r="S334" s="146"/>
      <c r="T334" s="146"/>
      <c r="U334" s="146" t="s">
        <v>143</v>
      </c>
      <c r="V334" s="149"/>
      <c r="W334" s="71" t="s">
        <v>2031</v>
      </c>
      <c r="X334" s="83"/>
      <c r="Y334" s="83" t="s">
        <v>1490</v>
      </c>
      <c r="Z334" s="83"/>
      <c r="AA334" s="144" t="s">
        <v>2546</v>
      </c>
      <c r="AB334" s="83" t="s">
        <v>143</v>
      </c>
      <c r="AC334" s="83" t="s">
        <v>143</v>
      </c>
      <c r="AD334" s="234" t="e">
        <v>#REF!</v>
      </c>
      <c r="AE334" s="234">
        <v>116</v>
      </c>
    </row>
    <row r="335" spans="1:207" ht="51.75" customHeight="1">
      <c r="A335" s="74">
        <v>209</v>
      </c>
      <c r="B335" s="83" t="s">
        <v>200</v>
      </c>
      <c r="C335" s="83" t="s">
        <v>201</v>
      </c>
      <c r="D335" s="83" t="s">
        <v>191</v>
      </c>
      <c r="E335" s="83" t="s">
        <v>1837</v>
      </c>
      <c r="F335" s="83">
        <v>5</v>
      </c>
      <c r="G335" s="83" t="s">
        <v>240</v>
      </c>
      <c r="H335" s="83" t="s">
        <v>1644</v>
      </c>
      <c r="I335" s="83">
        <v>66</v>
      </c>
      <c r="J335" s="146">
        <v>1</v>
      </c>
      <c r="K335" s="146" t="s">
        <v>296</v>
      </c>
      <c r="L335" s="146" t="s">
        <v>1920</v>
      </c>
      <c r="M335" s="146" t="s">
        <v>327</v>
      </c>
      <c r="N335" s="146" t="s">
        <v>358</v>
      </c>
      <c r="O335" s="152">
        <v>85</v>
      </c>
      <c r="P335" s="168">
        <v>2</v>
      </c>
      <c r="Q335" s="146" t="s">
        <v>143</v>
      </c>
      <c r="R335" s="146" t="s">
        <v>143</v>
      </c>
      <c r="S335" s="146"/>
      <c r="T335" s="146"/>
      <c r="U335" s="146" t="s">
        <v>143</v>
      </c>
      <c r="V335" s="149"/>
      <c r="W335" s="71" t="s">
        <v>2031</v>
      </c>
      <c r="X335" s="83"/>
      <c r="Y335" s="83" t="s">
        <v>1490</v>
      </c>
      <c r="Z335" s="83"/>
      <c r="AA335" s="144" t="s">
        <v>2547</v>
      </c>
      <c r="AB335" s="83" t="s">
        <v>143</v>
      </c>
      <c r="AC335" s="83" t="s">
        <v>143</v>
      </c>
      <c r="AD335" s="234" t="e">
        <v>#REF!</v>
      </c>
      <c r="AE335" s="234">
        <v>64</v>
      </c>
    </row>
    <row r="336" spans="1:207" s="72" customFormat="1" ht="51.75" customHeight="1">
      <c r="A336" s="74">
        <v>221</v>
      </c>
      <c r="B336" s="83" t="s">
        <v>209</v>
      </c>
      <c r="C336" s="83" t="s">
        <v>202</v>
      </c>
      <c r="D336" s="83" t="s">
        <v>201</v>
      </c>
      <c r="E336" s="83" t="s">
        <v>1848</v>
      </c>
      <c r="F336" s="83">
        <v>5</v>
      </c>
      <c r="G336" s="83" t="s">
        <v>240</v>
      </c>
      <c r="H336" s="83" t="s">
        <v>1611</v>
      </c>
      <c r="I336" s="83">
        <v>80</v>
      </c>
      <c r="J336" s="146">
        <v>1</v>
      </c>
      <c r="K336" s="146" t="s">
        <v>296</v>
      </c>
      <c r="L336" s="146" t="s">
        <v>1921</v>
      </c>
      <c r="M336" s="146" t="s">
        <v>327</v>
      </c>
      <c r="N336" s="146" t="s">
        <v>356</v>
      </c>
      <c r="O336" s="152">
        <v>85</v>
      </c>
      <c r="P336" s="168">
        <v>1</v>
      </c>
      <c r="Q336" s="146" t="s">
        <v>143</v>
      </c>
      <c r="R336" s="146" t="s">
        <v>143</v>
      </c>
      <c r="S336" s="146"/>
      <c r="T336" s="146"/>
      <c r="U336" s="146" t="s">
        <v>143</v>
      </c>
      <c r="V336" s="149"/>
      <c r="W336" s="71" t="s">
        <v>2038</v>
      </c>
      <c r="X336" s="83"/>
      <c r="Y336" s="83" t="s">
        <v>1490</v>
      </c>
      <c r="Z336" s="83"/>
      <c r="AA336" s="144" t="s">
        <v>2548</v>
      </c>
      <c r="AB336" s="83" t="s">
        <v>143</v>
      </c>
      <c r="AC336" s="83" t="s">
        <v>143</v>
      </c>
      <c r="AD336" s="234" t="e">
        <v>#REF!</v>
      </c>
      <c r="AE336" s="234">
        <v>79</v>
      </c>
    </row>
    <row r="337" spans="1:207" s="72" customFormat="1" ht="51.75" customHeight="1">
      <c r="A337" s="74">
        <v>264</v>
      </c>
      <c r="B337" s="83" t="s">
        <v>204</v>
      </c>
      <c r="C337" s="83" t="s">
        <v>203</v>
      </c>
      <c r="D337" s="83"/>
      <c r="E337" s="83" t="s">
        <v>581</v>
      </c>
      <c r="F337" s="83">
        <v>3</v>
      </c>
      <c r="G337" s="83" t="s">
        <v>240</v>
      </c>
      <c r="H337" s="83" t="s">
        <v>1611</v>
      </c>
      <c r="I337" s="83">
        <v>80</v>
      </c>
      <c r="J337" s="146" t="s">
        <v>1956</v>
      </c>
      <c r="K337" s="146" t="s">
        <v>296</v>
      </c>
      <c r="L337" s="146" t="s">
        <v>1954</v>
      </c>
      <c r="M337" s="146" t="s">
        <v>297</v>
      </c>
      <c r="N337" s="146" t="s">
        <v>356</v>
      </c>
      <c r="O337" s="152">
        <f>VLOOKUP(N337,'Giang duong'!A:H,3,0)</f>
        <v>85</v>
      </c>
      <c r="P337" s="168">
        <f>VLOOKUP(E337,'[2]DSLHP_3-12-2018'!$B:$K,6,0)</f>
        <v>17</v>
      </c>
      <c r="Q337" s="146" t="s">
        <v>745</v>
      </c>
      <c r="R337" s="146" t="s">
        <v>216</v>
      </c>
      <c r="S337" s="146" t="s">
        <v>1423</v>
      </c>
      <c r="T337" s="146" t="s">
        <v>1424</v>
      </c>
      <c r="U337" s="146" t="s">
        <v>216</v>
      </c>
      <c r="V337" s="151"/>
      <c r="W337" s="71" t="s">
        <v>2031</v>
      </c>
      <c r="X337" s="83" t="s">
        <v>1707</v>
      </c>
      <c r="Y337" s="83" t="s">
        <v>1490</v>
      </c>
      <c r="Z337" s="83"/>
      <c r="AA337" s="144" t="str">
        <f t="shared" ref="AA337" si="2">N337&amp;K337&amp;L337</f>
        <v>705VUChiều6</v>
      </c>
      <c r="AB337" s="83" t="s">
        <v>745</v>
      </c>
      <c r="AC337" s="83" t="s">
        <v>745</v>
      </c>
      <c r="AD337" s="234" t="str">
        <f>VLOOKUP(E337,'[1]TKB26-11-2018 (lan 1)'!$E:$K,2,0)</f>
        <v>PGS. TS.Đỗ Minh Cương</v>
      </c>
      <c r="AE337" s="234">
        <f t="shared" ref="AE337" si="3">VALUE(I337)-VALUE(P337)</f>
        <v>63</v>
      </c>
      <c r="AF337" s="234"/>
      <c r="AG337" s="234"/>
      <c r="AH337" s="234"/>
      <c r="AI337" s="234"/>
      <c r="AJ337" s="234"/>
      <c r="AK337" s="234"/>
      <c r="AL337" s="234"/>
      <c r="AM337" s="234"/>
      <c r="AN337" s="234"/>
      <c r="AO337" s="234"/>
      <c r="AP337" s="234"/>
      <c r="AQ337" s="234"/>
      <c r="AR337" s="234"/>
      <c r="AS337" s="234"/>
      <c r="AT337" s="234"/>
      <c r="AU337" s="234"/>
      <c r="AV337" s="234"/>
      <c r="AW337" s="234"/>
      <c r="AX337" s="234"/>
      <c r="AY337" s="234"/>
      <c r="AZ337" s="234"/>
      <c r="BA337" s="234"/>
      <c r="BB337" s="234"/>
      <c r="BC337" s="234"/>
      <c r="BD337" s="234"/>
      <c r="BE337" s="234"/>
      <c r="BF337" s="234"/>
      <c r="BG337" s="234"/>
      <c r="BH337" s="234"/>
      <c r="BI337" s="234"/>
      <c r="BJ337" s="234"/>
      <c r="BK337" s="234"/>
      <c r="BL337" s="234"/>
      <c r="BM337" s="234"/>
      <c r="BN337" s="234"/>
      <c r="BO337" s="234"/>
      <c r="BP337" s="234"/>
      <c r="BQ337" s="234"/>
      <c r="BR337" s="234"/>
      <c r="BS337" s="234"/>
      <c r="BT337" s="234"/>
      <c r="BU337" s="234"/>
      <c r="BV337" s="234"/>
      <c r="BW337" s="234"/>
      <c r="BX337" s="234"/>
      <c r="BY337" s="234"/>
      <c r="BZ337" s="234"/>
      <c r="CA337" s="234"/>
      <c r="CB337" s="234"/>
      <c r="CC337" s="234"/>
      <c r="CD337" s="234"/>
      <c r="CE337" s="234"/>
      <c r="CF337" s="234"/>
      <c r="CG337" s="234"/>
      <c r="CH337" s="234"/>
      <c r="CI337" s="234"/>
      <c r="CJ337" s="234"/>
      <c r="CK337" s="234"/>
      <c r="CL337" s="234"/>
      <c r="CM337" s="234"/>
      <c r="CN337" s="234"/>
      <c r="CO337" s="234"/>
      <c r="CP337" s="234"/>
      <c r="CQ337" s="234"/>
      <c r="CR337" s="234"/>
      <c r="CS337" s="234"/>
      <c r="CT337" s="234"/>
      <c r="CU337" s="234"/>
      <c r="CV337" s="234"/>
      <c r="CW337" s="234"/>
      <c r="CX337" s="234"/>
      <c r="CY337" s="234"/>
      <c r="CZ337" s="234"/>
      <c r="DA337" s="234"/>
      <c r="DB337" s="234"/>
      <c r="DC337" s="234"/>
      <c r="DD337" s="234"/>
      <c r="DE337" s="234"/>
      <c r="DF337" s="234"/>
      <c r="DG337" s="234"/>
      <c r="DH337" s="234"/>
      <c r="DI337" s="234"/>
      <c r="DJ337" s="234"/>
      <c r="DK337" s="234"/>
      <c r="DL337" s="234"/>
      <c r="DM337" s="234"/>
      <c r="DN337" s="234"/>
      <c r="DO337" s="234"/>
      <c r="DP337" s="234"/>
      <c r="DQ337" s="234"/>
      <c r="DR337" s="234"/>
      <c r="DS337" s="234"/>
      <c r="DT337" s="234"/>
      <c r="DU337" s="234"/>
      <c r="DV337" s="234"/>
      <c r="DW337" s="234"/>
      <c r="DX337" s="234"/>
      <c r="DY337" s="234"/>
      <c r="DZ337" s="234"/>
      <c r="EA337" s="234"/>
      <c r="EB337" s="234"/>
      <c r="EC337" s="234"/>
      <c r="ED337" s="234"/>
      <c r="EE337" s="234"/>
      <c r="EF337" s="234"/>
      <c r="EG337" s="234"/>
      <c r="EH337" s="234"/>
      <c r="EI337" s="234"/>
      <c r="EJ337" s="234"/>
      <c r="EK337" s="234"/>
      <c r="EL337" s="234"/>
      <c r="EM337" s="234"/>
      <c r="EN337" s="234"/>
      <c r="EO337" s="234"/>
      <c r="EP337" s="234"/>
      <c r="EQ337" s="234"/>
      <c r="ER337" s="234"/>
      <c r="ES337" s="234"/>
      <c r="ET337" s="234"/>
      <c r="EU337" s="234"/>
      <c r="EV337" s="234"/>
      <c r="EW337" s="234"/>
      <c r="EX337" s="234"/>
      <c r="EY337" s="234"/>
      <c r="EZ337" s="234"/>
      <c r="FA337" s="234"/>
      <c r="FB337" s="234"/>
      <c r="FC337" s="234"/>
      <c r="FD337" s="234"/>
      <c r="FE337" s="234"/>
      <c r="FF337" s="234"/>
      <c r="FG337" s="234"/>
      <c r="FH337" s="234"/>
      <c r="FI337" s="234"/>
      <c r="FJ337" s="234"/>
      <c r="FK337" s="234"/>
      <c r="FL337" s="234"/>
      <c r="FM337" s="234"/>
      <c r="FN337" s="234"/>
      <c r="FO337" s="234"/>
      <c r="FP337" s="234"/>
      <c r="FQ337" s="234"/>
      <c r="FR337" s="234"/>
      <c r="FS337" s="234"/>
      <c r="FT337" s="234"/>
      <c r="FU337" s="234"/>
      <c r="FV337" s="234"/>
      <c r="FW337" s="234"/>
      <c r="FX337" s="234"/>
      <c r="FY337" s="234"/>
      <c r="FZ337" s="234"/>
      <c r="GA337" s="234"/>
      <c r="GB337" s="234"/>
      <c r="GC337" s="234"/>
      <c r="GD337" s="234"/>
      <c r="GE337" s="234"/>
      <c r="GF337" s="234"/>
      <c r="GG337" s="234"/>
      <c r="GH337" s="234"/>
      <c r="GI337" s="234"/>
      <c r="GJ337" s="234"/>
      <c r="GK337" s="234"/>
      <c r="GL337" s="234"/>
      <c r="GM337" s="234"/>
      <c r="GN337" s="234"/>
      <c r="GO337" s="234"/>
      <c r="GP337" s="234"/>
      <c r="GQ337" s="234"/>
      <c r="GR337" s="234"/>
      <c r="GS337" s="234"/>
      <c r="GT337" s="234"/>
      <c r="GU337" s="234"/>
      <c r="GV337" s="234"/>
      <c r="GW337" s="234"/>
      <c r="GX337" s="234"/>
      <c r="GY337" s="234"/>
    </row>
    <row r="338" spans="1:207" s="114" customFormat="1" ht="35.25" customHeight="1">
      <c r="A338" s="73">
        <v>4</v>
      </c>
      <c r="B338" s="109" t="s">
        <v>35</v>
      </c>
      <c r="C338" s="109" t="s">
        <v>28</v>
      </c>
      <c r="D338" s="109" t="s">
        <v>43</v>
      </c>
      <c r="E338" s="109" t="s">
        <v>1737</v>
      </c>
      <c r="F338" s="109">
        <v>3</v>
      </c>
      <c r="G338" s="109" t="s">
        <v>192</v>
      </c>
      <c r="H338" s="109" t="s">
        <v>132</v>
      </c>
      <c r="I338" s="109">
        <v>75</v>
      </c>
      <c r="J338" s="176">
        <v>1</v>
      </c>
      <c r="K338" s="176" t="s">
        <v>186</v>
      </c>
      <c r="L338" s="176" t="s">
        <v>1917</v>
      </c>
      <c r="M338" s="176" t="s">
        <v>301</v>
      </c>
      <c r="N338" s="176" t="s">
        <v>2302</v>
      </c>
      <c r="O338" s="240">
        <v>60</v>
      </c>
      <c r="P338" s="241">
        <v>1</v>
      </c>
      <c r="Q338" s="173" t="s">
        <v>2550</v>
      </c>
      <c r="R338" s="176" t="s">
        <v>2105</v>
      </c>
      <c r="S338" s="176" t="s">
        <v>2108</v>
      </c>
      <c r="T338" s="176" t="s">
        <v>2109</v>
      </c>
      <c r="U338" s="176" t="s">
        <v>175</v>
      </c>
      <c r="V338" s="242" t="s">
        <v>1915</v>
      </c>
      <c r="W338" s="109" t="s">
        <v>2031</v>
      </c>
      <c r="X338" s="109"/>
      <c r="Y338" s="109" t="s">
        <v>1510</v>
      </c>
      <c r="Z338" s="109"/>
      <c r="AA338" s="176" t="s">
        <v>2753</v>
      </c>
      <c r="AB338" s="109" t="s">
        <v>2335</v>
      </c>
      <c r="AC338" s="109" t="s">
        <v>2334</v>
      </c>
      <c r="AD338" s="114" t="s">
        <v>2595</v>
      </c>
      <c r="AE338" s="114">
        <v>74</v>
      </c>
    </row>
    <row r="339" spans="1:207" s="112" customFormat="1" ht="35.25" customHeight="1">
      <c r="A339" s="73">
        <v>11</v>
      </c>
      <c r="B339" s="109" t="s">
        <v>1695</v>
      </c>
      <c r="C339" s="109" t="s">
        <v>258</v>
      </c>
      <c r="D339" s="109" t="s">
        <v>205</v>
      </c>
      <c r="E339" s="109" t="s">
        <v>1742</v>
      </c>
      <c r="F339" s="109">
        <v>3</v>
      </c>
      <c r="G339" s="109" t="s">
        <v>192</v>
      </c>
      <c r="H339" s="109" t="s">
        <v>2253</v>
      </c>
      <c r="I339" s="109">
        <v>38</v>
      </c>
      <c r="J339" s="176">
        <v>2</v>
      </c>
      <c r="K339" s="176" t="s">
        <v>186</v>
      </c>
      <c r="L339" s="176" t="s">
        <v>1917</v>
      </c>
      <c r="M339" s="176" t="s">
        <v>336</v>
      </c>
      <c r="N339" s="176" t="s">
        <v>1957</v>
      </c>
      <c r="O339" s="240">
        <v>40</v>
      </c>
      <c r="P339" s="241">
        <v>14</v>
      </c>
      <c r="Q339" s="173" t="s">
        <v>2307</v>
      </c>
      <c r="R339" s="173" t="s">
        <v>2043</v>
      </c>
      <c r="S339" s="264" t="s">
        <v>2049</v>
      </c>
      <c r="T339" s="176" t="s">
        <v>2050</v>
      </c>
      <c r="U339" s="176" t="s">
        <v>174</v>
      </c>
      <c r="V339" s="242" t="s">
        <v>1915</v>
      </c>
      <c r="W339" s="109" t="s">
        <v>2031</v>
      </c>
      <c r="X339" s="109"/>
      <c r="Y339" s="109" t="s">
        <v>1676</v>
      </c>
      <c r="Z339" s="109"/>
      <c r="AA339" s="176" t="s">
        <v>2754</v>
      </c>
      <c r="AB339" s="109" t="s">
        <v>2307</v>
      </c>
      <c r="AC339" s="109" t="s">
        <v>2307</v>
      </c>
      <c r="AD339" s="114" t="s">
        <v>2597</v>
      </c>
      <c r="AE339" s="114">
        <v>24</v>
      </c>
      <c r="AF339" s="114"/>
      <c r="AG339" s="114"/>
      <c r="AH339" s="114"/>
      <c r="AI339" s="114"/>
      <c r="AJ339" s="114"/>
      <c r="AK339" s="114"/>
      <c r="AL339" s="114"/>
      <c r="AM339" s="114"/>
      <c r="AN339" s="114"/>
      <c r="AO339" s="114"/>
      <c r="AP339" s="114"/>
      <c r="AQ339" s="114"/>
      <c r="AR339" s="114"/>
      <c r="AS339" s="114"/>
      <c r="AT339" s="114"/>
      <c r="AU339" s="114"/>
      <c r="AV339" s="114"/>
      <c r="AW339" s="114"/>
      <c r="AX339" s="114"/>
      <c r="AY339" s="114"/>
      <c r="AZ339" s="114"/>
      <c r="BA339" s="114"/>
      <c r="BB339" s="114"/>
      <c r="BC339" s="114"/>
      <c r="BD339" s="114"/>
      <c r="BE339" s="114"/>
      <c r="BF339" s="114"/>
      <c r="BG339" s="114"/>
      <c r="BH339" s="114"/>
      <c r="BI339" s="114"/>
      <c r="BJ339" s="114"/>
      <c r="BK339" s="114"/>
      <c r="BL339" s="114"/>
      <c r="BM339" s="114"/>
      <c r="BN339" s="114"/>
      <c r="BO339" s="114"/>
      <c r="BP339" s="114"/>
      <c r="BQ339" s="114"/>
      <c r="BR339" s="114"/>
      <c r="BS339" s="114"/>
      <c r="BT339" s="114"/>
      <c r="BU339" s="114"/>
      <c r="BV339" s="114"/>
      <c r="BW339" s="114"/>
      <c r="BX339" s="114"/>
      <c r="BY339" s="114"/>
      <c r="BZ339" s="114"/>
      <c r="CA339" s="114"/>
      <c r="CB339" s="114"/>
      <c r="CC339" s="114"/>
      <c r="CD339" s="114"/>
      <c r="CE339" s="114"/>
      <c r="CF339" s="114"/>
      <c r="CG339" s="114"/>
      <c r="CH339" s="114"/>
      <c r="CI339" s="114"/>
      <c r="CJ339" s="114"/>
      <c r="CK339" s="114"/>
      <c r="CL339" s="114"/>
      <c r="CM339" s="114"/>
      <c r="CN339" s="114"/>
      <c r="CO339" s="114"/>
      <c r="CP339" s="114"/>
      <c r="CQ339" s="114"/>
      <c r="CR339" s="114"/>
      <c r="CS339" s="114"/>
      <c r="CT339" s="114"/>
      <c r="CU339" s="114"/>
      <c r="CV339" s="114"/>
      <c r="CW339" s="114"/>
      <c r="CX339" s="114"/>
      <c r="CY339" s="114"/>
      <c r="CZ339" s="114"/>
      <c r="DA339" s="114"/>
      <c r="DB339" s="114"/>
      <c r="DC339" s="114"/>
      <c r="DD339" s="114"/>
      <c r="DE339" s="114"/>
      <c r="DF339" s="114"/>
      <c r="DG339" s="114"/>
      <c r="DH339" s="114"/>
      <c r="DI339" s="114"/>
      <c r="DJ339" s="114"/>
      <c r="DK339" s="114"/>
      <c r="DL339" s="114"/>
      <c r="DM339" s="114"/>
      <c r="DN339" s="114"/>
      <c r="DO339" s="114"/>
      <c r="DP339" s="114"/>
      <c r="DQ339" s="114"/>
      <c r="DR339" s="114"/>
      <c r="DS339" s="114"/>
      <c r="DT339" s="114"/>
      <c r="DU339" s="114"/>
      <c r="DV339" s="114"/>
      <c r="DW339" s="114"/>
      <c r="DX339" s="114"/>
      <c r="DY339" s="114"/>
      <c r="DZ339" s="114"/>
      <c r="EA339" s="114"/>
      <c r="EB339" s="114"/>
      <c r="EC339" s="114"/>
      <c r="ED339" s="114"/>
      <c r="EE339" s="114"/>
      <c r="EF339" s="114"/>
      <c r="EG339" s="114"/>
      <c r="EH339" s="114"/>
      <c r="EI339" s="114"/>
      <c r="EJ339" s="114"/>
      <c r="EK339" s="114"/>
      <c r="EL339" s="114"/>
      <c r="EM339" s="114"/>
      <c r="EN339" s="114"/>
      <c r="EO339" s="114"/>
      <c r="EP339" s="114"/>
      <c r="EQ339" s="114"/>
      <c r="ER339" s="114"/>
      <c r="ES339" s="114"/>
      <c r="ET339" s="114"/>
      <c r="EU339" s="114"/>
      <c r="EV339" s="114"/>
      <c r="EW339" s="114"/>
      <c r="EX339" s="114"/>
      <c r="EY339" s="114"/>
      <c r="EZ339" s="114"/>
      <c r="FA339" s="114"/>
      <c r="FB339" s="114"/>
      <c r="FC339" s="114"/>
      <c r="FD339" s="114"/>
      <c r="FE339" s="114"/>
      <c r="FF339" s="114"/>
      <c r="FG339" s="114"/>
      <c r="FH339" s="114"/>
      <c r="FI339" s="114"/>
      <c r="FJ339" s="114"/>
      <c r="FK339" s="114"/>
      <c r="FL339" s="114"/>
      <c r="FM339" s="114"/>
      <c r="FN339" s="114"/>
      <c r="FO339" s="114"/>
      <c r="FP339" s="114"/>
      <c r="FQ339" s="114"/>
      <c r="FR339" s="114"/>
      <c r="FS339" s="114"/>
      <c r="FT339" s="114"/>
      <c r="FU339" s="114"/>
      <c r="FV339" s="114"/>
      <c r="FW339" s="114"/>
      <c r="FX339" s="114"/>
      <c r="FY339" s="114"/>
      <c r="FZ339" s="114"/>
      <c r="GA339" s="114"/>
      <c r="GB339" s="114"/>
      <c r="GC339" s="114"/>
      <c r="GD339" s="114"/>
      <c r="GE339" s="114"/>
      <c r="GF339" s="114"/>
      <c r="GG339" s="114"/>
      <c r="GH339" s="114"/>
      <c r="GI339" s="114"/>
      <c r="GJ339" s="114"/>
      <c r="GK339" s="114"/>
      <c r="GL339" s="114"/>
      <c r="GM339" s="114"/>
      <c r="GN339" s="114"/>
      <c r="GO339" s="114"/>
      <c r="GP339" s="114"/>
      <c r="GQ339" s="114"/>
      <c r="GR339" s="114"/>
      <c r="GS339" s="114"/>
      <c r="GT339" s="114"/>
      <c r="GU339" s="114"/>
      <c r="GV339" s="114"/>
      <c r="GW339" s="114"/>
      <c r="GX339" s="114"/>
      <c r="GY339" s="114"/>
    </row>
    <row r="340" spans="1:207" s="112" customFormat="1" ht="32.25" customHeight="1">
      <c r="A340" s="73">
        <v>104</v>
      </c>
      <c r="B340" s="109" t="s">
        <v>102</v>
      </c>
      <c r="C340" s="109" t="s">
        <v>1966</v>
      </c>
      <c r="D340" s="109"/>
      <c r="E340" s="109" t="s">
        <v>1966</v>
      </c>
      <c r="F340" s="109">
        <v>2</v>
      </c>
      <c r="G340" s="109" t="s">
        <v>262</v>
      </c>
      <c r="H340" s="109" t="s">
        <v>1691</v>
      </c>
      <c r="I340" s="109" t="s">
        <v>1692</v>
      </c>
      <c r="J340" s="176">
        <v>1</v>
      </c>
      <c r="K340" s="176" t="s">
        <v>186</v>
      </c>
      <c r="L340" s="176" t="s">
        <v>1954</v>
      </c>
      <c r="M340" s="176" t="s">
        <v>338</v>
      </c>
      <c r="N340" s="173" t="s">
        <v>2300</v>
      </c>
      <c r="O340" s="240">
        <v>80</v>
      </c>
      <c r="P340" s="241">
        <v>19</v>
      </c>
      <c r="Q340" s="173" t="s">
        <v>795</v>
      </c>
      <c r="R340" s="173" t="s">
        <v>144</v>
      </c>
      <c r="S340" s="176" t="s">
        <v>1136</v>
      </c>
      <c r="T340" s="176" t="s">
        <v>1137</v>
      </c>
      <c r="U340" s="173" t="s">
        <v>144</v>
      </c>
      <c r="V340" s="242" t="s">
        <v>1915</v>
      </c>
      <c r="W340" s="109" t="s">
        <v>2030</v>
      </c>
      <c r="X340" s="109"/>
      <c r="Y340" s="109" t="s">
        <v>1659</v>
      </c>
      <c r="Z340" s="109"/>
      <c r="AA340" s="176" t="s">
        <v>2756</v>
      </c>
      <c r="AB340" s="109" t="s">
        <v>144</v>
      </c>
      <c r="AC340" s="109" t="s">
        <v>144</v>
      </c>
      <c r="AD340" s="114" t="e">
        <v>#REF!</v>
      </c>
      <c r="AE340" s="114" t="e">
        <v>#VALUE!</v>
      </c>
      <c r="AF340" s="114"/>
      <c r="AG340" s="114"/>
      <c r="AH340" s="114"/>
      <c r="AI340" s="114"/>
      <c r="AJ340" s="114"/>
      <c r="AK340" s="114"/>
      <c r="AL340" s="114"/>
      <c r="AM340" s="114"/>
      <c r="AN340" s="114"/>
      <c r="AO340" s="114"/>
      <c r="AP340" s="114"/>
      <c r="AQ340" s="114"/>
      <c r="AR340" s="114"/>
      <c r="AS340" s="114"/>
      <c r="AT340" s="114"/>
      <c r="AU340" s="114"/>
      <c r="AV340" s="114"/>
      <c r="AW340" s="114"/>
      <c r="AX340" s="114"/>
      <c r="AY340" s="114"/>
      <c r="AZ340" s="114"/>
      <c r="BA340" s="114"/>
      <c r="BB340" s="114"/>
      <c r="BC340" s="114"/>
      <c r="BD340" s="114"/>
      <c r="BE340" s="114"/>
      <c r="BF340" s="114"/>
      <c r="BG340" s="114"/>
      <c r="BH340" s="114"/>
      <c r="BI340" s="114"/>
      <c r="BJ340" s="114"/>
      <c r="BK340" s="114"/>
      <c r="BL340" s="114"/>
      <c r="BM340" s="114"/>
      <c r="BN340" s="114"/>
      <c r="BO340" s="114"/>
      <c r="BP340" s="114"/>
      <c r="BQ340" s="114"/>
      <c r="BR340" s="114"/>
      <c r="BS340" s="114"/>
      <c r="BT340" s="114"/>
      <c r="BU340" s="114"/>
      <c r="BV340" s="114"/>
      <c r="BW340" s="114"/>
      <c r="BX340" s="114"/>
      <c r="BY340" s="114"/>
      <c r="BZ340" s="114"/>
      <c r="CA340" s="114"/>
      <c r="CB340" s="114"/>
      <c r="CC340" s="114"/>
      <c r="CD340" s="114"/>
      <c r="CE340" s="114"/>
      <c r="CF340" s="114"/>
      <c r="CG340" s="114"/>
      <c r="CH340" s="114"/>
      <c r="CI340" s="114"/>
      <c r="CJ340" s="114"/>
      <c r="CK340" s="114"/>
      <c r="CL340" s="114"/>
      <c r="CM340" s="114"/>
      <c r="CN340" s="114"/>
      <c r="CO340" s="114"/>
      <c r="CP340" s="114"/>
      <c r="CQ340" s="114"/>
      <c r="CR340" s="114"/>
      <c r="CS340" s="114"/>
      <c r="CT340" s="114"/>
      <c r="CU340" s="114"/>
      <c r="CV340" s="114"/>
      <c r="CW340" s="114"/>
      <c r="CX340" s="114"/>
      <c r="CY340" s="114"/>
      <c r="CZ340" s="114"/>
      <c r="DA340" s="114"/>
      <c r="DB340" s="114"/>
      <c r="DC340" s="114"/>
      <c r="DD340" s="114"/>
      <c r="DE340" s="114"/>
      <c r="DF340" s="114"/>
      <c r="DG340" s="114"/>
      <c r="DH340" s="114"/>
      <c r="DI340" s="114"/>
      <c r="DJ340" s="114"/>
      <c r="DK340" s="114"/>
      <c r="DL340" s="114"/>
      <c r="DM340" s="114"/>
      <c r="DN340" s="114"/>
      <c r="DO340" s="114"/>
      <c r="DP340" s="114"/>
      <c r="DQ340" s="114"/>
      <c r="DR340" s="114"/>
      <c r="DS340" s="114"/>
      <c r="DT340" s="114"/>
      <c r="DU340" s="114"/>
      <c r="DV340" s="114"/>
      <c r="DW340" s="114"/>
      <c r="DX340" s="114"/>
      <c r="DY340" s="114"/>
      <c r="DZ340" s="114"/>
      <c r="EA340" s="114"/>
      <c r="EB340" s="114"/>
      <c r="EC340" s="114"/>
      <c r="ED340" s="114"/>
      <c r="EE340" s="114"/>
      <c r="EF340" s="114"/>
      <c r="EG340" s="114"/>
      <c r="EH340" s="114"/>
      <c r="EI340" s="114"/>
      <c r="EJ340" s="114"/>
      <c r="EK340" s="114"/>
      <c r="EL340" s="114"/>
      <c r="EM340" s="114"/>
      <c r="EN340" s="114"/>
      <c r="EO340" s="114"/>
      <c r="EP340" s="114"/>
      <c r="EQ340" s="114"/>
      <c r="ER340" s="114"/>
      <c r="ES340" s="114"/>
      <c r="ET340" s="114"/>
      <c r="EU340" s="114"/>
      <c r="EV340" s="114"/>
      <c r="EW340" s="114"/>
      <c r="EX340" s="114"/>
      <c r="EY340" s="114"/>
      <c r="EZ340" s="114"/>
      <c r="FA340" s="114"/>
      <c r="FB340" s="114"/>
      <c r="FC340" s="114"/>
      <c r="FD340" s="114"/>
      <c r="FE340" s="114"/>
      <c r="FF340" s="114"/>
      <c r="FG340" s="114"/>
      <c r="FH340" s="114"/>
      <c r="FI340" s="114"/>
      <c r="FJ340" s="114"/>
      <c r="FK340" s="114"/>
      <c r="FL340" s="114"/>
      <c r="FM340" s="114"/>
      <c r="FN340" s="114"/>
      <c r="FO340" s="114"/>
      <c r="FP340" s="114"/>
      <c r="FQ340" s="114"/>
      <c r="FR340" s="114"/>
      <c r="FS340" s="114"/>
      <c r="FT340" s="114"/>
      <c r="FU340" s="114"/>
      <c r="FV340" s="114"/>
      <c r="FW340" s="114"/>
      <c r="FX340" s="114"/>
      <c r="FY340" s="114"/>
      <c r="FZ340" s="114"/>
      <c r="GA340" s="114"/>
      <c r="GB340" s="114"/>
      <c r="GC340" s="114"/>
      <c r="GD340" s="114"/>
      <c r="GE340" s="114"/>
      <c r="GF340" s="114"/>
      <c r="GG340" s="114"/>
      <c r="GH340" s="114"/>
      <c r="GI340" s="114"/>
      <c r="GJ340" s="114"/>
      <c r="GK340" s="114"/>
      <c r="GL340" s="114"/>
      <c r="GM340" s="114"/>
      <c r="GN340" s="114"/>
      <c r="GO340" s="114"/>
      <c r="GP340" s="114"/>
      <c r="GQ340" s="114"/>
      <c r="GR340" s="114"/>
      <c r="GS340" s="114"/>
      <c r="GT340" s="114"/>
      <c r="GU340" s="114"/>
      <c r="GV340" s="114"/>
      <c r="GW340" s="114"/>
      <c r="GX340" s="114"/>
      <c r="GY340" s="114"/>
    </row>
    <row r="341" spans="1:207" s="112" customFormat="1" ht="33.75" customHeight="1">
      <c r="A341" s="73">
        <v>166</v>
      </c>
      <c r="B341" s="109" t="s">
        <v>1633</v>
      </c>
      <c r="C341" s="109" t="s">
        <v>127</v>
      </c>
      <c r="D341" s="109" t="s">
        <v>27</v>
      </c>
      <c r="E341" s="109" t="s">
        <v>1819</v>
      </c>
      <c r="F341" s="109">
        <v>3</v>
      </c>
      <c r="G341" s="109" t="s">
        <v>1912</v>
      </c>
      <c r="H341" s="109" t="s">
        <v>1679</v>
      </c>
      <c r="I341" s="109" t="s">
        <v>1680</v>
      </c>
      <c r="J341" s="176">
        <v>1</v>
      </c>
      <c r="K341" s="176" t="s">
        <v>296</v>
      </c>
      <c r="L341" s="176" t="s">
        <v>318</v>
      </c>
      <c r="M341" s="176" t="s">
        <v>297</v>
      </c>
      <c r="N341" s="176" t="s">
        <v>1953</v>
      </c>
      <c r="O341" s="241">
        <v>60</v>
      </c>
      <c r="P341" s="241">
        <v>0</v>
      </c>
      <c r="Q341" s="173" t="s">
        <v>2124</v>
      </c>
      <c r="R341" s="176" t="s">
        <v>2105</v>
      </c>
      <c r="S341" s="176" t="s">
        <v>2125</v>
      </c>
      <c r="T341" s="176" t="s">
        <v>2126</v>
      </c>
      <c r="U341" s="176" t="s">
        <v>175</v>
      </c>
      <c r="V341" s="242" t="s">
        <v>1915</v>
      </c>
      <c r="W341" s="109" t="s">
        <v>2032</v>
      </c>
      <c r="X341" s="109"/>
      <c r="Y341" s="109" t="s">
        <v>1677</v>
      </c>
      <c r="Z341" s="109"/>
      <c r="AA341" s="176" t="s">
        <v>2757</v>
      </c>
      <c r="AB341" s="109" t="s">
        <v>2124</v>
      </c>
      <c r="AC341" s="109" t="s">
        <v>2124</v>
      </c>
      <c r="AD341" s="114" t="s">
        <v>2699</v>
      </c>
      <c r="AE341" s="114" t="e">
        <v>#VALUE!</v>
      </c>
    </row>
    <row r="342" spans="1:207" s="114" customFormat="1" ht="36.75" customHeight="1">
      <c r="A342" s="73">
        <v>183</v>
      </c>
      <c r="B342" s="109" t="s">
        <v>885</v>
      </c>
      <c r="C342" s="109" t="s">
        <v>887</v>
      </c>
      <c r="D342" s="109" t="s">
        <v>27</v>
      </c>
      <c r="E342" s="113" t="s">
        <v>1829</v>
      </c>
      <c r="F342" s="109">
        <v>3</v>
      </c>
      <c r="G342" s="109" t="s">
        <v>595</v>
      </c>
      <c r="H342" s="109" t="s">
        <v>1679</v>
      </c>
      <c r="I342" s="109">
        <v>60</v>
      </c>
      <c r="J342" s="176" t="s">
        <v>1917</v>
      </c>
      <c r="K342" s="176" t="s">
        <v>296</v>
      </c>
      <c r="L342" s="173" t="s">
        <v>1919</v>
      </c>
      <c r="M342" s="176" t="s">
        <v>298</v>
      </c>
      <c r="N342" s="176" t="s">
        <v>2301</v>
      </c>
      <c r="O342" s="240">
        <v>80</v>
      </c>
      <c r="P342" s="241">
        <v>8</v>
      </c>
      <c r="Q342" s="173" t="s">
        <v>2143</v>
      </c>
      <c r="R342" s="176" t="s">
        <v>2105</v>
      </c>
      <c r="S342" s="176" t="s">
        <v>2146</v>
      </c>
      <c r="T342" s="176" t="s">
        <v>2129</v>
      </c>
      <c r="U342" s="176" t="s">
        <v>175</v>
      </c>
      <c r="V342" s="242" t="s">
        <v>1915</v>
      </c>
      <c r="W342" s="109" t="s">
        <v>2031</v>
      </c>
      <c r="X342" s="109"/>
      <c r="Y342" s="265" t="s">
        <v>1693</v>
      </c>
      <c r="Z342" s="109"/>
      <c r="AA342" s="176" t="s">
        <v>2758</v>
      </c>
      <c r="AB342" s="109" t="s">
        <v>2143</v>
      </c>
      <c r="AC342" s="109" t="s">
        <v>2143</v>
      </c>
      <c r="AD342" s="114" t="s">
        <v>2715</v>
      </c>
      <c r="AE342" s="114">
        <v>52</v>
      </c>
    </row>
    <row r="343" spans="1:207" s="114" customFormat="1" ht="29.25" customHeight="1">
      <c r="A343" s="73">
        <v>251</v>
      </c>
      <c r="B343" s="109" t="s">
        <v>204</v>
      </c>
      <c r="C343" s="109" t="s">
        <v>203</v>
      </c>
      <c r="D343" s="109"/>
      <c r="E343" s="113" t="s">
        <v>582</v>
      </c>
      <c r="F343" s="109">
        <v>3</v>
      </c>
      <c r="G343" s="109" t="s">
        <v>240</v>
      </c>
      <c r="H343" s="109" t="s">
        <v>1644</v>
      </c>
      <c r="I343" s="109">
        <v>66</v>
      </c>
      <c r="J343" s="176">
        <v>1</v>
      </c>
      <c r="K343" s="173" t="s">
        <v>296</v>
      </c>
      <c r="L343" s="173" t="s">
        <v>1919</v>
      </c>
      <c r="M343" s="173" t="s">
        <v>297</v>
      </c>
      <c r="N343" s="173" t="s">
        <v>358</v>
      </c>
      <c r="O343" s="240">
        <v>85</v>
      </c>
      <c r="P343" s="241">
        <v>23</v>
      </c>
      <c r="Q343" s="173" t="s">
        <v>721</v>
      </c>
      <c r="R343" s="176" t="s">
        <v>216</v>
      </c>
      <c r="S343" s="176" t="s">
        <v>1108</v>
      </c>
      <c r="T343" s="176" t="s">
        <v>1109</v>
      </c>
      <c r="U343" s="176" t="s">
        <v>216</v>
      </c>
      <c r="V343" s="242" t="s">
        <v>1915</v>
      </c>
      <c r="W343" s="109" t="s">
        <v>2031</v>
      </c>
      <c r="X343" s="113" t="s">
        <v>1707</v>
      </c>
      <c r="Y343" s="109" t="s">
        <v>1641</v>
      </c>
      <c r="Z343" s="109"/>
      <c r="AA343" s="176" t="s">
        <v>2760</v>
      </c>
      <c r="AB343" s="109" t="s">
        <v>721</v>
      </c>
      <c r="AC343" s="109" t="s">
        <v>721</v>
      </c>
      <c r="AD343" s="114" t="s">
        <v>2607</v>
      </c>
      <c r="AE343" s="114">
        <v>43</v>
      </c>
    </row>
    <row r="344" spans="1:207" s="114" customFormat="1" ht="33" customHeight="1">
      <c r="A344" s="73">
        <v>279</v>
      </c>
      <c r="B344" s="113" t="s">
        <v>2005</v>
      </c>
      <c r="C344" s="113" t="s">
        <v>2022</v>
      </c>
      <c r="D344" s="113"/>
      <c r="E344" s="113" t="s">
        <v>2012</v>
      </c>
      <c r="F344" s="113"/>
      <c r="G344" s="113"/>
      <c r="H344" s="113"/>
      <c r="I344" s="113"/>
      <c r="J344" s="173"/>
      <c r="K344" s="173" t="s">
        <v>296</v>
      </c>
      <c r="L344" s="173" t="s">
        <v>1918</v>
      </c>
      <c r="M344" s="173" t="s">
        <v>2026</v>
      </c>
      <c r="N344" s="173" t="s">
        <v>2470</v>
      </c>
      <c r="O344" s="173" t="s">
        <v>2549</v>
      </c>
      <c r="P344" s="241">
        <v>10</v>
      </c>
      <c r="Q344" s="173" t="s">
        <v>2028</v>
      </c>
      <c r="R344" s="173" t="s">
        <v>2028</v>
      </c>
      <c r="S344" s="173"/>
      <c r="T344" s="173"/>
      <c r="U344" s="173" t="s">
        <v>2028</v>
      </c>
      <c r="V344" s="242" t="s">
        <v>1915</v>
      </c>
      <c r="W344" s="109" t="s">
        <v>2002</v>
      </c>
      <c r="X344" s="113"/>
      <c r="Y344" s="113" t="s">
        <v>1706</v>
      </c>
      <c r="Z344" s="113"/>
      <c r="AA344" s="176" t="s">
        <v>2761</v>
      </c>
      <c r="AB344" s="113" t="s">
        <v>2028</v>
      </c>
      <c r="AC344" s="113" t="s">
        <v>2028</v>
      </c>
      <c r="AD344" s="114" t="e">
        <v>#REF!</v>
      </c>
      <c r="AE344" s="114">
        <v>-10</v>
      </c>
    </row>
  </sheetData>
  <autoFilter ref="A9:GY307"/>
  <sortState ref="A10:GY277">
    <sortCondition ref="A10:A277"/>
  </sortState>
  <mergeCells count="5">
    <mergeCell ref="R3:W3"/>
    <mergeCell ref="A4:W4"/>
    <mergeCell ref="A5:W5"/>
    <mergeCell ref="A6:V6"/>
    <mergeCell ref="A7:V7"/>
  </mergeCells>
  <hyperlinks>
    <hyperlink ref="T26" r:id="rId1"/>
    <hyperlink ref="T77" r:id="rId2"/>
    <hyperlink ref="T160" r:id="rId3"/>
    <hyperlink ref="T174" r:id="rId4" display="dangquyduongts@gmail.com"/>
    <hyperlink ref="T205" r:id="rId5" display="hoihv@vnu.edu.vn_x000a_"/>
    <hyperlink ref="T246" r:id="rId6"/>
    <hyperlink ref="T112" r:id="rId7"/>
    <hyperlink ref="T117" r:id="rId8" display="tonld@vnu.edu.vn"/>
    <hyperlink ref="T118" r:id="rId9"/>
    <hyperlink ref="T122" r:id="rId10"/>
    <hyperlink ref="T206" r:id="rId11" display="hoihv@vnu.edu.vn_x000a_"/>
  </hyperlinks>
  <pageMargins left="0.32" right="0.25" top="0.32" bottom="0.37" header="0.17" footer="0.17"/>
  <pageSetup paperSize="9" scale="54" fitToHeight="0" orientation="landscape" r:id="rId12"/>
  <headerFooter>
    <oddFooter>&amp;C&amp;P/&amp;N</oddFooter>
  </headerFooter>
  <rowBreaks count="16" manualBreakCount="16">
    <brk id="48" max="21" man="1"/>
    <brk id="55" max="21" man="1"/>
    <brk id="62" max="21" man="1"/>
    <brk id="83" max="21" man="1"/>
    <brk id="99" max="21" man="1"/>
    <brk id="118" max="21" man="1"/>
    <brk id="136" max="21" man="1"/>
    <brk id="153" max="21" man="1"/>
    <brk id="169" max="21" man="1"/>
    <brk id="186" max="21" man="1"/>
    <brk id="206" max="21" man="1"/>
    <brk id="222" max="21" man="1"/>
    <brk id="237" max="21" man="1"/>
    <brk id="258" max="21" man="1"/>
    <brk id="273" max="21" man="1"/>
    <brk id="293" max="21" man="1"/>
  </rowBreaks>
  <drawing r:id="rId13"/>
  <legacyDrawing r:id="rId14"/>
</worksheet>
</file>

<file path=xl/worksheets/sheet5.xml><?xml version="1.0" encoding="utf-8"?>
<worksheet xmlns="http://schemas.openxmlformats.org/spreadsheetml/2006/main" xmlns:r="http://schemas.openxmlformats.org/officeDocument/2006/relationships">
  <dimension ref="A1:AS27"/>
  <sheetViews>
    <sheetView topLeftCell="O1" workbookViewId="0">
      <selection activeCell="A25" sqref="A25:XFD25"/>
    </sheetView>
  </sheetViews>
  <sheetFormatPr defaultRowHeight="11.25"/>
  <cols>
    <col min="1" max="1" width="8.85546875" style="207" customWidth="1"/>
    <col min="2" max="2" width="24.85546875" style="207" customWidth="1"/>
    <col min="3" max="3" width="8.42578125" style="207" bestFit="1" customWidth="1"/>
    <col min="4" max="4" width="9.5703125" style="207" customWidth="1"/>
    <col min="5" max="5" width="9.140625" style="219" customWidth="1"/>
    <col min="6" max="6" width="11.85546875" style="219" customWidth="1"/>
    <col min="7" max="7" width="9.140625" style="219" customWidth="1"/>
    <col min="8" max="8" width="20.5703125" style="219" customWidth="1"/>
    <col min="9" max="15" width="9.140625" style="207" customWidth="1"/>
    <col min="16" max="16" width="12.42578125" style="207" customWidth="1"/>
    <col min="17" max="24" width="7.7109375" style="207" customWidth="1"/>
    <col min="25" max="25" width="16" style="207" customWidth="1"/>
    <col min="26" max="45" width="5.5703125" style="207" customWidth="1"/>
    <col min="46" max="16384" width="9.140625" style="207"/>
  </cols>
  <sheetData>
    <row r="1" spans="1:45" s="205" customFormat="1" ht="24" customHeight="1">
      <c r="A1" s="201" t="s">
        <v>1904</v>
      </c>
      <c r="B1" s="202" t="s">
        <v>10</v>
      </c>
      <c r="C1" s="202" t="s">
        <v>12</v>
      </c>
      <c r="D1" s="202" t="s">
        <v>1905</v>
      </c>
      <c r="E1" s="373" t="s">
        <v>1914</v>
      </c>
      <c r="F1" s="373"/>
      <c r="G1" s="373"/>
      <c r="H1" s="373"/>
      <c r="I1" s="203"/>
      <c r="J1" s="204" t="s">
        <v>1973</v>
      </c>
      <c r="K1" s="374" t="s">
        <v>1972</v>
      </c>
      <c r="L1" s="374"/>
      <c r="M1" s="374"/>
      <c r="N1" s="374"/>
      <c r="O1" s="374"/>
      <c r="P1" s="374" t="s">
        <v>7</v>
      </c>
      <c r="Q1" s="374"/>
      <c r="R1" s="374"/>
      <c r="S1" s="374"/>
      <c r="T1" s="374"/>
      <c r="U1" s="374"/>
      <c r="V1" s="203"/>
      <c r="W1" s="203"/>
      <c r="X1" s="203"/>
      <c r="Y1" s="203"/>
      <c r="Z1" s="372" t="s">
        <v>1974</v>
      </c>
      <c r="AA1" s="372"/>
      <c r="AB1" s="372"/>
      <c r="AC1" s="372"/>
      <c r="AD1" s="372"/>
      <c r="AE1" s="372"/>
      <c r="AF1" s="372"/>
      <c r="AG1" s="372"/>
      <c r="AH1" s="372"/>
      <c r="AI1" s="372"/>
    </row>
    <row r="2" spans="1:45" ht="12.75" customHeight="1">
      <c r="A2" s="201"/>
      <c r="B2" s="202"/>
      <c r="C2" s="202"/>
      <c r="D2" s="202"/>
      <c r="E2" s="373" t="s">
        <v>186</v>
      </c>
      <c r="F2" s="373"/>
      <c r="G2" s="373" t="s">
        <v>296</v>
      </c>
      <c r="H2" s="373"/>
      <c r="I2" s="206"/>
      <c r="J2" s="206"/>
      <c r="K2" s="206">
        <v>2</v>
      </c>
      <c r="L2" s="206">
        <v>3</v>
      </c>
      <c r="M2" s="206">
        <v>4</v>
      </c>
      <c r="N2" s="206">
        <v>5</v>
      </c>
      <c r="O2" s="206">
        <v>6</v>
      </c>
      <c r="P2" s="206" t="s">
        <v>1976</v>
      </c>
      <c r="Q2" s="206" t="s">
        <v>1977</v>
      </c>
      <c r="R2" s="206" t="s">
        <v>1978</v>
      </c>
      <c r="S2" s="206" t="s">
        <v>1979</v>
      </c>
      <c r="T2" s="206" t="s">
        <v>1980</v>
      </c>
      <c r="U2" s="206" t="s">
        <v>1981</v>
      </c>
      <c r="V2" s="206" t="s">
        <v>1982</v>
      </c>
      <c r="W2" s="206" t="s">
        <v>1983</v>
      </c>
      <c r="X2" s="206" t="s">
        <v>1984</v>
      </c>
      <c r="Y2" s="206" t="s">
        <v>1985</v>
      </c>
      <c r="Z2" s="206" t="s">
        <v>1976</v>
      </c>
      <c r="AA2" s="206" t="s">
        <v>1977</v>
      </c>
      <c r="AB2" s="206" t="s">
        <v>1978</v>
      </c>
      <c r="AC2" s="206" t="s">
        <v>1979</v>
      </c>
      <c r="AD2" s="206" t="s">
        <v>1980</v>
      </c>
      <c r="AE2" s="206" t="s">
        <v>1981</v>
      </c>
      <c r="AF2" s="206" t="s">
        <v>1982</v>
      </c>
      <c r="AG2" s="206" t="s">
        <v>1983</v>
      </c>
      <c r="AH2" s="206" t="s">
        <v>1984</v>
      </c>
      <c r="AI2" s="206" t="s">
        <v>1985</v>
      </c>
      <c r="AJ2" s="200" t="s">
        <v>1976</v>
      </c>
      <c r="AK2" s="200" t="s">
        <v>1977</v>
      </c>
      <c r="AL2" s="200" t="s">
        <v>1978</v>
      </c>
      <c r="AM2" s="200" t="s">
        <v>1979</v>
      </c>
      <c r="AN2" s="200" t="s">
        <v>1980</v>
      </c>
      <c r="AO2" s="200" t="s">
        <v>1981</v>
      </c>
      <c r="AP2" s="200" t="s">
        <v>1982</v>
      </c>
      <c r="AQ2" s="200" t="s">
        <v>1983</v>
      </c>
      <c r="AR2" s="200" t="s">
        <v>1984</v>
      </c>
      <c r="AS2" s="200" t="s">
        <v>1985</v>
      </c>
    </row>
    <row r="3" spans="1:45" ht="12.75" customHeight="1">
      <c r="A3" s="208" t="s">
        <v>310</v>
      </c>
      <c r="B3" s="209" t="s">
        <v>1906</v>
      </c>
      <c r="C3" s="209">
        <v>60</v>
      </c>
      <c r="D3" s="209">
        <v>30</v>
      </c>
      <c r="E3" s="210" t="s">
        <v>261</v>
      </c>
      <c r="F3" s="210" t="s">
        <v>300</v>
      </c>
      <c r="G3" s="210" t="s">
        <v>261</v>
      </c>
      <c r="H3" s="210" t="s">
        <v>322</v>
      </c>
      <c r="I3" s="206" t="str">
        <f>TEXT(A3,"0")</f>
        <v>801VU</v>
      </c>
      <c r="J3" s="206"/>
      <c r="K3" s="206">
        <v>2</v>
      </c>
      <c r="L3" s="206">
        <v>3</v>
      </c>
      <c r="M3" s="206">
        <v>4</v>
      </c>
      <c r="N3" s="206">
        <v>5</v>
      </c>
      <c r="O3" s="206">
        <v>6</v>
      </c>
      <c r="P3" s="206" t="str">
        <f>$A3&amp;"sáng"&amp;K3</f>
        <v>801VUsáng2</v>
      </c>
      <c r="Q3" s="206" t="str">
        <f t="shared" ref="Q3:S3" si="0">$A3&amp;"sáng"&amp;L3</f>
        <v>801VUsáng3</v>
      </c>
      <c r="R3" s="206" t="str">
        <f t="shared" si="0"/>
        <v>801VUsáng4</v>
      </c>
      <c r="S3" s="206" t="str">
        <f t="shared" si="0"/>
        <v>801VUsáng5</v>
      </c>
      <c r="T3" s="206" t="str">
        <f>$A3&amp;"sáng"&amp;O3</f>
        <v>801VUsáng6</v>
      </c>
      <c r="U3" s="206" t="str">
        <f>$A3&amp;"chiều"&amp;K3</f>
        <v>801VUchiều2</v>
      </c>
      <c r="V3" s="206" t="str">
        <f t="shared" ref="V3:Y3" si="1">$A3&amp;"chiều"&amp;L3</f>
        <v>801VUchiều3</v>
      </c>
      <c r="W3" s="206" t="str">
        <f t="shared" si="1"/>
        <v>801VUchiều4</v>
      </c>
      <c r="X3" s="206" t="str">
        <f t="shared" si="1"/>
        <v>801VUchiều5</v>
      </c>
      <c r="Y3" s="206" t="str">
        <f t="shared" si="1"/>
        <v>801VUchiều6</v>
      </c>
      <c r="Z3" s="206" t="str">
        <f>VLOOKUP(P3,data!$E:$F,2,0)</f>
        <v>OK</v>
      </c>
      <c r="AA3" s="206" t="str">
        <f>VLOOKUP(Q3,data!$E:$F,2,0)</f>
        <v>OK</v>
      </c>
      <c r="AB3" s="206" t="str">
        <f>VLOOKUP(R3,data!$E:$F,2,0)</f>
        <v>OK</v>
      </c>
      <c r="AC3" s="206" t="str">
        <f>VLOOKUP(S3,data!$E:$F,2,0)</f>
        <v>OK</v>
      </c>
      <c r="AD3" s="206" t="str">
        <f>VLOOKUP(T3,data!$E:$F,2,0)</f>
        <v>OK</v>
      </c>
      <c r="AE3" s="206" t="str">
        <f>VLOOKUP(U3,data!$E:$F,2,0)</f>
        <v>OK</v>
      </c>
      <c r="AF3" s="206" t="str">
        <f>VLOOKUP(V3,data!$E:$F,2,0)</f>
        <v>OK</v>
      </c>
      <c r="AG3" s="206" t="str">
        <f>VLOOKUP(W3,data!$E:$F,2,0)</f>
        <v>OK</v>
      </c>
      <c r="AH3" s="206" t="str">
        <f>VLOOKUP(X3,data!$E:$F,2,0)</f>
        <v>OK</v>
      </c>
      <c r="AI3" s="206" t="e">
        <f>VLOOKUP(Y3,data!$E:$F,2,0)</f>
        <v>#N/A</v>
      </c>
      <c r="AJ3" s="206">
        <f>COUNTIF('TBK 2 2018-2019'!$AA:$AA,P3)</f>
        <v>1</v>
      </c>
      <c r="AK3" s="206">
        <f>COUNTIF('TBK 2 2018-2019'!$AA:$AA,Q3)</f>
        <v>1</v>
      </c>
      <c r="AL3" s="206">
        <f>COUNTIF('TBK 2 2018-2019'!$AA:$AA,R3)</f>
        <v>0</v>
      </c>
      <c r="AM3" s="206">
        <f>COUNTIF('TBK 2 2018-2019'!$AA:$AA,S3)</f>
        <v>0</v>
      </c>
      <c r="AN3" s="206">
        <f>COUNTIF('TBK 2 2018-2019'!$AA:$AA,T3)</f>
        <v>1</v>
      </c>
      <c r="AO3" s="206">
        <f>COUNTIF('TBK 2 2018-2019'!$AA:$AA,U3)</f>
        <v>2</v>
      </c>
      <c r="AP3" s="206">
        <f>COUNTIF('TBK 2 2018-2019'!$AA:$AA,V3)</f>
        <v>0</v>
      </c>
      <c r="AQ3" s="206">
        <f>COUNTIF('TBK 2 2018-2019'!$AA:$AA,W3)</f>
        <v>0</v>
      </c>
      <c r="AR3" s="206">
        <f>COUNTIF('TBK 2 2018-2019'!$AA:$AA,X3)</f>
        <v>1</v>
      </c>
      <c r="AS3" s="206">
        <f>COUNTIF('TBK 2 2018-2019'!$AA:$AA,Y3)</f>
        <v>0</v>
      </c>
    </row>
    <row r="4" spans="1:45" ht="12.75" customHeight="1">
      <c r="A4" s="208" t="s">
        <v>311</v>
      </c>
      <c r="B4" s="209" t="s">
        <v>1906</v>
      </c>
      <c r="C4" s="209">
        <v>60</v>
      </c>
      <c r="D4" s="209">
        <v>30</v>
      </c>
      <c r="E4" s="210" t="s">
        <v>261</v>
      </c>
      <c r="F4" s="210" t="s">
        <v>299</v>
      </c>
      <c r="G4" s="211" t="s">
        <v>261</v>
      </c>
      <c r="H4" s="211" t="s">
        <v>323</v>
      </c>
      <c r="I4" s="206" t="str">
        <f t="shared" ref="I4:I18" si="2">TEXT(A4,"0")</f>
        <v>802VU</v>
      </c>
      <c r="J4" s="206"/>
      <c r="K4" s="206">
        <v>2</v>
      </c>
      <c r="L4" s="206">
        <v>3</v>
      </c>
      <c r="M4" s="206">
        <v>4</v>
      </c>
      <c r="N4" s="206">
        <v>5</v>
      </c>
      <c r="O4" s="206">
        <v>6</v>
      </c>
      <c r="P4" s="206" t="str">
        <f t="shared" ref="P4:P27" si="3">A4&amp;"sáng"&amp;K4</f>
        <v>802VUsáng2</v>
      </c>
      <c r="Q4" s="206" t="str">
        <f t="shared" ref="Q4:Q27" si="4">$A4&amp;"sáng"&amp;L4</f>
        <v>802VUsáng3</v>
      </c>
      <c r="R4" s="206" t="str">
        <f t="shared" ref="R4:R27" si="5">$A4&amp;"sáng"&amp;M4</f>
        <v>802VUsáng4</v>
      </c>
      <c r="S4" s="206" t="str">
        <f t="shared" ref="S4:S27" si="6">$A4&amp;"sáng"&amp;N4</f>
        <v>802VUsáng5</v>
      </c>
      <c r="T4" s="206" t="str">
        <f t="shared" ref="T4:T27" si="7">$A4&amp;"sáng"&amp;O4</f>
        <v>802VUsáng6</v>
      </c>
      <c r="U4" s="206" t="str">
        <f t="shared" ref="U4:U27" si="8">A4&amp;"chiều"&amp;K4</f>
        <v>802VUchiều2</v>
      </c>
      <c r="V4" s="206" t="str">
        <f t="shared" ref="V4:V27" si="9">$A4&amp;"chiều"&amp;L4</f>
        <v>802VUchiều3</v>
      </c>
      <c r="W4" s="206" t="str">
        <f t="shared" ref="W4:W27" si="10">$A4&amp;"chiều"&amp;M4</f>
        <v>802VUchiều4</v>
      </c>
      <c r="X4" s="206" t="str">
        <f t="shared" ref="X4:X27" si="11">$A4&amp;"chiều"&amp;N4</f>
        <v>802VUchiều5</v>
      </c>
      <c r="Y4" s="206" t="str">
        <f t="shared" ref="Y4:Y27" si="12">$A4&amp;"chiều"&amp;O4</f>
        <v>802VUchiều6</v>
      </c>
      <c r="Z4" s="206" t="str">
        <f>VLOOKUP(P4,data!$E:$F,2,0)</f>
        <v>OK</v>
      </c>
      <c r="AA4" s="206" t="str">
        <f>VLOOKUP(Q4,data!$E:$F,2,0)</f>
        <v>OK</v>
      </c>
      <c r="AB4" s="206" t="str">
        <f>VLOOKUP(R4,data!$E:$F,2,0)</f>
        <v>OK</v>
      </c>
      <c r="AC4" s="206" t="str">
        <f>VLOOKUP(S4,data!$E:$F,2,0)</f>
        <v>OK</v>
      </c>
      <c r="AD4" s="206" t="str">
        <f>VLOOKUP(T4,data!$E:$F,2,0)</f>
        <v>OK</v>
      </c>
      <c r="AE4" s="206" t="e">
        <f>VLOOKUP(U4,data!$E:$F,2,0)</f>
        <v>#N/A</v>
      </c>
      <c r="AF4" s="206" t="str">
        <f>VLOOKUP(V4,data!$E:$F,2,0)</f>
        <v>OK</v>
      </c>
      <c r="AG4" s="206" t="str">
        <f>VLOOKUP(W4,data!$E:$F,2,0)</f>
        <v>OK</v>
      </c>
      <c r="AH4" s="206" t="str">
        <f>VLOOKUP(X4,data!$E:$F,2,0)</f>
        <v>OK</v>
      </c>
      <c r="AI4" s="206" t="e">
        <f>VLOOKUP(Y4,data!$E:$F,2,0)</f>
        <v>#N/A</v>
      </c>
      <c r="AJ4" s="206">
        <f>COUNTIF('TBK 2 2018-2019'!$AA:$AA,P4)</f>
        <v>1</v>
      </c>
      <c r="AK4" s="206">
        <f>COUNTIF('TBK 2 2018-2019'!$AA:$AA,Q4)</f>
        <v>1</v>
      </c>
      <c r="AL4" s="206">
        <f>COUNTIF('TBK 2 2018-2019'!$AA:$AA,R4)</f>
        <v>0</v>
      </c>
      <c r="AM4" s="206">
        <f>COUNTIF('TBK 2 2018-2019'!$AA:$AA,S4)</f>
        <v>0</v>
      </c>
      <c r="AN4" s="206">
        <f>COUNTIF('TBK 2 2018-2019'!$AA:$AA,T4)</f>
        <v>1</v>
      </c>
      <c r="AO4" s="206">
        <f>COUNTIF('TBK 2 2018-2019'!$AA:$AA,U4)</f>
        <v>0</v>
      </c>
      <c r="AP4" s="206">
        <f>COUNTIF('TBK 2 2018-2019'!$AA:$AA,V4)</f>
        <v>0</v>
      </c>
      <c r="AQ4" s="206">
        <f>COUNTIF('TBK 2 2018-2019'!$AA:$AA,W4)</f>
        <v>0</v>
      </c>
      <c r="AR4" s="206">
        <f>COUNTIF('TBK 2 2018-2019'!$AA:$AA,X4)</f>
        <v>2</v>
      </c>
      <c r="AS4" s="206">
        <f>COUNTIF('TBK 2 2018-2019'!$AA:$AA,Y4)</f>
        <v>0</v>
      </c>
    </row>
    <row r="5" spans="1:45" ht="12.75" customHeight="1">
      <c r="A5" s="208" t="s">
        <v>312</v>
      </c>
      <c r="B5" s="209" t="s">
        <v>1906</v>
      </c>
      <c r="C5" s="209">
        <v>60</v>
      </c>
      <c r="D5" s="209">
        <v>30</v>
      </c>
      <c r="E5" s="210" t="s">
        <v>261</v>
      </c>
      <c r="F5" s="210" t="s">
        <v>306</v>
      </c>
      <c r="G5" s="211" t="s">
        <v>261</v>
      </c>
      <c r="H5" s="211" t="s">
        <v>324</v>
      </c>
      <c r="I5" s="206" t="str">
        <f t="shared" si="2"/>
        <v>803VU</v>
      </c>
      <c r="J5" s="206"/>
      <c r="K5" s="206">
        <v>2</v>
      </c>
      <c r="L5" s="206">
        <v>3</v>
      </c>
      <c r="M5" s="206">
        <v>4</v>
      </c>
      <c r="N5" s="206">
        <v>5</v>
      </c>
      <c r="O5" s="206">
        <v>6</v>
      </c>
      <c r="P5" s="206" t="str">
        <f t="shared" si="3"/>
        <v>803VUsáng2</v>
      </c>
      <c r="Q5" s="206" t="str">
        <f t="shared" si="4"/>
        <v>803VUsáng3</v>
      </c>
      <c r="R5" s="206" t="str">
        <f t="shared" si="5"/>
        <v>803VUsáng4</v>
      </c>
      <c r="S5" s="206" t="str">
        <f t="shared" si="6"/>
        <v>803VUsáng5</v>
      </c>
      <c r="T5" s="206" t="str">
        <f t="shared" si="7"/>
        <v>803VUsáng6</v>
      </c>
      <c r="U5" s="206" t="str">
        <f t="shared" si="8"/>
        <v>803VUchiều2</v>
      </c>
      <c r="V5" s="206" t="str">
        <f t="shared" si="9"/>
        <v>803VUchiều3</v>
      </c>
      <c r="W5" s="206" t="str">
        <f t="shared" si="10"/>
        <v>803VUchiều4</v>
      </c>
      <c r="X5" s="206" t="str">
        <f t="shared" si="11"/>
        <v>803VUchiều5</v>
      </c>
      <c r="Y5" s="206" t="str">
        <f t="shared" si="12"/>
        <v>803VUchiều6</v>
      </c>
      <c r="Z5" s="206" t="str">
        <f>VLOOKUP(P5,data!$E:$F,2,0)</f>
        <v>OK</v>
      </c>
      <c r="AA5" s="206" t="str">
        <f>VLOOKUP(Q5,data!$E:$F,2,0)</f>
        <v>OK</v>
      </c>
      <c r="AB5" s="206" t="str">
        <f>VLOOKUP(R5,data!$E:$F,2,0)</f>
        <v>OK</v>
      </c>
      <c r="AC5" s="206" t="str">
        <f>VLOOKUP(S5,data!$E:$F,2,0)</f>
        <v>OK</v>
      </c>
      <c r="AD5" s="206" t="str">
        <f>VLOOKUP(T5,data!$E:$F,2,0)</f>
        <v>OK</v>
      </c>
      <c r="AE5" s="206" t="str">
        <f>VLOOKUP(U5,data!$E:$F,2,0)</f>
        <v>OK</v>
      </c>
      <c r="AF5" s="206" t="str">
        <f>VLOOKUP(V5,data!$E:$F,2,0)</f>
        <v>OK</v>
      </c>
      <c r="AG5" s="206" t="str">
        <f>VLOOKUP(W5,data!$E:$F,2,0)</f>
        <v>OK</v>
      </c>
      <c r="AH5" s="206" t="str">
        <f>VLOOKUP(X5,data!$E:$F,2,0)</f>
        <v>OK</v>
      </c>
      <c r="AI5" s="206" t="str">
        <f>VLOOKUP(Y5,data!$E:$F,2,0)</f>
        <v>OK</v>
      </c>
      <c r="AJ5" s="206">
        <f>COUNTIF('TBK 2 2018-2019'!$AA:$AA,P5)</f>
        <v>1</v>
      </c>
      <c r="AK5" s="206">
        <f>COUNTIF('TBK 2 2018-2019'!$AA:$AA,Q5)</f>
        <v>1</v>
      </c>
      <c r="AL5" s="206">
        <f>COUNTIF('TBK 2 2018-2019'!$AA:$AA,R5)</f>
        <v>0</v>
      </c>
      <c r="AM5" s="206">
        <f>COUNTIF('TBK 2 2018-2019'!$AA:$AA,S5)</f>
        <v>0</v>
      </c>
      <c r="AN5" s="206">
        <f>COUNTIF('TBK 2 2018-2019'!$AA:$AA,T5)</f>
        <v>1</v>
      </c>
      <c r="AO5" s="206">
        <f>COUNTIF('TBK 2 2018-2019'!$AA:$AA,U5)</f>
        <v>2</v>
      </c>
      <c r="AP5" s="206">
        <f>COUNTIF('TBK 2 2018-2019'!$AA:$AA,V5)</f>
        <v>0</v>
      </c>
      <c r="AQ5" s="206">
        <f>COUNTIF('TBK 2 2018-2019'!$AA:$AA,W5)</f>
        <v>0</v>
      </c>
      <c r="AR5" s="206">
        <f>COUNTIF('TBK 2 2018-2019'!$AA:$AA,X5)</f>
        <v>1</v>
      </c>
      <c r="AS5" s="206">
        <f>COUNTIF('TBK 2 2018-2019'!$AA:$AA,Y5)</f>
        <v>1</v>
      </c>
    </row>
    <row r="6" spans="1:45" ht="12.75" customHeight="1">
      <c r="A6" s="208" t="s">
        <v>313</v>
      </c>
      <c r="B6" s="209" t="s">
        <v>1906</v>
      </c>
      <c r="C6" s="209">
        <v>60</v>
      </c>
      <c r="D6" s="209">
        <v>30</v>
      </c>
      <c r="E6" s="210" t="s">
        <v>261</v>
      </c>
      <c r="F6" s="210" t="s">
        <v>307</v>
      </c>
      <c r="G6" s="211" t="s">
        <v>261</v>
      </c>
      <c r="H6" s="211" t="s">
        <v>325</v>
      </c>
      <c r="I6" s="206" t="str">
        <f t="shared" si="2"/>
        <v>804VU</v>
      </c>
      <c r="J6" s="206"/>
      <c r="K6" s="206">
        <v>2</v>
      </c>
      <c r="L6" s="206">
        <v>3</v>
      </c>
      <c r="M6" s="206">
        <v>4</v>
      </c>
      <c r="N6" s="206">
        <v>5</v>
      </c>
      <c r="O6" s="206">
        <v>6</v>
      </c>
      <c r="P6" s="206" t="str">
        <f t="shared" si="3"/>
        <v>804VUsáng2</v>
      </c>
      <c r="Q6" s="206" t="str">
        <f t="shared" si="4"/>
        <v>804VUsáng3</v>
      </c>
      <c r="R6" s="206" t="str">
        <f t="shared" si="5"/>
        <v>804VUsáng4</v>
      </c>
      <c r="S6" s="206" t="str">
        <f t="shared" si="6"/>
        <v>804VUsáng5</v>
      </c>
      <c r="T6" s="206" t="str">
        <f t="shared" si="7"/>
        <v>804VUsáng6</v>
      </c>
      <c r="U6" s="206" t="str">
        <f t="shared" si="8"/>
        <v>804VUchiều2</v>
      </c>
      <c r="V6" s="206" t="str">
        <f t="shared" si="9"/>
        <v>804VUchiều3</v>
      </c>
      <c r="W6" s="206" t="str">
        <f t="shared" si="10"/>
        <v>804VUchiều4</v>
      </c>
      <c r="X6" s="206" t="str">
        <f t="shared" si="11"/>
        <v>804VUchiều5</v>
      </c>
      <c r="Y6" s="206" t="str">
        <f t="shared" si="12"/>
        <v>804VUchiều6</v>
      </c>
      <c r="Z6" s="206" t="str">
        <f>VLOOKUP(P6,data!$E:$F,2,0)</f>
        <v>OK</v>
      </c>
      <c r="AA6" s="206" t="str">
        <f>VLOOKUP(Q6,data!$E:$F,2,0)</f>
        <v>OK</v>
      </c>
      <c r="AB6" s="206" t="str">
        <f>VLOOKUP(R6,data!$E:$F,2,0)</f>
        <v>OK</v>
      </c>
      <c r="AC6" s="206" t="str">
        <f>VLOOKUP(S6,data!$E:$F,2,0)</f>
        <v>OK</v>
      </c>
      <c r="AD6" s="206" t="str">
        <f>VLOOKUP(T6,data!$E:$F,2,0)</f>
        <v>OK</v>
      </c>
      <c r="AE6" s="206" t="str">
        <f>VLOOKUP(U6,data!$E:$F,2,0)</f>
        <v>OK</v>
      </c>
      <c r="AF6" s="206" t="e">
        <f>VLOOKUP(V6,data!$E:$F,2,0)</f>
        <v>#N/A</v>
      </c>
      <c r="AG6" s="206" t="e">
        <f>VLOOKUP(W6,data!$E:$F,2,0)</f>
        <v>#N/A</v>
      </c>
      <c r="AH6" s="206" t="str">
        <f>VLOOKUP(X6,data!$E:$F,2,0)</f>
        <v>OK</v>
      </c>
      <c r="AI6" s="206" t="str">
        <f>VLOOKUP(Y6,data!$E:$F,2,0)</f>
        <v>OK</v>
      </c>
      <c r="AJ6" s="206">
        <f>COUNTIF('TBK 2 2018-2019'!$AA:$AA,P6)</f>
        <v>1</v>
      </c>
      <c r="AK6" s="206">
        <f>COUNTIF('TBK 2 2018-2019'!$AA:$AA,Q6)</f>
        <v>1</v>
      </c>
      <c r="AL6" s="206">
        <f>COUNTIF('TBK 2 2018-2019'!$AA:$AA,R6)</f>
        <v>0</v>
      </c>
      <c r="AM6" s="206">
        <f>COUNTIF('TBK 2 2018-2019'!$AA:$AA,S6)</f>
        <v>0</v>
      </c>
      <c r="AN6" s="206">
        <f>COUNTIF('TBK 2 2018-2019'!$AA:$AA,T6)</f>
        <v>1</v>
      </c>
      <c r="AO6" s="206">
        <f>COUNTIF('TBK 2 2018-2019'!$AA:$AA,U6)</f>
        <v>2</v>
      </c>
      <c r="AP6" s="206">
        <f>COUNTIF('TBK 2 2018-2019'!$AA:$AA,V6)</f>
        <v>0</v>
      </c>
      <c r="AQ6" s="206">
        <f>COUNTIF('TBK 2 2018-2019'!$AA:$AA,W6)</f>
        <v>0</v>
      </c>
      <c r="AR6" s="206">
        <f>COUNTIF('TBK 2 2018-2019'!$AA:$AA,X6)</f>
        <v>1</v>
      </c>
      <c r="AS6" s="206">
        <f>COUNTIF('TBK 2 2018-2019'!$AA:$AA,Y6)</f>
        <v>1</v>
      </c>
    </row>
    <row r="7" spans="1:45" ht="12.75" customHeight="1">
      <c r="A7" s="208" t="s">
        <v>314</v>
      </c>
      <c r="B7" s="209" t="s">
        <v>1906</v>
      </c>
      <c r="C7" s="209">
        <v>60</v>
      </c>
      <c r="D7" s="209">
        <v>30</v>
      </c>
      <c r="E7" s="210" t="s">
        <v>261</v>
      </c>
      <c r="F7" s="210" t="s">
        <v>308</v>
      </c>
      <c r="G7" s="210" t="s">
        <v>261</v>
      </c>
      <c r="H7" s="210" t="s">
        <v>370</v>
      </c>
      <c r="I7" s="206" t="str">
        <f t="shared" si="2"/>
        <v>805VU</v>
      </c>
      <c r="J7" s="206"/>
      <c r="K7" s="206">
        <v>2</v>
      </c>
      <c r="L7" s="206">
        <v>3</v>
      </c>
      <c r="M7" s="206">
        <v>4</v>
      </c>
      <c r="N7" s="206">
        <v>5</v>
      </c>
      <c r="O7" s="206">
        <v>6</v>
      </c>
      <c r="P7" s="206" t="str">
        <f t="shared" si="3"/>
        <v>805VUsáng2</v>
      </c>
      <c r="Q7" s="206" t="str">
        <f t="shared" si="4"/>
        <v>805VUsáng3</v>
      </c>
      <c r="R7" s="206" t="str">
        <f t="shared" si="5"/>
        <v>805VUsáng4</v>
      </c>
      <c r="S7" s="206" t="str">
        <f t="shared" si="6"/>
        <v>805VUsáng5</v>
      </c>
      <c r="T7" s="206" t="str">
        <f t="shared" si="7"/>
        <v>805VUsáng6</v>
      </c>
      <c r="U7" s="206" t="str">
        <f t="shared" si="8"/>
        <v>805VUchiều2</v>
      </c>
      <c r="V7" s="206" t="str">
        <f t="shared" si="9"/>
        <v>805VUchiều3</v>
      </c>
      <c r="W7" s="206" t="str">
        <f t="shared" si="10"/>
        <v>805VUchiều4</v>
      </c>
      <c r="X7" s="206" t="str">
        <f t="shared" si="11"/>
        <v>805VUchiều5</v>
      </c>
      <c r="Y7" s="206" t="str">
        <f t="shared" si="12"/>
        <v>805VUchiều6</v>
      </c>
      <c r="Z7" s="206" t="str">
        <f>VLOOKUP(P7,data!$E:$F,2,0)</f>
        <v>OK</v>
      </c>
      <c r="AA7" s="206" t="str">
        <f>VLOOKUP(Q7,data!$E:$F,2,0)</f>
        <v>OK</v>
      </c>
      <c r="AB7" s="206" t="str">
        <f>VLOOKUP(R7,data!$E:$F,2,0)</f>
        <v>OK</v>
      </c>
      <c r="AC7" s="206" t="str">
        <f>VLOOKUP(S7,data!$E:$F,2,0)</f>
        <v>OK</v>
      </c>
      <c r="AD7" s="206" t="e">
        <f>VLOOKUP(T7,data!$E:$F,2,0)</f>
        <v>#N/A</v>
      </c>
      <c r="AE7" s="206" t="str">
        <f>VLOOKUP(U7,data!$E:$F,2,0)</f>
        <v>OK</v>
      </c>
      <c r="AF7" s="206" t="str">
        <f>VLOOKUP(V7,data!$E:$F,2,0)</f>
        <v>OK</v>
      </c>
      <c r="AG7" s="206" t="e">
        <f>VLOOKUP(W7,data!$E:$F,2,0)</f>
        <v>#N/A</v>
      </c>
      <c r="AH7" s="206" t="str">
        <f>VLOOKUP(X7,data!$E:$F,2,0)</f>
        <v>OK</v>
      </c>
      <c r="AI7" s="206" t="str">
        <f>VLOOKUP(Y7,data!$E:$F,2,0)</f>
        <v>OK</v>
      </c>
      <c r="AJ7" s="206">
        <f>COUNTIF('TBK 2 2018-2019'!$AA:$AA,P7)</f>
        <v>1</v>
      </c>
      <c r="AK7" s="206">
        <f>COUNTIF('TBK 2 2018-2019'!$AA:$AA,Q7)</f>
        <v>1</v>
      </c>
      <c r="AL7" s="206">
        <f>COUNTIF('TBK 2 2018-2019'!$AA:$AA,R7)</f>
        <v>2</v>
      </c>
      <c r="AM7" s="206">
        <f>COUNTIF('TBK 2 2018-2019'!$AA:$AA,S7)</f>
        <v>2</v>
      </c>
      <c r="AN7" s="206">
        <f>COUNTIF('TBK 2 2018-2019'!$AA:$AA,T7)</f>
        <v>0</v>
      </c>
      <c r="AO7" s="206">
        <f>COUNTIF('TBK 2 2018-2019'!$AA:$AA,U7)</f>
        <v>1</v>
      </c>
      <c r="AP7" s="206">
        <f>COUNTIF('TBK 2 2018-2019'!$AA:$AA,V7)</f>
        <v>1</v>
      </c>
      <c r="AQ7" s="206">
        <f>COUNTIF('TBK 2 2018-2019'!$AA:$AA,W7)</f>
        <v>0</v>
      </c>
      <c r="AR7" s="206">
        <f>COUNTIF('TBK 2 2018-2019'!$AA:$AA,X7)</f>
        <v>0</v>
      </c>
      <c r="AS7" s="206">
        <f>COUNTIF('TBK 2 2018-2019'!$AA:$AA,Y7)</f>
        <v>0</v>
      </c>
    </row>
    <row r="8" spans="1:45" ht="12.75" customHeight="1">
      <c r="A8" s="208" t="s">
        <v>315</v>
      </c>
      <c r="B8" s="209" t="s">
        <v>1906</v>
      </c>
      <c r="C8" s="209">
        <v>60</v>
      </c>
      <c r="D8" s="209">
        <v>30</v>
      </c>
      <c r="E8" s="210" t="s">
        <v>261</v>
      </c>
      <c r="F8" s="210" t="s">
        <v>309</v>
      </c>
      <c r="G8" s="210" t="s">
        <v>261</v>
      </c>
      <c r="H8" s="210" t="s">
        <v>371</v>
      </c>
      <c r="I8" s="206" t="str">
        <f t="shared" si="2"/>
        <v>806VU</v>
      </c>
      <c r="J8" s="206"/>
      <c r="K8" s="206">
        <v>2</v>
      </c>
      <c r="L8" s="206">
        <v>3</v>
      </c>
      <c r="M8" s="206">
        <v>4</v>
      </c>
      <c r="N8" s="206">
        <v>5</v>
      </c>
      <c r="O8" s="206">
        <v>6</v>
      </c>
      <c r="P8" s="206" t="str">
        <f t="shared" si="3"/>
        <v>806VUsáng2</v>
      </c>
      <c r="Q8" s="206" t="str">
        <f t="shared" si="4"/>
        <v>806VUsáng3</v>
      </c>
      <c r="R8" s="206" t="str">
        <f t="shared" si="5"/>
        <v>806VUsáng4</v>
      </c>
      <c r="S8" s="206" t="str">
        <f t="shared" si="6"/>
        <v>806VUsáng5</v>
      </c>
      <c r="T8" s="206" t="str">
        <f t="shared" si="7"/>
        <v>806VUsáng6</v>
      </c>
      <c r="U8" s="206" t="str">
        <f t="shared" si="8"/>
        <v>806VUchiều2</v>
      </c>
      <c r="V8" s="206" t="str">
        <f t="shared" si="9"/>
        <v>806VUchiều3</v>
      </c>
      <c r="W8" s="206" t="str">
        <f t="shared" si="10"/>
        <v>806VUchiều4</v>
      </c>
      <c r="X8" s="206" t="str">
        <f t="shared" si="11"/>
        <v>806VUchiều5</v>
      </c>
      <c r="Y8" s="206" t="str">
        <f t="shared" si="12"/>
        <v>806VUchiều6</v>
      </c>
      <c r="Z8" s="206" t="str">
        <f>VLOOKUP(P8,data!$E:$F,2,0)</f>
        <v>OK</v>
      </c>
      <c r="AA8" s="206" t="str">
        <f>VLOOKUP(Q8,data!$E:$F,2,0)</f>
        <v>OK</v>
      </c>
      <c r="AB8" s="206" t="e">
        <f>VLOOKUP(R8,data!$E:$F,2,0)</f>
        <v>#N/A</v>
      </c>
      <c r="AC8" s="206" t="str">
        <f>VLOOKUP(S8,data!$E:$F,2,0)</f>
        <v>OK</v>
      </c>
      <c r="AD8" s="206" t="e">
        <f>VLOOKUP(T8,data!$E:$F,2,0)</f>
        <v>#N/A</v>
      </c>
      <c r="AE8" s="206" t="str">
        <f>VLOOKUP(U8,data!$E:$F,2,0)</f>
        <v>OK</v>
      </c>
      <c r="AF8" s="206" t="str">
        <f>VLOOKUP(V8,data!$E:$F,2,0)</f>
        <v>OK</v>
      </c>
      <c r="AG8" s="206" t="str">
        <f>VLOOKUP(W8,data!$E:$F,2,0)</f>
        <v>OK</v>
      </c>
      <c r="AH8" s="206" t="str">
        <f>VLOOKUP(X8,data!$E:$F,2,0)</f>
        <v>OK</v>
      </c>
      <c r="AI8" s="206" t="str">
        <f>VLOOKUP(Y8,data!$E:$F,2,0)</f>
        <v>OK</v>
      </c>
      <c r="AJ8" s="206">
        <f>COUNTIF('TBK 2 2018-2019'!$AA:$AA,P8)</f>
        <v>1</v>
      </c>
      <c r="AK8" s="206">
        <f>COUNTIF('TBK 2 2018-2019'!$AA:$AA,Q8)</f>
        <v>1</v>
      </c>
      <c r="AL8" s="206">
        <f>COUNTIF('TBK 2 2018-2019'!$AA:$AA,R8)</f>
        <v>0</v>
      </c>
      <c r="AM8" s="206">
        <f>COUNTIF('TBK 2 2018-2019'!$AA:$AA,S8)</f>
        <v>0</v>
      </c>
      <c r="AN8" s="206">
        <f>COUNTIF('TBK 2 2018-2019'!$AA:$AA,T8)</f>
        <v>0</v>
      </c>
      <c r="AO8" s="206">
        <f>COUNTIF('TBK 2 2018-2019'!$AA:$AA,U8)</f>
        <v>1</v>
      </c>
      <c r="AP8" s="206">
        <f>COUNTIF('TBK 2 2018-2019'!$AA:$AA,V8)</f>
        <v>1</v>
      </c>
      <c r="AQ8" s="206">
        <f>COUNTIF('TBK 2 2018-2019'!$AA:$AA,W8)</f>
        <v>2</v>
      </c>
      <c r="AR8" s="206">
        <f>COUNTIF('TBK 2 2018-2019'!$AA:$AA,X8)</f>
        <v>0</v>
      </c>
      <c r="AS8" s="206">
        <f>COUNTIF('TBK 2 2018-2019'!$AA:$AA,Y8)</f>
        <v>0</v>
      </c>
    </row>
    <row r="9" spans="1:45" ht="12.75" customHeight="1">
      <c r="A9" s="208" t="s">
        <v>332</v>
      </c>
      <c r="B9" s="209" t="s">
        <v>1906</v>
      </c>
      <c r="C9" s="209">
        <v>60</v>
      </c>
      <c r="D9" s="209">
        <v>30</v>
      </c>
      <c r="E9" s="210" t="s">
        <v>261</v>
      </c>
      <c r="F9" s="210" t="s">
        <v>373</v>
      </c>
      <c r="G9" s="210" t="s">
        <v>262</v>
      </c>
      <c r="H9" s="210" t="s">
        <v>329</v>
      </c>
      <c r="I9" s="206" t="str">
        <f t="shared" si="2"/>
        <v>807VU</v>
      </c>
      <c r="J9" s="206"/>
      <c r="K9" s="206">
        <v>2</v>
      </c>
      <c r="L9" s="206">
        <v>3</v>
      </c>
      <c r="M9" s="206">
        <v>4</v>
      </c>
      <c r="N9" s="206">
        <v>5</v>
      </c>
      <c r="O9" s="206">
        <v>6</v>
      </c>
      <c r="P9" s="206" t="str">
        <f>A9&amp;"sáng"&amp;K9</f>
        <v>807VUsáng2</v>
      </c>
      <c r="Q9" s="206" t="str">
        <f t="shared" si="4"/>
        <v>807VUsáng3</v>
      </c>
      <c r="R9" s="206" t="str">
        <f t="shared" si="5"/>
        <v>807VUsáng4</v>
      </c>
      <c r="S9" s="206" t="str">
        <f t="shared" si="6"/>
        <v>807VUsáng5</v>
      </c>
      <c r="T9" s="206" t="str">
        <f t="shared" si="7"/>
        <v>807VUsáng6</v>
      </c>
      <c r="U9" s="206" t="str">
        <f t="shared" si="8"/>
        <v>807VUchiều2</v>
      </c>
      <c r="V9" s="206" t="str">
        <f t="shared" si="9"/>
        <v>807VUchiều3</v>
      </c>
      <c r="W9" s="206" t="str">
        <f t="shared" si="10"/>
        <v>807VUchiều4</v>
      </c>
      <c r="X9" s="206" t="str">
        <f t="shared" si="11"/>
        <v>807VUchiều5</v>
      </c>
      <c r="Y9" s="206" t="str">
        <f t="shared" si="12"/>
        <v>807VUchiều6</v>
      </c>
      <c r="Z9" s="206" t="str">
        <f>VLOOKUP(P9,data!$E:$F,2,0)</f>
        <v>OK</v>
      </c>
      <c r="AA9" s="206" t="str">
        <f>VLOOKUP(Q9,data!$E:$F,2,0)</f>
        <v>OK</v>
      </c>
      <c r="AB9" s="206" t="e">
        <f>VLOOKUP(R9,data!$E:$F,2,0)</f>
        <v>#N/A</v>
      </c>
      <c r="AC9" s="206" t="str">
        <f>VLOOKUP(S9,data!$E:$F,2,0)</f>
        <v>OK</v>
      </c>
      <c r="AD9" s="206" t="e">
        <f>VLOOKUP(T9,data!$E:$F,2,0)</f>
        <v>#N/A</v>
      </c>
      <c r="AE9" s="206" t="str">
        <f>VLOOKUP(U9,data!$E:$F,2,0)</f>
        <v>OK</v>
      </c>
      <c r="AF9" s="206" t="str">
        <f>VLOOKUP(V9,data!$E:$F,2,0)</f>
        <v>OK</v>
      </c>
      <c r="AG9" s="206" t="str">
        <f>VLOOKUP(W9,data!$E:$F,2,0)</f>
        <v>OK</v>
      </c>
      <c r="AH9" s="206" t="str">
        <f>VLOOKUP(X9,data!$E:$F,2,0)</f>
        <v>OK</v>
      </c>
      <c r="AI9" s="206" t="str">
        <f>VLOOKUP(Y9,data!$E:$F,2,0)</f>
        <v>OK</v>
      </c>
      <c r="AJ9" s="206">
        <f>COUNTIF('TBK 2 2018-2019'!$AA:$AA,P9)</f>
        <v>1</v>
      </c>
      <c r="AK9" s="206">
        <f>COUNTIF('TBK 2 2018-2019'!$AA:$AA,Q9)</f>
        <v>1</v>
      </c>
      <c r="AL9" s="206">
        <f>COUNTIF('TBK 2 2018-2019'!$AA:$AA,R9)</f>
        <v>0</v>
      </c>
      <c r="AM9" s="206">
        <f>COUNTIF('TBK 2 2018-2019'!$AA:$AA,S9)</f>
        <v>1</v>
      </c>
      <c r="AN9" s="206">
        <f>COUNTIF('TBK 2 2018-2019'!$AA:$AA,T9)</f>
        <v>0</v>
      </c>
      <c r="AO9" s="206">
        <f>COUNTIF('TBK 2 2018-2019'!$AA:$AA,U9)</f>
        <v>1</v>
      </c>
      <c r="AP9" s="206">
        <f>COUNTIF('TBK 2 2018-2019'!$AA:$AA,V9)</f>
        <v>0</v>
      </c>
      <c r="AQ9" s="206">
        <f>COUNTIF('TBK 2 2018-2019'!$AA:$AA,W9)</f>
        <v>0</v>
      </c>
      <c r="AR9" s="206">
        <f>COUNTIF('TBK 2 2018-2019'!$AA:$AA,X9)</f>
        <v>1</v>
      </c>
      <c r="AS9" s="206">
        <f>COUNTIF('TBK 2 2018-2019'!$AA:$AA,Y9)</f>
        <v>2</v>
      </c>
    </row>
    <row r="10" spans="1:45" ht="12.75" customHeight="1">
      <c r="A10" s="208" t="s">
        <v>333</v>
      </c>
      <c r="B10" s="209" t="s">
        <v>1906</v>
      </c>
      <c r="C10" s="209">
        <v>60</v>
      </c>
      <c r="D10" s="209">
        <v>30</v>
      </c>
      <c r="E10" s="212" t="s">
        <v>199</v>
      </c>
      <c r="F10" s="212" t="s">
        <v>1959</v>
      </c>
      <c r="G10" s="211" t="s">
        <v>262</v>
      </c>
      <c r="H10" s="211" t="s">
        <v>330</v>
      </c>
      <c r="I10" s="206" t="str">
        <f t="shared" si="2"/>
        <v>808VU</v>
      </c>
      <c r="J10" s="206"/>
      <c r="K10" s="206">
        <v>2</v>
      </c>
      <c r="L10" s="206">
        <v>3</v>
      </c>
      <c r="M10" s="206">
        <v>4</v>
      </c>
      <c r="N10" s="206">
        <v>5</v>
      </c>
      <c r="O10" s="206">
        <v>6</v>
      </c>
      <c r="P10" s="206" t="str">
        <f t="shared" si="3"/>
        <v>808VUsáng2</v>
      </c>
      <c r="Q10" s="206" t="str">
        <f t="shared" si="4"/>
        <v>808VUsáng3</v>
      </c>
      <c r="R10" s="206" t="str">
        <f t="shared" si="5"/>
        <v>808VUsáng4</v>
      </c>
      <c r="S10" s="206" t="str">
        <f t="shared" si="6"/>
        <v>808VUsáng5</v>
      </c>
      <c r="T10" s="206" t="str">
        <f t="shared" si="7"/>
        <v>808VUsáng6</v>
      </c>
      <c r="U10" s="206" t="str">
        <f t="shared" si="8"/>
        <v>808VUchiều2</v>
      </c>
      <c r="V10" s="206" t="str">
        <f t="shared" si="9"/>
        <v>808VUchiều3</v>
      </c>
      <c r="W10" s="206" t="str">
        <f t="shared" si="10"/>
        <v>808VUchiều4</v>
      </c>
      <c r="X10" s="206" t="str">
        <f t="shared" si="11"/>
        <v>808VUchiều5</v>
      </c>
      <c r="Y10" s="206" t="str">
        <f t="shared" si="12"/>
        <v>808VUchiều6</v>
      </c>
      <c r="Z10" s="206" t="str">
        <f>VLOOKUP(P10,data!$E:$F,2,0)</f>
        <v>OK</v>
      </c>
      <c r="AA10" s="206" t="str">
        <f>VLOOKUP(Q10,data!$E:$F,2,0)</f>
        <v>OK</v>
      </c>
      <c r="AB10" s="206" t="str">
        <f>VLOOKUP(R10,data!$E:$F,2,0)</f>
        <v>OK</v>
      </c>
      <c r="AC10" s="206" t="str">
        <f>VLOOKUP(S10,data!$E:$F,2,0)</f>
        <v>OK</v>
      </c>
      <c r="AD10" s="206" t="str">
        <f>VLOOKUP(T10,data!$E:$F,2,0)</f>
        <v>OK</v>
      </c>
      <c r="AE10" s="206" t="str">
        <f>VLOOKUP(U10,data!$E:$F,2,0)</f>
        <v>OK</v>
      </c>
      <c r="AF10" s="206" t="str">
        <f>VLOOKUP(V10,data!$E:$F,2,0)</f>
        <v>OK</v>
      </c>
      <c r="AG10" s="206" t="str">
        <f>VLOOKUP(W10,data!$E:$F,2,0)</f>
        <v>OK</v>
      </c>
      <c r="AH10" s="206" t="str">
        <f>VLOOKUP(X10,data!$E:$F,2,0)</f>
        <v>OK</v>
      </c>
      <c r="AI10" s="206" t="e">
        <f>VLOOKUP(Y10,data!$E:$F,2,0)</f>
        <v>#N/A</v>
      </c>
      <c r="AJ10" s="206">
        <f>COUNTIF('TBK 2 2018-2019'!$AA:$AA,P10)</f>
        <v>2</v>
      </c>
      <c r="AK10" s="206">
        <f>COUNTIF('TBK 2 2018-2019'!$AA:$AA,Q10)</f>
        <v>2</v>
      </c>
      <c r="AL10" s="206">
        <f>COUNTIF('TBK 2 2018-2019'!$AA:$AA,R10)</f>
        <v>2</v>
      </c>
      <c r="AM10" s="206">
        <f>COUNTIF('TBK 2 2018-2019'!$AA:$AA,S10)</f>
        <v>1</v>
      </c>
      <c r="AN10" s="206">
        <f>COUNTIF('TBK 2 2018-2019'!$AA:$AA,T10)</f>
        <v>2</v>
      </c>
      <c r="AO10" s="206">
        <f>COUNTIF('TBK 2 2018-2019'!$AA:$AA,U10)</f>
        <v>1</v>
      </c>
      <c r="AP10" s="206">
        <f>COUNTIF('TBK 2 2018-2019'!$AA:$AA,V10)</f>
        <v>0</v>
      </c>
      <c r="AQ10" s="206">
        <f>COUNTIF('TBK 2 2018-2019'!$AA:$AA,W10)</f>
        <v>0</v>
      </c>
      <c r="AR10" s="206">
        <f>COUNTIF('TBK 2 2018-2019'!$AA:$AA,X10)</f>
        <v>2</v>
      </c>
      <c r="AS10" s="206">
        <f>COUNTIF('TBK 2 2018-2019'!$AA:$AA,Y10)</f>
        <v>0</v>
      </c>
    </row>
    <row r="11" spans="1:45" ht="12.75" customHeight="1">
      <c r="A11" s="208" t="s">
        <v>334</v>
      </c>
      <c r="B11" s="209" t="s">
        <v>1906</v>
      </c>
      <c r="C11" s="209">
        <v>60</v>
      </c>
      <c r="D11" s="209">
        <v>30</v>
      </c>
      <c r="E11" s="210">
        <v>2015</v>
      </c>
      <c r="F11" s="210" t="s">
        <v>1611</v>
      </c>
      <c r="G11" s="211" t="s">
        <v>262</v>
      </c>
      <c r="H11" s="211" t="s">
        <v>331</v>
      </c>
      <c r="I11" s="206" t="str">
        <f t="shared" si="2"/>
        <v>809VU</v>
      </c>
      <c r="J11" s="206"/>
      <c r="K11" s="206">
        <v>2</v>
      </c>
      <c r="L11" s="206">
        <v>3</v>
      </c>
      <c r="M11" s="206">
        <v>4</v>
      </c>
      <c r="N11" s="206">
        <v>5</v>
      </c>
      <c r="O11" s="206">
        <v>6</v>
      </c>
      <c r="P11" s="206" t="str">
        <f t="shared" si="3"/>
        <v>809VUsáng2</v>
      </c>
      <c r="Q11" s="206" t="str">
        <f t="shared" si="4"/>
        <v>809VUsáng3</v>
      </c>
      <c r="R11" s="206" t="str">
        <f t="shared" si="5"/>
        <v>809VUsáng4</v>
      </c>
      <c r="S11" s="206" t="str">
        <f t="shared" si="6"/>
        <v>809VUsáng5</v>
      </c>
      <c r="T11" s="206" t="str">
        <f t="shared" si="7"/>
        <v>809VUsáng6</v>
      </c>
      <c r="U11" s="206" t="str">
        <f t="shared" si="8"/>
        <v>809VUchiều2</v>
      </c>
      <c r="V11" s="206" t="str">
        <f t="shared" si="9"/>
        <v>809VUchiều3</v>
      </c>
      <c r="W11" s="206" t="str">
        <f t="shared" si="10"/>
        <v>809VUchiều4</v>
      </c>
      <c r="X11" s="206" t="str">
        <f t="shared" si="11"/>
        <v>809VUchiều5</v>
      </c>
      <c r="Y11" s="206" t="str">
        <f t="shared" si="12"/>
        <v>809VUchiều6</v>
      </c>
      <c r="Z11" s="206" t="str">
        <f>VLOOKUP(P11,data!$E:$F,2,0)</f>
        <v>OK</v>
      </c>
      <c r="AA11" s="206" t="str">
        <f>VLOOKUP(Q11,data!$E:$F,2,0)</f>
        <v>OK</v>
      </c>
      <c r="AB11" s="206" t="str">
        <f>VLOOKUP(R11,data!$E:$F,2,0)</f>
        <v>OK</v>
      </c>
      <c r="AC11" s="206" t="e">
        <f>VLOOKUP(S11,data!$E:$F,2,0)</f>
        <v>#N/A</v>
      </c>
      <c r="AD11" s="206" t="str">
        <f>VLOOKUP(T11,data!$E:$F,2,0)</f>
        <v>OK</v>
      </c>
      <c r="AE11" s="206" t="str">
        <f>VLOOKUP(U11,data!$E:$F,2,0)</f>
        <v>OK</v>
      </c>
      <c r="AF11" s="206" t="e">
        <f>VLOOKUP(V11,data!$E:$F,2,0)</f>
        <v>#N/A</v>
      </c>
      <c r="AG11" s="206" t="e">
        <f>VLOOKUP(W11,data!$E:$F,2,0)</f>
        <v>#N/A</v>
      </c>
      <c r="AH11" s="206" t="str">
        <f>VLOOKUP(X11,data!$E:$F,2,0)</f>
        <v>OK</v>
      </c>
      <c r="AI11" s="206" t="e">
        <f>VLOOKUP(Y11,data!$E:$F,2,0)</f>
        <v>#N/A</v>
      </c>
      <c r="AJ11" s="206">
        <f>COUNTIF('TBK 2 2018-2019'!$AA:$AA,P11)</f>
        <v>0</v>
      </c>
      <c r="AK11" s="206">
        <f>COUNTIF('TBK 2 2018-2019'!$AA:$AA,Q11)</f>
        <v>0</v>
      </c>
      <c r="AL11" s="206">
        <f>COUNTIF('TBK 2 2018-2019'!$AA:$AA,R11)</f>
        <v>0</v>
      </c>
      <c r="AM11" s="206">
        <f>COUNTIF('TBK 2 2018-2019'!$AA:$AA,S11)</f>
        <v>0</v>
      </c>
      <c r="AN11" s="206">
        <f>COUNTIF('TBK 2 2018-2019'!$AA:$AA,T11)</f>
        <v>2</v>
      </c>
      <c r="AO11" s="206">
        <f>COUNTIF('TBK 2 2018-2019'!$AA:$AA,U11)</f>
        <v>1</v>
      </c>
      <c r="AP11" s="206">
        <f>COUNTIF('TBK 2 2018-2019'!$AA:$AA,V11)</f>
        <v>0</v>
      </c>
      <c r="AQ11" s="206">
        <f>COUNTIF('TBK 2 2018-2019'!$AA:$AA,W11)</f>
        <v>0</v>
      </c>
      <c r="AR11" s="206">
        <f>COUNTIF('TBK 2 2018-2019'!$AA:$AA,X11)</f>
        <v>1</v>
      </c>
      <c r="AS11" s="206">
        <f>COUNTIF('TBK 2 2018-2019'!$AA:$AA,Y11)</f>
        <v>0</v>
      </c>
    </row>
    <row r="12" spans="1:45" ht="12.75" customHeight="1">
      <c r="A12" s="208" t="s">
        <v>1953</v>
      </c>
      <c r="B12" s="209" t="s">
        <v>1906</v>
      </c>
      <c r="C12" s="209">
        <v>60</v>
      </c>
      <c r="D12" s="209">
        <v>30</v>
      </c>
      <c r="E12" s="211">
        <v>2015</v>
      </c>
      <c r="F12" s="211" t="s">
        <v>1961</v>
      </c>
      <c r="G12" s="211">
        <v>2015</v>
      </c>
      <c r="H12" s="211" t="s">
        <v>2336</v>
      </c>
      <c r="I12" s="206" t="str">
        <f t="shared" si="2"/>
        <v>810VU</v>
      </c>
      <c r="J12" s="206"/>
      <c r="K12" s="206">
        <v>2</v>
      </c>
      <c r="L12" s="206">
        <v>3</v>
      </c>
      <c r="M12" s="206">
        <v>4</v>
      </c>
      <c r="N12" s="206">
        <v>5</v>
      </c>
      <c r="O12" s="206">
        <v>6</v>
      </c>
      <c r="P12" s="206" t="str">
        <f t="shared" si="3"/>
        <v>810VUsáng2</v>
      </c>
      <c r="Q12" s="206" t="str">
        <f t="shared" si="4"/>
        <v>810VUsáng3</v>
      </c>
      <c r="R12" s="206" t="str">
        <f t="shared" si="5"/>
        <v>810VUsáng4</v>
      </c>
      <c r="S12" s="206" t="str">
        <f t="shared" si="6"/>
        <v>810VUsáng5</v>
      </c>
      <c r="T12" s="206" t="str">
        <f t="shared" si="7"/>
        <v>810VUsáng6</v>
      </c>
      <c r="U12" s="206" t="str">
        <f t="shared" si="8"/>
        <v>810VUchiều2</v>
      </c>
      <c r="V12" s="206" t="str">
        <f t="shared" si="9"/>
        <v>810VUchiều3</v>
      </c>
      <c r="W12" s="206" t="str">
        <f t="shared" si="10"/>
        <v>810VUchiều4</v>
      </c>
      <c r="X12" s="206" t="str">
        <f t="shared" si="11"/>
        <v>810VUchiều5</v>
      </c>
      <c r="Y12" s="206" t="str">
        <f t="shared" si="12"/>
        <v>810VUchiều6</v>
      </c>
      <c r="Z12" s="206" t="str">
        <f>VLOOKUP(P12,data!$E:$F,2,0)</f>
        <v>OK</v>
      </c>
      <c r="AA12" s="206" t="str">
        <f>VLOOKUP(Q12,data!$E:$F,2,0)</f>
        <v>OK</v>
      </c>
      <c r="AB12" s="206" t="str">
        <f>VLOOKUP(R12,data!$E:$F,2,0)</f>
        <v>OK</v>
      </c>
      <c r="AC12" s="206" t="str">
        <f>VLOOKUP(S12,data!$E:$F,2,0)</f>
        <v>OK</v>
      </c>
      <c r="AD12" s="206" t="str">
        <f>VLOOKUP(T12,data!$E:$F,2,0)</f>
        <v>OK</v>
      </c>
      <c r="AE12" s="206" t="str">
        <f>VLOOKUP(U12,data!$E:$F,2,0)</f>
        <v>OK</v>
      </c>
      <c r="AF12" s="206" t="str">
        <f>VLOOKUP(V12,data!$E:$F,2,0)</f>
        <v>OK</v>
      </c>
      <c r="AG12" s="206" t="str">
        <f>VLOOKUP(W12,data!$E:$F,2,0)</f>
        <v>OK</v>
      </c>
      <c r="AH12" s="206" t="str">
        <f>VLOOKUP(X12,data!$E:$F,2,0)</f>
        <v>OK</v>
      </c>
      <c r="AI12" s="206" t="e">
        <f>VLOOKUP(Y12,data!$E:$F,2,0)</f>
        <v>#N/A</v>
      </c>
      <c r="AJ12" s="206">
        <f>COUNTIF('TBK 2 2018-2019'!$AA:$AA,P12)</f>
        <v>0</v>
      </c>
      <c r="AK12" s="206">
        <f>COUNTIF('TBK 2 2018-2019'!$AA:$AA,Q12)</f>
        <v>0</v>
      </c>
      <c r="AL12" s="206">
        <f>COUNTIF('TBK 2 2018-2019'!$AA:$AA,R12)</f>
        <v>0</v>
      </c>
      <c r="AM12" s="206">
        <f>COUNTIF('TBK 2 2018-2019'!$AA:$AA,S12)</f>
        <v>0</v>
      </c>
      <c r="AN12" s="206">
        <f>COUNTIF('TBK 2 2018-2019'!$AA:$AA,T12)</f>
        <v>2</v>
      </c>
      <c r="AO12" s="206">
        <f>COUNTIF('TBK 2 2018-2019'!$AA:$AA,U12)</f>
        <v>0</v>
      </c>
      <c r="AP12" s="206">
        <f>COUNTIF('TBK 2 2018-2019'!$AA:$AA,V12)</f>
        <v>0</v>
      </c>
      <c r="AQ12" s="206">
        <f>COUNTIF('TBK 2 2018-2019'!$AA:$AA,W12)</f>
        <v>0</v>
      </c>
      <c r="AR12" s="206">
        <f>COUNTIF('TBK 2 2018-2019'!$AA:$AA,X12)</f>
        <v>0</v>
      </c>
      <c r="AS12" s="206">
        <f>COUNTIF('TBK 2 2018-2019'!$AA:$AA,Y12)</f>
        <v>1</v>
      </c>
    </row>
    <row r="13" spans="1:45" ht="12.75" customHeight="1">
      <c r="A13" s="213" t="s">
        <v>358</v>
      </c>
      <c r="B13" s="214" t="s">
        <v>1906</v>
      </c>
      <c r="C13" s="215">
        <v>85</v>
      </c>
      <c r="D13" s="214">
        <v>40</v>
      </c>
      <c r="E13" s="216">
        <v>2017</v>
      </c>
      <c r="F13" s="115" t="s">
        <v>68</v>
      </c>
      <c r="G13" s="216">
        <v>2017</v>
      </c>
      <c r="H13" s="115" t="s">
        <v>67</v>
      </c>
      <c r="I13" s="206" t="str">
        <f t="shared" si="2"/>
        <v>702VU</v>
      </c>
      <c r="J13" s="206"/>
      <c r="K13" s="206">
        <v>2</v>
      </c>
      <c r="L13" s="206">
        <v>3</v>
      </c>
      <c r="M13" s="206">
        <v>4</v>
      </c>
      <c r="N13" s="206">
        <v>5</v>
      </c>
      <c r="O13" s="206">
        <v>6</v>
      </c>
      <c r="P13" s="206" t="str">
        <f t="shared" si="3"/>
        <v>702VUsáng2</v>
      </c>
      <c r="Q13" s="206" t="str">
        <f t="shared" si="4"/>
        <v>702VUsáng3</v>
      </c>
      <c r="R13" s="206" t="str">
        <f t="shared" si="5"/>
        <v>702VUsáng4</v>
      </c>
      <c r="S13" s="206" t="str">
        <f t="shared" si="6"/>
        <v>702VUsáng5</v>
      </c>
      <c r="T13" s="206" t="str">
        <f t="shared" si="7"/>
        <v>702VUsáng6</v>
      </c>
      <c r="U13" s="206" t="str">
        <f t="shared" si="8"/>
        <v>702VUchiều2</v>
      </c>
      <c r="V13" s="206" t="str">
        <f t="shared" si="9"/>
        <v>702VUchiều3</v>
      </c>
      <c r="W13" s="206" t="str">
        <f t="shared" si="10"/>
        <v>702VUchiều4</v>
      </c>
      <c r="X13" s="206" t="str">
        <f t="shared" si="11"/>
        <v>702VUchiều5</v>
      </c>
      <c r="Y13" s="206" t="str">
        <f t="shared" si="12"/>
        <v>702VUchiều6</v>
      </c>
      <c r="Z13" s="206" t="str">
        <f>VLOOKUP(P13,data!$E:$F,2,0)</f>
        <v>OK</v>
      </c>
      <c r="AA13" s="206" t="str">
        <f>VLOOKUP(Q13,data!$E:$F,2,0)</f>
        <v>OK</v>
      </c>
      <c r="AB13" s="206" t="str">
        <f>VLOOKUP(R13,data!$E:$F,2,0)</f>
        <v>OK</v>
      </c>
      <c r="AC13" s="206" t="str">
        <f>VLOOKUP(S13,data!$E:$F,2,0)</f>
        <v>OK</v>
      </c>
      <c r="AD13" s="206" t="str">
        <f>VLOOKUP(T13,data!$E:$F,2,0)</f>
        <v>OK</v>
      </c>
      <c r="AE13" s="206" t="str">
        <f>VLOOKUP(U13,data!$E:$F,2,0)</f>
        <v>OK</v>
      </c>
      <c r="AF13" s="206" t="str">
        <f>VLOOKUP(V13,data!$E:$F,2,0)</f>
        <v>OK</v>
      </c>
      <c r="AG13" s="217" t="s">
        <v>1986</v>
      </c>
      <c r="AH13" s="206" t="str">
        <f>VLOOKUP(X13,data!$E:$F,2,0)</f>
        <v>OK</v>
      </c>
      <c r="AI13" s="206" t="str">
        <f>VLOOKUP(Y13,data!$E:$F,2,0)</f>
        <v>OK</v>
      </c>
      <c r="AJ13" s="206">
        <f>COUNTIF('TBK 2 2018-2019'!$AA:$AA,P13)</f>
        <v>2</v>
      </c>
      <c r="AK13" s="206">
        <f>COUNTIF('TBK 2 2018-2019'!$AA:$AA,Q13)</f>
        <v>2</v>
      </c>
      <c r="AL13" s="206">
        <f>COUNTIF('TBK 2 2018-2019'!$AA:$AA,R13)</f>
        <v>2</v>
      </c>
      <c r="AM13" s="206">
        <f>COUNTIF('TBK 2 2018-2019'!$AA:$AA,S13)</f>
        <v>0</v>
      </c>
      <c r="AN13" s="206">
        <f>COUNTIF('TBK 2 2018-2019'!$AA:$AA,T13)</f>
        <v>0</v>
      </c>
      <c r="AO13" s="206">
        <f>COUNTIF('TBK 2 2018-2019'!$AA:$AA,U13)</f>
        <v>2</v>
      </c>
      <c r="AP13" s="206">
        <f>COUNTIF('TBK 2 2018-2019'!$AA:$AA,V13)</f>
        <v>2</v>
      </c>
      <c r="AQ13" s="206">
        <f>COUNTIF('TBK 2 2018-2019'!$AA:$AA,W13)</f>
        <v>2</v>
      </c>
      <c r="AR13" s="206">
        <f>COUNTIF('TBK 2 2018-2019'!$AA:$AA,X13)</f>
        <v>0</v>
      </c>
      <c r="AS13" s="206">
        <f>COUNTIF('TBK 2 2018-2019'!$AA:$AA,Y13)</f>
        <v>0</v>
      </c>
    </row>
    <row r="14" spans="1:45" ht="12.75" customHeight="1">
      <c r="A14" s="213" t="s">
        <v>342</v>
      </c>
      <c r="B14" s="214" t="s">
        <v>1906</v>
      </c>
      <c r="C14" s="215">
        <v>100</v>
      </c>
      <c r="D14" s="214">
        <v>40</v>
      </c>
      <c r="E14" s="211">
        <v>2018</v>
      </c>
      <c r="F14" s="211" t="s">
        <v>344</v>
      </c>
      <c r="G14" s="211">
        <v>2018</v>
      </c>
      <c r="H14" s="211" t="s">
        <v>346</v>
      </c>
      <c r="I14" s="206" t="str">
        <f t="shared" si="2"/>
        <v>703VU</v>
      </c>
      <c r="J14" s="206"/>
      <c r="K14" s="206">
        <v>2</v>
      </c>
      <c r="L14" s="206">
        <v>3</v>
      </c>
      <c r="M14" s="206">
        <v>4</v>
      </c>
      <c r="N14" s="206">
        <v>5</v>
      </c>
      <c r="O14" s="206">
        <v>6</v>
      </c>
      <c r="P14" s="206" t="str">
        <f t="shared" si="3"/>
        <v>703VUsáng2</v>
      </c>
      <c r="Q14" s="206" t="str">
        <f t="shared" si="4"/>
        <v>703VUsáng3</v>
      </c>
      <c r="R14" s="206" t="str">
        <f t="shared" si="5"/>
        <v>703VUsáng4</v>
      </c>
      <c r="S14" s="206" t="str">
        <f t="shared" si="6"/>
        <v>703VUsáng5</v>
      </c>
      <c r="T14" s="206" t="str">
        <f t="shared" si="7"/>
        <v>703VUsáng6</v>
      </c>
      <c r="U14" s="206" t="str">
        <f t="shared" si="8"/>
        <v>703VUchiều2</v>
      </c>
      <c r="V14" s="206" t="str">
        <f t="shared" si="9"/>
        <v>703VUchiều3</v>
      </c>
      <c r="W14" s="206" t="str">
        <f t="shared" si="10"/>
        <v>703VUchiều4</v>
      </c>
      <c r="X14" s="206" t="str">
        <f t="shared" si="11"/>
        <v>703VUchiều5</v>
      </c>
      <c r="Y14" s="206" t="str">
        <f t="shared" si="12"/>
        <v>703VUchiều6</v>
      </c>
      <c r="Z14" s="206" t="str">
        <f>VLOOKUP(P14,data!$E:$F,2,0)</f>
        <v>OK</v>
      </c>
      <c r="AA14" s="206" t="e">
        <f>VLOOKUP(Q14,data!$E:$F,2,0)</f>
        <v>#N/A</v>
      </c>
      <c r="AB14" s="206" t="str">
        <f>VLOOKUP(R14,data!$E:$F,2,0)</f>
        <v>OK</v>
      </c>
      <c r="AC14" s="206" t="str">
        <f>VLOOKUP(S14,data!$E:$F,2,0)</f>
        <v>OK</v>
      </c>
      <c r="AD14" s="206" t="str">
        <f>VLOOKUP(T14,data!$E:$F,2,0)</f>
        <v>OK</v>
      </c>
      <c r="AE14" s="206" t="str">
        <f>VLOOKUP(U14,data!$E:$F,2,0)</f>
        <v>OK</v>
      </c>
      <c r="AF14" s="206" t="str">
        <f>VLOOKUP(V14,data!$E:$F,2,0)</f>
        <v>OK</v>
      </c>
      <c r="AG14" s="206" t="str">
        <f>VLOOKUP(W14,data!$E:$F,2,0)</f>
        <v>OK</v>
      </c>
      <c r="AH14" s="206" t="str">
        <f>VLOOKUP(X14,data!$E:$F,2,0)</f>
        <v>OK</v>
      </c>
      <c r="AI14" s="206" t="str">
        <f>VLOOKUP(Y14,data!$E:$F,2,0)</f>
        <v>OK</v>
      </c>
      <c r="AJ14" s="206">
        <f>COUNTIF('TBK 2 2018-2019'!$AA:$AA,P14)</f>
        <v>2</v>
      </c>
      <c r="AK14" s="206">
        <f>COUNTIF('TBK 2 2018-2019'!$AA:$AA,Q14)</f>
        <v>0</v>
      </c>
      <c r="AL14" s="206">
        <f>COUNTIF('TBK 2 2018-2019'!$AA:$AA,R14)</f>
        <v>1</v>
      </c>
      <c r="AM14" s="206">
        <f>COUNTIF('TBK 2 2018-2019'!$AA:$AA,S14)</f>
        <v>2</v>
      </c>
      <c r="AN14" s="206">
        <f>COUNTIF('TBK 2 2018-2019'!$AA:$AA,T14)</f>
        <v>1</v>
      </c>
      <c r="AO14" s="206">
        <f>COUNTIF('TBK 2 2018-2019'!$AA:$AA,U14)</f>
        <v>2</v>
      </c>
      <c r="AP14" s="206">
        <f>COUNTIF('TBK 2 2018-2019'!$AA:$AA,V14)</f>
        <v>2</v>
      </c>
      <c r="AQ14" s="206">
        <f>COUNTIF('TBK 2 2018-2019'!$AA:$AA,W14)</f>
        <v>1</v>
      </c>
      <c r="AR14" s="206">
        <f>COUNTIF('TBK 2 2018-2019'!$AA:$AA,X14)</f>
        <v>1</v>
      </c>
      <c r="AS14" s="206">
        <f>COUNTIF('TBK 2 2018-2019'!$AA:$AA,Y14)</f>
        <v>1</v>
      </c>
    </row>
    <row r="15" spans="1:45" ht="12.75" customHeight="1">
      <c r="A15" s="213" t="s">
        <v>343</v>
      </c>
      <c r="B15" s="214" t="s">
        <v>1906</v>
      </c>
      <c r="C15" s="215">
        <v>100</v>
      </c>
      <c r="D15" s="214">
        <v>40</v>
      </c>
      <c r="E15" s="211">
        <v>2018</v>
      </c>
      <c r="F15" s="211" t="s">
        <v>345</v>
      </c>
      <c r="G15" s="211">
        <v>2018</v>
      </c>
      <c r="H15" s="211" t="s">
        <v>347</v>
      </c>
      <c r="I15" s="206" t="str">
        <f t="shared" si="2"/>
        <v>704VU</v>
      </c>
      <c r="J15" s="206"/>
      <c r="K15" s="206">
        <v>2</v>
      </c>
      <c r="L15" s="206">
        <v>3</v>
      </c>
      <c r="M15" s="206">
        <v>4</v>
      </c>
      <c r="N15" s="206">
        <v>5</v>
      </c>
      <c r="O15" s="206">
        <v>6</v>
      </c>
      <c r="P15" s="206" t="str">
        <f t="shared" si="3"/>
        <v>704VUsáng2</v>
      </c>
      <c r="Q15" s="206" t="str">
        <f t="shared" si="4"/>
        <v>704VUsáng3</v>
      </c>
      <c r="R15" s="206" t="str">
        <f t="shared" si="5"/>
        <v>704VUsáng4</v>
      </c>
      <c r="S15" s="206" t="str">
        <f t="shared" si="6"/>
        <v>704VUsáng5</v>
      </c>
      <c r="T15" s="206" t="str">
        <f t="shared" si="7"/>
        <v>704VUsáng6</v>
      </c>
      <c r="U15" s="206" t="str">
        <f t="shared" si="8"/>
        <v>704VUchiều2</v>
      </c>
      <c r="V15" s="206" t="str">
        <f t="shared" si="9"/>
        <v>704VUchiều3</v>
      </c>
      <c r="W15" s="206" t="str">
        <f t="shared" si="10"/>
        <v>704VUchiều4</v>
      </c>
      <c r="X15" s="206" t="str">
        <f t="shared" si="11"/>
        <v>704VUchiều5</v>
      </c>
      <c r="Y15" s="206" t="str">
        <f t="shared" si="12"/>
        <v>704VUchiều6</v>
      </c>
      <c r="Z15" s="206" t="str">
        <f>VLOOKUP(P15,data!$E:$F,2,0)</f>
        <v>OK</v>
      </c>
      <c r="AA15" s="206" t="e">
        <f>VLOOKUP(Q15,data!$E:$F,2,0)</f>
        <v>#N/A</v>
      </c>
      <c r="AB15" s="206" t="str">
        <f>VLOOKUP(R15,data!$E:$F,2,0)</f>
        <v>OK</v>
      </c>
      <c r="AC15" s="206" t="str">
        <f>VLOOKUP(S15,data!$E:$F,2,0)</f>
        <v>OK</v>
      </c>
      <c r="AD15" s="206" t="str">
        <f>VLOOKUP(T15,data!$E:$F,2,0)</f>
        <v>OK</v>
      </c>
      <c r="AE15" s="206" t="str">
        <f>VLOOKUP(U15,data!$E:$F,2,0)</f>
        <v>OK</v>
      </c>
      <c r="AF15" s="206" t="str">
        <f>VLOOKUP(V15,data!$E:$F,2,0)</f>
        <v>OK</v>
      </c>
      <c r="AG15" s="206" t="str">
        <f>VLOOKUP(W15,data!$E:$F,2,0)</f>
        <v>OK</v>
      </c>
      <c r="AH15" s="206" t="str">
        <f>VLOOKUP(X15,data!$E:$F,2,0)</f>
        <v>OK</v>
      </c>
      <c r="AI15" s="206" t="e">
        <f>VLOOKUP(Y15,data!$E:$F,2,0)</f>
        <v>#N/A</v>
      </c>
      <c r="AJ15" s="206">
        <f>COUNTIF('TBK 2 2018-2019'!$AA:$AA,P15)</f>
        <v>2</v>
      </c>
      <c r="AK15" s="206">
        <f>COUNTIF('TBK 2 2018-2019'!$AA:$AA,Q15)</f>
        <v>0</v>
      </c>
      <c r="AL15" s="206">
        <f>COUNTIF('TBK 2 2018-2019'!$AA:$AA,R15)</f>
        <v>1</v>
      </c>
      <c r="AM15" s="206">
        <f>COUNTIF('TBK 2 2018-2019'!$AA:$AA,S15)</f>
        <v>2</v>
      </c>
      <c r="AN15" s="206">
        <f>COUNTIF('TBK 2 2018-2019'!$AA:$AA,T15)</f>
        <v>1</v>
      </c>
      <c r="AO15" s="206">
        <f>COUNTIF('TBK 2 2018-2019'!$AA:$AA,U15)</f>
        <v>2</v>
      </c>
      <c r="AP15" s="206">
        <f>COUNTIF('TBK 2 2018-2019'!$AA:$AA,V15)</f>
        <v>2</v>
      </c>
      <c r="AQ15" s="206">
        <f>COUNTIF('TBK 2 2018-2019'!$AA:$AA,W15)</f>
        <v>1</v>
      </c>
      <c r="AR15" s="206">
        <f>COUNTIF('TBK 2 2018-2019'!$AA:$AA,X15)</f>
        <v>2</v>
      </c>
      <c r="AS15" s="206">
        <f>COUNTIF('TBK 2 2018-2019'!$AA:$AA,Y15)</f>
        <v>0</v>
      </c>
    </row>
    <row r="16" spans="1:45" ht="12.75" customHeight="1">
      <c r="A16" s="213" t="s">
        <v>356</v>
      </c>
      <c r="B16" s="214" t="s">
        <v>1906</v>
      </c>
      <c r="C16" s="215">
        <v>85</v>
      </c>
      <c r="D16" s="214">
        <v>40</v>
      </c>
      <c r="E16" s="216">
        <v>2017</v>
      </c>
      <c r="F16" s="216" t="s">
        <v>132</v>
      </c>
      <c r="G16" s="216">
        <v>2017</v>
      </c>
      <c r="H16" s="216" t="s">
        <v>69</v>
      </c>
      <c r="I16" s="206" t="str">
        <f t="shared" si="2"/>
        <v>705VU</v>
      </c>
      <c r="J16" s="206"/>
      <c r="K16" s="206">
        <v>2</v>
      </c>
      <c r="L16" s="206">
        <v>3</v>
      </c>
      <c r="M16" s="206">
        <v>4</v>
      </c>
      <c r="N16" s="206">
        <v>5</v>
      </c>
      <c r="O16" s="206">
        <v>6</v>
      </c>
      <c r="P16" s="206" t="str">
        <f t="shared" si="3"/>
        <v>705VUsáng2</v>
      </c>
      <c r="Q16" s="206" t="str">
        <f t="shared" si="4"/>
        <v>705VUsáng3</v>
      </c>
      <c r="R16" s="206" t="str">
        <f t="shared" si="5"/>
        <v>705VUsáng4</v>
      </c>
      <c r="S16" s="206" t="str">
        <f t="shared" si="6"/>
        <v>705VUsáng5</v>
      </c>
      <c r="T16" s="206" t="str">
        <f t="shared" si="7"/>
        <v>705VUsáng6</v>
      </c>
      <c r="U16" s="206" t="str">
        <f t="shared" si="8"/>
        <v>705VUchiều2</v>
      </c>
      <c r="V16" s="206" t="str">
        <f t="shared" si="9"/>
        <v>705VUchiều3</v>
      </c>
      <c r="W16" s="206" t="str">
        <f t="shared" si="10"/>
        <v>705VUchiều4</v>
      </c>
      <c r="X16" s="206" t="str">
        <f t="shared" si="11"/>
        <v>705VUchiều5</v>
      </c>
      <c r="Y16" s="206" t="str">
        <f t="shared" si="12"/>
        <v>705VUchiều6</v>
      </c>
      <c r="Z16" s="206" t="str">
        <f>VLOOKUP(P16,data!$E:$F,2,0)</f>
        <v>OK</v>
      </c>
      <c r="AA16" s="206" t="str">
        <f>VLOOKUP(Q16,data!$E:$F,2,0)</f>
        <v>OK</v>
      </c>
      <c r="AB16" s="206" t="str">
        <f>VLOOKUP(R16,data!$E:$F,2,0)</f>
        <v>OK</v>
      </c>
      <c r="AC16" s="206" t="str">
        <f>VLOOKUP(S16,data!$E:$F,2,0)</f>
        <v>OK</v>
      </c>
      <c r="AD16" s="206" t="str">
        <f>VLOOKUP(T16,data!$E:$F,2,0)</f>
        <v>OK</v>
      </c>
      <c r="AE16" s="206" t="str">
        <f>VLOOKUP(U16,data!$E:$F,2,0)</f>
        <v>OK</v>
      </c>
      <c r="AF16" s="206" t="str">
        <f>VLOOKUP(V16,data!$E:$F,2,0)</f>
        <v>OK</v>
      </c>
      <c r="AG16" s="206" t="str">
        <f>VLOOKUP(W16,data!$E:$F,2,0)</f>
        <v>OK</v>
      </c>
      <c r="AH16" s="206" t="str">
        <f>VLOOKUP(X16,data!$E:$F,2,0)</f>
        <v>OK</v>
      </c>
      <c r="AI16" s="217" t="s">
        <v>1986</v>
      </c>
      <c r="AJ16" s="206">
        <f>COUNTIF('TBK 2 2018-2019'!$AA:$AA,P16)</f>
        <v>2</v>
      </c>
      <c r="AK16" s="206">
        <f>COUNTIF('TBK 2 2018-2019'!$AA:$AA,Q16)</f>
        <v>2</v>
      </c>
      <c r="AL16" s="206">
        <f>COUNTIF('TBK 2 2018-2019'!$AA:$AA,R16)</f>
        <v>0</v>
      </c>
      <c r="AM16" s="206">
        <f>COUNTIF('TBK 2 2018-2019'!$AA:$AA,S16)</f>
        <v>0</v>
      </c>
      <c r="AN16" s="206">
        <f>COUNTIF('TBK 2 2018-2019'!$AA:$AA,T16)</f>
        <v>1</v>
      </c>
      <c r="AO16" s="206">
        <f>COUNTIF('TBK 2 2018-2019'!$AA:$AA,U16)</f>
        <v>1</v>
      </c>
      <c r="AP16" s="206">
        <f>COUNTIF('TBK 2 2018-2019'!$AA:$AA,V16)</f>
        <v>1</v>
      </c>
      <c r="AQ16" s="206">
        <f>COUNTIF('TBK 2 2018-2019'!$AA:$AA,W16)</f>
        <v>0</v>
      </c>
      <c r="AR16" s="206">
        <f>COUNTIF('TBK 2 2018-2019'!$AA:$AA,X16)</f>
        <v>0</v>
      </c>
      <c r="AS16" s="206">
        <f>COUNTIF('TBK 2 2018-2019'!$AA:$AA,Y16)</f>
        <v>2</v>
      </c>
    </row>
    <row r="17" spans="1:45" ht="12.75" customHeight="1">
      <c r="A17" s="213" t="s">
        <v>357</v>
      </c>
      <c r="B17" s="214" t="s">
        <v>1906</v>
      </c>
      <c r="C17" s="215">
        <v>100</v>
      </c>
      <c r="D17" s="214">
        <v>40</v>
      </c>
      <c r="E17" s="216">
        <v>2017</v>
      </c>
      <c r="F17" s="216" t="s">
        <v>57</v>
      </c>
      <c r="G17" s="216">
        <v>2017</v>
      </c>
      <c r="H17" s="216" t="s">
        <v>107</v>
      </c>
      <c r="I17" s="206" t="str">
        <f t="shared" si="2"/>
        <v>706VU</v>
      </c>
      <c r="J17" s="206"/>
      <c r="K17" s="206">
        <v>2</v>
      </c>
      <c r="L17" s="206">
        <v>3</v>
      </c>
      <c r="M17" s="206">
        <v>4</v>
      </c>
      <c r="N17" s="206">
        <v>5</v>
      </c>
      <c r="O17" s="206">
        <v>6</v>
      </c>
      <c r="P17" s="206" t="str">
        <f t="shared" si="3"/>
        <v>706VUsáng2</v>
      </c>
      <c r="Q17" s="206" t="str">
        <f t="shared" si="4"/>
        <v>706VUsáng3</v>
      </c>
      <c r="R17" s="206" t="str">
        <f t="shared" si="5"/>
        <v>706VUsáng4</v>
      </c>
      <c r="S17" s="206" t="str">
        <f t="shared" si="6"/>
        <v>706VUsáng5</v>
      </c>
      <c r="T17" s="206" t="str">
        <f t="shared" si="7"/>
        <v>706VUsáng6</v>
      </c>
      <c r="U17" s="206" t="str">
        <f t="shared" si="8"/>
        <v>706VUchiều2</v>
      </c>
      <c r="V17" s="206" t="str">
        <f t="shared" si="9"/>
        <v>706VUchiều3</v>
      </c>
      <c r="W17" s="206" t="str">
        <f t="shared" si="10"/>
        <v>706VUchiều4</v>
      </c>
      <c r="X17" s="206" t="str">
        <f t="shared" si="11"/>
        <v>706VUchiều5</v>
      </c>
      <c r="Y17" s="206" t="str">
        <f t="shared" si="12"/>
        <v>706VUchiều6</v>
      </c>
      <c r="Z17" s="206" t="str">
        <f>VLOOKUP(P17,data!$E:$F,2,0)</f>
        <v>OK</v>
      </c>
      <c r="AA17" s="206" t="str">
        <f>VLOOKUP(Q17,data!$E:$F,2,0)</f>
        <v>OK</v>
      </c>
      <c r="AB17" s="206" t="str">
        <f>VLOOKUP(R17,data!$E:$F,2,0)</f>
        <v>OK</v>
      </c>
      <c r="AC17" s="206" t="str">
        <f>VLOOKUP(S17,data!$E:$F,2,0)</f>
        <v>OK</v>
      </c>
      <c r="AD17" s="206" t="str">
        <f>VLOOKUP(T17,data!$E:$F,2,0)</f>
        <v>OK</v>
      </c>
      <c r="AE17" s="206" t="str">
        <f>VLOOKUP(U17,data!$E:$F,2,0)</f>
        <v>OK</v>
      </c>
      <c r="AF17" s="206" t="str">
        <f>VLOOKUP(V17,data!$E:$F,2,0)</f>
        <v>OK</v>
      </c>
      <c r="AG17" s="206" t="str">
        <f>VLOOKUP(W17,data!$E:$F,2,0)</f>
        <v>OK</v>
      </c>
      <c r="AH17" s="206" t="str">
        <f>VLOOKUP(X17,data!$E:$F,2,0)</f>
        <v>OK</v>
      </c>
      <c r="AI17" s="206" t="str">
        <f>VLOOKUP(Y17,data!$E:$F,2,0)</f>
        <v>OK</v>
      </c>
      <c r="AJ17" s="206">
        <f>COUNTIF('TBK 2 2018-2019'!$AA:$AA,P17)</f>
        <v>2</v>
      </c>
      <c r="AK17" s="206">
        <f>COUNTIF('TBK 2 2018-2019'!$AA:$AA,Q17)</f>
        <v>2</v>
      </c>
      <c r="AL17" s="206">
        <f>COUNTIF('TBK 2 2018-2019'!$AA:$AA,R17)</f>
        <v>0</v>
      </c>
      <c r="AM17" s="206">
        <f>COUNTIF('TBK 2 2018-2019'!$AA:$AA,S17)</f>
        <v>1</v>
      </c>
      <c r="AN17" s="206">
        <f>COUNTIF('TBK 2 2018-2019'!$AA:$AA,T17)</f>
        <v>2</v>
      </c>
      <c r="AO17" s="206">
        <f>COUNTIF('TBK 2 2018-2019'!$AA:$AA,U17)</f>
        <v>2</v>
      </c>
      <c r="AP17" s="206">
        <f>COUNTIF('TBK 2 2018-2019'!$AA:$AA,V17)</f>
        <v>2</v>
      </c>
      <c r="AQ17" s="206">
        <f>COUNTIF('TBK 2 2018-2019'!$AA:$AA,W17)</f>
        <v>0</v>
      </c>
      <c r="AR17" s="206">
        <f>COUNTIF('TBK 2 2018-2019'!$AA:$AA,X17)</f>
        <v>0</v>
      </c>
      <c r="AS17" s="206">
        <f>COUNTIF('TBK 2 2018-2019'!$AA:$AA,Y17)</f>
        <v>1</v>
      </c>
    </row>
    <row r="18" spans="1:45" ht="12.75" customHeight="1">
      <c r="A18" s="213" t="s">
        <v>335</v>
      </c>
      <c r="B18" s="214" t="s">
        <v>1906</v>
      </c>
      <c r="C18" s="215">
        <v>70</v>
      </c>
      <c r="D18" s="214">
        <v>40</v>
      </c>
      <c r="E18" s="211">
        <v>2017</v>
      </c>
      <c r="F18" s="211" t="s">
        <v>2337</v>
      </c>
      <c r="G18" s="210">
        <v>2015</v>
      </c>
      <c r="H18" s="210" t="s">
        <v>132</v>
      </c>
      <c r="I18" s="206" t="str">
        <f t="shared" si="2"/>
        <v>707VU</v>
      </c>
      <c r="J18" s="206"/>
      <c r="K18" s="206">
        <v>2</v>
      </c>
      <c r="L18" s="206">
        <v>3</v>
      </c>
      <c r="M18" s="206">
        <v>4</v>
      </c>
      <c r="N18" s="206">
        <v>5</v>
      </c>
      <c r="O18" s="206">
        <v>6</v>
      </c>
      <c r="P18" s="206" t="str">
        <f t="shared" si="3"/>
        <v>707VUsáng2</v>
      </c>
      <c r="Q18" s="206" t="str">
        <f t="shared" si="4"/>
        <v>707VUsáng3</v>
      </c>
      <c r="R18" s="206" t="str">
        <f t="shared" si="5"/>
        <v>707VUsáng4</v>
      </c>
      <c r="S18" s="206" t="str">
        <f t="shared" si="6"/>
        <v>707VUsáng5</v>
      </c>
      <c r="T18" s="206" t="str">
        <f t="shared" si="7"/>
        <v>707VUsáng6</v>
      </c>
      <c r="U18" s="206" t="str">
        <f t="shared" si="8"/>
        <v>707VUchiều2</v>
      </c>
      <c r="V18" s="206" t="str">
        <f t="shared" si="9"/>
        <v>707VUchiều3</v>
      </c>
      <c r="W18" s="206" t="str">
        <f t="shared" si="10"/>
        <v>707VUchiều4</v>
      </c>
      <c r="X18" s="206" t="str">
        <f t="shared" si="11"/>
        <v>707VUchiều5</v>
      </c>
      <c r="Y18" s="206" t="str">
        <f t="shared" si="12"/>
        <v>707VUchiều6</v>
      </c>
      <c r="Z18" s="206" t="str">
        <f>VLOOKUP(P18,data!$E:$F,2,0)</f>
        <v>OK</v>
      </c>
      <c r="AA18" s="206" t="str">
        <f>VLOOKUP(Q18,data!$E:$F,2,0)</f>
        <v>OK</v>
      </c>
      <c r="AB18" s="206" t="str">
        <f>VLOOKUP(R18,data!$E:$F,2,0)</f>
        <v>OK</v>
      </c>
      <c r="AC18" s="206" t="str">
        <f>VLOOKUP(S18,data!$E:$F,2,0)</f>
        <v>OK</v>
      </c>
      <c r="AD18" s="206" t="str">
        <f>VLOOKUP(T18,data!$E:$F,2,0)</f>
        <v>OK</v>
      </c>
      <c r="AE18" s="206" t="str">
        <f>VLOOKUP(U18,data!$E:$F,2,0)</f>
        <v>OK</v>
      </c>
      <c r="AF18" s="206" t="str">
        <f>VLOOKUP(V18,data!$E:$F,2,0)</f>
        <v>OK</v>
      </c>
      <c r="AG18" s="206" t="str">
        <f>VLOOKUP(W18,data!$E:$F,2,0)</f>
        <v>OK</v>
      </c>
      <c r="AH18" s="206" t="str">
        <f>VLOOKUP(X18,data!$E:$F,2,0)</f>
        <v>OK</v>
      </c>
      <c r="AI18" s="206" t="str">
        <f>VLOOKUP(Y18,data!$E:$F,2,0)</f>
        <v>OK</v>
      </c>
      <c r="AJ18" s="206">
        <f>COUNTIF('TBK 2 2018-2019'!$AA:$AA,P18)</f>
        <v>2</v>
      </c>
      <c r="AK18" s="206">
        <f>COUNTIF('TBK 2 2018-2019'!$AA:$AA,Q18)</f>
        <v>3</v>
      </c>
      <c r="AL18" s="206">
        <f>COUNTIF('TBK 2 2018-2019'!$AA:$AA,R18)</f>
        <v>1</v>
      </c>
      <c r="AM18" s="206">
        <f>COUNTIF('TBK 2 2018-2019'!$AA:$AA,S18)</f>
        <v>2</v>
      </c>
      <c r="AN18" s="206">
        <f>COUNTIF('TBK 2 2018-2019'!$AA:$AA,T18)</f>
        <v>0</v>
      </c>
      <c r="AO18" s="206">
        <f>COUNTIF('TBK 2 2018-2019'!$AA:$AA,U18)</f>
        <v>0</v>
      </c>
      <c r="AP18" s="206">
        <f>COUNTIF('TBK 2 2018-2019'!$AA:$AA,V18)</f>
        <v>0</v>
      </c>
      <c r="AQ18" s="206">
        <f>COUNTIF('TBK 2 2018-2019'!$AA:$AA,W18)</f>
        <v>0</v>
      </c>
      <c r="AR18" s="206">
        <f>COUNTIF('TBK 2 2018-2019'!$AA:$AA,X18)</f>
        <v>1</v>
      </c>
      <c r="AS18" s="206">
        <f>COUNTIF('TBK 2 2018-2019'!$AA:$AA,Y18)</f>
        <v>1</v>
      </c>
    </row>
    <row r="19" spans="1:45" ht="12.75" customHeight="1">
      <c r="A19" s="218" t="s">
        <v>337</v>
      </c>
      <c r="B19" s="214" t="s">
        <v>1907</v>
      </c>
      <c r="C19" s="214">
        <v>70</v>
      </c>
      <c r="D19" s="214">
        <v>30</v>
      </c>
      <c r="E19" s="211" t="s">
        <v>192</v>
      </c>
      <c r="F19" s="211" t="s">
        <v>300</v>
      </c>
      <c r="G19" s="211" t="s">
        <v>199</v>
      </c>
      <c r="H19" s="211" t="s">
        <v>206</v>
      </c>
      <c r="I19" s="206"/>
      <c r="J19" s="206"/>
      <c r="K19" s="206">
        <v>2</v>
      </c>
      <c r="L19" s="206">
        <v>3</v>
      </c>
      <c r="M19" s="206">
        <v>4</v>
      </c>
      <c r="N19" s="206">
        <v>5</v>
      </c>
      <c r="O19" s="206">
        <v>6</v>
      </c>
      <c r="P19" s="206" t="str">
        <f t="shared" si="3"/>
        <v>406E4sáng2</v>
      </c>
      <c r="Q19" s="206" t="str">
        <f t="shared" si="4"/>
        <v>406E4sáng3</v>
      </c>
      <c r="R19" s="206" t="str">
        <f t="shared" si="5"/>
        <v>406E4sáng4</v>
      </c>
      <c r="S19" s="206" t="str">
        <f t="shared" si="6"/>
        <v>406E4sáng5</v>
      </c>
      <c r="T19" s="206" t="str">
        <f t="shared" si="7"/>
        <v>406E4sáng6</v>
      </c>
      <c r="U19" s="206" t="str">
        <f t="shared" si="8"/>
        <v>406E4chiều2</v>
      </c>
      <c r="V19" s="206" t="str">
        <f t="shared" si="9"/>
        <v>406E4chiều3</v>
      </c>
      <c r="W19" s="206" t="str">
        <f t="shared" si="10"/>
        <v>406E4chiều4</v>
      </c>
      <c r="X19" s="206" t="str">
        <f t="shared" si="11"/>
        <v>406E4chiều5</v>
      </c>
      <c r="Y19" s="206" t="str">
        <f t="shared" si="12"/>
        <v>406E4chiều6</v>
      </c>
      <c r="Z19" s="206" t="str">
        <f>VLOOKUP(P19,data!$E:$F,2,0)</f>
        <v>OK</v>
      </c>
      <c r="AA19" s="206" t="str">
        <f>VLOOKUP(Q19,data!$E:$F,2,0)</f>
        <v>OK</v>
      </c>
      <c r="AB19" s="206" t="str">
        <f>VLOOKUP(R19,data!$E:$F,2,0)</f>
        <v>OK</v>
      </c>
      <c r="AC19" s="206" t="str">
        <f>VLOOKUP(S19,data!$E:$F,2,0)</f>
        <v>OK</v>
      </c>
      <c r="AD19" s="206" t="e">
        <f>VLOOKUP(T19,data!$E:$F,2,0)</f>
        <v>#N/A</v>
      </c>
      <c r="AE19" s="206" t="str">
        <f>VLOOKUP(U19,data!$E:$F,2,0)</f>
        <v>OK</v>
      </c>
      <c r="AF19" s="206" t="str">
        <f>VLOOKUP(V19,data!$E:$F,2,0)</f>
        <v>OK</v>
      </c>
      <c r="AG19" s="206" t="str">
        <f>VLOOKUP(W19,data!$E:$F,2,0)</f>
        <v>OK</v>
      </c>
      <c r="AH19" s="206" t="e">
        <f>VLOOKUP(X19,data!$E:$F,2,0)</f>
        <v>#N/A</v>
      </c>
      <c r="AI19" s="206" t="e">
        <f>VLOOKUP(Y19,data!$E:$F,2,0)</f>
        <v>#N/A</v>
      </c>
      <c r="AJ19" s="206">
        <f>COUNTIF('TBK 2 2018-2019'!$AA:$AA,P19)</f>
        <v>2</v>
      </c>
      <c r="AK19" s="206">
        <f>COUNTIF('TBK 2 2018-2019'!$AA:$AA,Q19)</f>
        <v>2</v>
      </c>
      <c r="AL19" s="206">
        <f>COUNTIF('TBK 2 2018-2019'!$AA:$AA,R19)</f>
        <v>2</v>
      </c>
      <c r="AM19" s="206">
        <f>COUNTIF('TBK 2 2018-2019'!$AA:$AA,S19)</f>
        <v>2</v>
      </c>
      <c r="AN19" s="206">
        <f>COUNTIF('TBK 2 2018-2019'!$AA:$AA,T19)</f>
        <v>0</v>
      </c>
      <c r="AO19" s="206">
        <f>COUNTIF('TBK 2 2018-2019'!$AA:$AA,U19)</f>
        <v>2</v>
      </c>
      <c r="AP19" s="206">
        <f>COUNTIF('TBK 2 2018-2019'!$AA:$AA,V19)</f>
        <v>2</v>
      </c>
      <c r="AQ19" s="206">
        <f>COUNTIF('TBK 2 2018-2019'!$AA:$AA,W19)</f>
        <v>1</v>
      </c>
      <c r="AR19" s="206">
        <f>COUNTIF('TBK 2 2018-2019'!$AA:$AA,X19)</f>
        <v>0</v>
      </c>
      <c r="AS19" s="206">
        <f>COUNTIF('TBK 2 2018-2019'!$AA:$AA,Y19)</f>
        <v>0</v>
      </c>
    </row>
    <row r="20" spans="1:45" ht="12.75" customHeight="1">
      <c r="A20" s="218" t="s">
        <v>1957</v>
      </c>
      <c r="B20" s="214" t="s">
        <v>1907</v>
      </c>
      <c r="C20" s="214">
        <v>40</v>
      </c>
      <c r="D20" s="214">
        <v>30</v>
      </c>
      <c r="E20" s="211" t="s">
        <v>192</v>
      </c>
      <c r="F20" s="211" t="s">
        <v>299</v>
      </c>
      <c r="G20" s="211" t="s">
        <v>250</v>
      </c>
      <c r="H20" s="211" t="s">
        <v>128</v>
      </c>
      <c r="I20" s="206"/>
      <c r="J20" s="206"/>
      <c r="K20" s="206">
        <v>2</v>
      </c>
      <c r="L20" s="206">
        <v>3</v>
      </c>
      <c r="M20" s="206">
        <v>4</v>
      </c>
      <c r="N20" s="206">
        <v>5</v>
      </c>
      <c r="O20" s="206">
        <v>6</v>
      </c>
      <c r="P20" s="206" t="str">
        <f t="shared" si="3"/>
        <v>508E4sáng2</v>
      </c>
      <c r="Q20" s="206" t="str">
        <f t="shared" si="4"/>
        <v>508E4sáng3</v>
      </c>
      <c r="R20" s="206" t="str">
        <f t="shared" si="5"/>
        <v>508E4sáng4</v>
      </c>
      <c r="S20" s="206" t="str">
        <f t="shared" si="6"/>
        <v>508E4sáng5</v>
      </c>
      <c r="T20" s="206" t="str">
        <f t="shared" si="7"/>
        <v>508E4sáng6</v>
      </c>
      <c r="U20" s="206" t="str">
        <f t="shared" si="8"/>
        <v>508E4chiều2</v>
      </c>
      <c r="V20" s="206" t="str">
        <f t="shared" si="9"/>
        <v>508E4chiều3</v>
      </c>
      <c r="W20" s="206" t="str">
        <f t="shared" si="10"/>
        <v>508E4chiều4</v>
      </c>
      <c r="X20" s="206" t="str">
        <f t="shared" si="11"/>
        <v>508E4chiều5</v>
      </c>
      <c r="Y20" s="206" t="str">
        <f t="shared" si="12"/>
        <v>508E4chiều6</v>
      </c>
      <c r="Z20" s="206" t="str">
        <f>VLOOKUP(P20,data!$E:$F,2,0)</f>
        <v>OK</v>
      </c>
      <c r="AA20" s="206" t="str">
        <f>VLOOKUP(Q20,data!$E:$F,2,0)</f>
        <v>OK</v>
      </c>
      <c r="AB20" s="206" t="str">
        <f>VLOOKUP(R20,data!$E:$F,2,0)</f>
        <v>OK</v>
      </c>
      <c r="AC20" s="206" t="str">
        <f>VLOOKUP(S20,data!$E:$F,2,0)</f>
        <v>OK</v>
      </c>
      <c r="AD20" s="206" t="e">
        <f>VLOOKUP(T20,data!$E:$F,2,0)</f>
        <v>#N/A</v>
      </c>
      <c r="AE20" s="206" t="str">
        <f>VLOOKUP(U20,data!$E:$F,2,0)</f>
        <v>OK</v>
      </c>
      <c r="AF20" s="206" t="str">
        <f>VLOOKUP(V20,data!$E:$F,2,0)</f>
        <v>OK</v>
      </c>
      <c r="AG20" s="206" t="str">
        <f>VLOOKUP(W20,data!$E:$F,2,0)</f>
        <v>OK</v>
      </c>
      <c r="AH20" s="206" t="e">
        <f>VLOOKUP(X20,data!$E:$F,2,0)</f>
        <v>#N/A</v>
      </c>
      <c r="AI20" s="206" t="e">
        <f>VLOOKUP(Y20,data!$E:$F,2,0)</f>
        <v>#N/A</v>
      </c>
      <c r="AJ20" s="206">
        <f>COUNTIF('TBK 2 2018-2019'!$AA:$AA,P20)</f>
        <v>2</v>
      </c>
      <c r="AK20" s="206">
        <f>COUNTIF('TBK 2 2018-2019'!$AA:$AA,Q20)</f>
        <v>2</v>
      </c>
      <c r="AL20" s="206">
        <f>COUNTIF('TBK 2 2018-2019'!$AA:$AA,R20)</f>
        <v>2</v>
      </c>
      <c r="AM20" s="206">
        <f>COUNTIF('TBK 2 2018-2019'!$AA:$AA,S20)</f>
        <v>2</v>
      </c>
      <c r="AN20" s="206">
        <f>COUNTIF('TBK 2 2018-2019'!$AA:$AA,T20)</f>
        <v>0</v>
      </c>
      <c r="AO20" s="206">
        <f>COUNTIF('TBK 2 2018-2019'!$AA:$AA,U20)</f>
        <v>2</v>
      </c>
      <c r="AP20" s="206">
        <f>COUNTIF('TBK 2 2018-2019'!$AA:$AA,V20)</f>
        <v>2</v>
      </c>
      <c r="AQ20" s="206">
        <f>COUNTIF('TBK 2 2018-2019'!$AA:$AA,W20)</f>
        <v>2</v>
      </c>
      <c r="AR20" s="206">
        <f>COUNTIF('TBK 2 2018-2019'!$AA:$AA,X20)</f>
        <v>0</v>
      </c>
      <c r="AS20" s="206">
        <f>COUNTIF('TBK 2 2018-2019'!$AA:$AA,Y20)</f>
        <v>0</v>
      </c>
    </row>
    <row r="21" spans="1:45" ht="12.75" customHeight="1">
      <c r="A21" s="218" t="s">
        <v>182</v>
      </c>
      <c r="B21" s="214" t="s">
        <v>1907</v>
      </c>
      <c r="C21" s="214">
        <v>50</v>
      </c>
      <c r="D21" s="214">
        <v>30</v>
      </c>
      <c r="E21" s="211" t="s">
        <v>250</v>
      </c>
      <c r="F21" s="211" t="s">
        <v>300</v>
      </c>
      <c r="G21" s="211" t="s">
        <v>169</v>
      </c>
      <c r="H21" s="211" t="s">
        <v>633</v>
      </c>
      <c r="I21" s="206"/>
      <c r="J21" s="206"/>
      <c r="K21" s="206">
        <v>2</v>
      </c>
      <c r="L21" s="206">
        <v>3</v>
      </c>
      <c r="M21" s="206">
        <v>4</v>
      </c>
      <c r="N21" s="206">
        <v>5</v>
      </c>
      <c r="O21" s="206">
        <v>6</v>
      </c>
      <c r="P21" s="206" t="str">
        <f t="shared" si="3"/>
        <v>510E4sáng2</v>
      </c>
      <c r="Q21" s="206" t="str">
        <f t="shared" si="4"/>
        <v>510E4sáng3</v>
      </c>
      <c r="R21" s="206" t="str">
        <f t="shared" si="5"/>
        <v>510E4sáng4</v>
      </c>
      <c r="S21" s="206" t="str">
        <f t="shared" si="6"/>
        <v>510E4sáng5</v>
      </c>
      <c r="T21" s="206" t="str">
        <f t="shared" si="7"/>
        <v>510E4sáng6</v>
      </c>
      <c r="U21" s="206" t="str">
        <f t="shared" si="8"/>
        <v>510E4chiều2</v>
      </c>
      <c r="V21" s="206" t="str">
        <f t="shared" si="9"/>
        <v>510E4chiều3</v>
      </c>
      <c r="W21" s="206" t="str">
        <f t="shared" si="10"/>
        <v>510E4chiều4</v>
      </c>
      <c r="X21" s="206" t="str">
        <f t="shared" si="11"/>
        <v>510E4chiều5</v>
      </c>
      <c r="Y21" s="206" t="str">
        <f t="shared" si="12"/>
        <v>510E4chiều6</v>
      </c>
      <c r="Z21" s="206" t="str">
        <f>VLOOKUP(P21,data!$E:$F,2,0)</f>
        <v>OK</v>
      </c>
      <c r="AA21" s="206" t="str">
        <f>VLOOKUP(Q21,data!$E:$F,2,0)</f>
        <v>OK</v>
      </c>
      <c r="AB21" s="206" t="str">
        <f>VLOOKUP(R21,data!$E:$F,2,0)</f>
        <v>OK</v>
      </c>
      <c r="AC21" s="206" t="str">
        <f>VLOOKUP(S21,data!$E:$F,2,0)</f>
        <v>OK</v>
      </c>
      <c r="AD21" s="206" t="e">
        <f>VLOOKUP(T21,data!$E:$F,2,0)</f>
        <v>#N/A</v>
      </c>
      <c r="AE21" s="206" t="e">
        <f>VLOOKUP(U21,data!$E:$F,2,0)</f>
        <v>#N/A</v>
      </c>
      <c r="AF21" s="206" t="e">
        <f>VLOOKUP(V21,data!$E:$F,2,0)</f>
        <v>#N/A</v>
      </c>
      <c r="AG21" s="206" t="e">
        <f>VLOOKUP(W21,data!$E:$F,2,0)</f>
        <v>#N/A</v>
      </c>
      <c r="AH21" s="206" t="e">
        <f>VLOOKUP(X21,data!$E:$F,2,0)</f>
        <v>#N/A</v>
      </c>
      <c r="AI21" s="206" t="e">
        <f>VLOOKUP(Y21,data!$E:$F,2,0)</f>
        <v>#N/A</v>
      </c>
      <c r="AJ21" s="206">
        <f>COUNTIF('TBK 2 2018-2019'!$AA:$AA,P21)</f>
        <v>3</v>
      </c>
      <c r="AK21" s="206">
        <f>COUNTIF('TBK 2 2018-2019'!$AA:$AA,Q21)</f>
        <v>1</v>
      </c>
      <c r="AL21" s="206">
        <f>COUNTIF('TBK 2 2018-2019'!$AA:$AA,R21)</f>
        <v>1</v>
      </c>
      <c r="AM21" s="206">
        <f>COUNTIF('TBK 2 2018-2019'!$AA:$AA,S21)</f>
        <v>2</v>
      </c>
      <c r="AN21" s="206">
        <f>COUNTIF('TBK 2 2018-2019'!$AA:$AA,T21)</f>
        <v>0</v>
      </c>
      <c r="AO21" s="206">
        <f>COUNTIF('TBK 2 2018-2019'!$AA:$AA,U21)</f>
        <v>0</v>
      </c>
      <c r="AP21" s="206">
        <f>COUNTIF('TBK 2 2018-2019'!$AA:$AA,V21)</f>
        <v>0</v>
      </c>
      <c r="AQ21" s="206">
        <f>COUNTIF('TBK 2 2018-2019'!$AA:$AA,W21)</f>
        <v>0</v>
      </c>
      <c r="AR21" s="206">
        <f>COUNTIF('TBK 2 2018-2019'!$AA:$AA,X21)</f>
        <v>0</v>
      </c>
      <c r="AS21" s="206">
        <f>COUNTIF('TBK 2 2018-2019'!$AA:$AA,Y21)</f>
        <v>0</v>
      </c>
    </row>
    <row r="22" spans="1:45" ht="12.75" customHeight="1">
      <c r="A22" s="218" t="s">
        <v>184</v>
      </c>
      <c r="B22" s="214" t="s">
        <v>1907</v>
      </c>
      <c r="C22" s="214">
        <v>50</v>
      </c>
      <c r="D22" s="214">
        <v>30</v>
      </c>
      <c r="E22" s="211" t="s">
        <v>250</v>
      </c>
      <c r="F22" s="211" t="s">
        <v>299</v>
      </c>
      <c r="G22" s="211" t="s">
        <v>250</v>
      </c>
      <c r="H22" s="211" t="s">
        <v>206</v>
      </c>
      <c r="I22" s="206"/>
      <c r="J22" s="206"/>
      <c r="K22" s="206">
        <v>2</v>
      </c>
      <c r="L22" s="206">
        <v>3</v>
      </c>
      <c r="M22" s="206">
        <v>4</v>
      </c>
      <c r="N22" s="206">
        <v>5</v>
      </c>
      <c r="O22" s="206">
        <v>6</v>
      </c>
      <c r="P22" s="206" t="str">
        <f t="shared" si="3"/>
        <v>511E4sáng2</v>
      </c>
      <c r="Q22" s="206" t="str">
        <f t="shared" si="4"/>
        <v>511E4sáng3</v>
      </c>
      <c r="R22" s="206" t="str">
        <f t="shared" si="5"/>
        <v>511E4sáng4</v>
      </c>
      <c r="S22" s="206" t="str">
        <f t="shared" si="6"/>
        <v>511E4sáng5</v>
      </c>
      <c r="T22" s="206" t="str">
        <f t="shared" si="7"/>
        <v>511E4sáng6</v>
      </c>
      <c r="U22" s="206" t="str">
        <f t="shared" si="8"/>
        <v>511E4chiều2</v>
      </c>
      <c r="V22" s="206" t="str">
        <f t="shared" si="9"/>
        <v>511E4chiều3</v>
      </c>
      <c r="W22" s="206" t="str">
        <f t="shared" si="10"/>
        <v>511E4chiều4</v>
      </c>
      <c r="X22" s="206" t="str">
        <f t="shared" si="11"/>
        <v>511E4chiều5</v>
      </c>
      <c r="Y22" s="206" t="str">
        <f t="shared" si="12"/>
        <v>511E4chiều6</v>
      </c>
      <c r="Z22" s="206" t="str">
        <f>VLOOKUP(P22,data!$E:$F,2,0)</f>
        <v>OK</v>
      </c>
      <c r="AA22" s="206" t="str">
        <f>VLOOKUP(Q22,data!$E:$F,2,0)</f>
        <v>OK</v>
      </c>
      <c r="AB22" s="206" t="str">
        <f>VLOOKUP(R22,data!$E:$F,2,0)</f>
        <v>OK</v>
      </c>
      <c r="AC22" s="206" t="str">
        <f>VLOOKUP(S22,data!$E:$F,2,0)</f>
        <v>OK</v>
      </c>
      <c r="AD22" s="206" t="e">
        <f>VLOOKUP(T22,data!$E:$F,2,0)</f>
        <v>#N/A</v>
      </c>
      <c r="AE22" s="206" t="str">
        <f>VLOOKUP(U22,data!$E:$F,2,0)</f>
        <v>OK</v>
      </c>
      <c r="AF22" s="206" t="str">
        <f>VLOOKUP(V22,data!$E:$F,2,0)</f>
        <v>OK</v>
      </c>
      <c r="AG22" s="206" t="str">
        <f>VLOOKUP(W22,data!$E:$F,2,0)</f>
        <v>OK</v>
      </c>
      <c r="AH22" s="217" t="s">
        <v>1986</v>
      </c>
      <c r="AI22" s="206" t="e">
        <f>VLOOKUP(Y22,data!$E:$F,2,0)</f>
        <v>#N/A</v>
      </c>
      <c r="AJ22" s="206">
        <f>COUNTIF('TBK 2 2018-2019'!$AA:$AA,P22)</f>
        <v>3</v>
      </c>
      <c r="AK22" s="206">
        <f>COUNTIF('TBK 2 2018-2019'!$AA:$AA,Q22)</f>
        <v>1</v>
      </c>
      <c r="AL22" s="206">
        <f>COUNTIF('TBK 2 2018-2019'!$AA:$AA,R22)</f>
        <v>1</v>
      </c>
      <c r="AM22" s="206">
        <f>COUNTIF('TBK 2 2018-2019'!$AA:$AA,S22)</f>
        <v>2</v>
      </c>
      <c r="AN22" s="206">
        <f>COUNTIF('TBK 2 2018-2019'!$AA:$AA,T22)</f>
        <v>0</v>
      </c>
      <c r="AO22" s="206">
        <f>COUNTIF('TBK 2 2018-2019'!$AA:$AA,U22)</f>
        <v>2</v>
      </c>
      <c r="AP22" s="206">
        <f>COUNTIF('TBK 2 2018-2019'!$AA:$AA,V22)</f>
        <v>2</v>
      </c>
      <c r="AQ22" s="206">
        <f>COUNTIF('TBK 2 2018-2019'!$AA:$AA,W22)</f>
        <v>1</v>
      </c>
      <c r="AR22" s="206">
        <f>COUNTIF('TBK 2 2018-2019'!$AA:$AA,X22)</f>
        <v>1</v>
      </c>
      <c r="AS22" s="206">
        <f>COUNTIF('TBK 2 2018-2019'!$AA:$AA,Y22)</f>
        <v>0</v>
      </c>
    </row>
    <row r="23" spans="1:45" ht="12.75" customHeight="1">
      <c r="A23" s="213" t="s">
        <v>2301</v>
      </c>
      <c r="B23" s="214" t="s">
        <v>1908</v>
      </c>
      <c r="C23" s="214">
        <v>80</v>
      </c>
      <c r="D23" s="214">
        <v>40</v>
      </c>
      <c r="E23" s="211" t="s">
        <v>199</v>
      </c>
      <c r="F23" s="211" t="s">
        <v>132</v>
      </c>
      <c r="G23" s="211" t="s">
        <v>199</v>
      </c>
      <c r="H23" s="211" t="s">
        <v>67</v>
      </c>
      <c r="I23" s="206"/>
      <c r="J23" s="206"/>
      <c r="K23" s="206">
        <v>2</v>
      </c>
      <c r="L23" s="206">
        <v>3</v>
      </c>
      <c r="M23" s="206">
        <v>4</v>
      </c>
      <c r="N23" s="206">
        <v>5</v>
      </c>
      <c r="O23" s="206">
        <v>6</v>
      </c>
      <c r="P23" s="206" t="str">
        <f t="shared" si="3"/>
        <v>101CSSsáng2</v>
      </c>
      <c r="Q23" s="206" t="str">
        <f t="shared" si="4"/>
        <v>101CSSsáng3</v>
      </c>
      <c r="R23" s="206" t="str">
        <f t="shared" si="5"/>
        <v>101CSSsáng4</v>
      </c>
      <c r="S23" s="206" t="str">
        <f t="shared" si="6"/>
        <v>101CSSsáng5</v>
      </c>
      <c r="T23" s="206" t="str">
        <f t="shared" si="7"/>
        <v>101CSSsáng6</v>
      </c>
      <c r="U23" s="206" t="str">
        <f t="shared" si="8"/>
        <v>101CSSchiều2</v>
      </c>
      <c r="V23" s="206" t="str">
        <f t="shared" si="9"/>
        <v>101CSSchiều3</v>
      </c>
      <c r="W23" s="206" t="str">
        <f t="shared" si="10"/>
        <v>101CSSchiều4</v>
      </c>
      <c r="X23" s="206" t="str">
        <f t="shared" si="11"/>
        <v>101CSSchiều5</v>
      </c>
      <c r="Y23" s="206" t="str">
        <f t="shared" si="12"/>
        <v>101CSSchiều6</v>
      </c>
      <c r="Z23" s="206" t="str">
        <f>VLOOKUP(P23,data!$E:$F,2,0)</f>
        <v>OK</v>
      </c>
      <c r="AA23" s="206" t="str">
        <f>VLOOKUP(Q23,data!$E:$F,2,0)</f>
        <v>OK</v>
      </c>
      <c r="AB23" s="206" t="str">
        <f>VLOOKUP(R23,data!$E:$F,2,0)</f>
        <v>OK</v>
      </c>
      <c r="AC23" s="206" t="str">
        <f>VLOOKUP(S23,data!$E:$F,2,0)</f>
        <v>OK</v>
      </c>
      <c r="AD23" s="206" t="str">
        <f>VLOOKUP(T23,data!$E:$F,2,0)</f>
        <v>OK</v>
      </c>
      <c r="AE23" s="206" t="str">
        <f>VLOOKUP(U23,data!$E:$F,2,0)</f>
        <v>OK</v>
      </c>
      <c r="AF23" s="206" t="str">
        <f>VLOOKUP(V23,data!$E:$F,2,0)</f>
        <v>OK</v>
      </c>
      <c r="AG23" s="206" t="str">
        <f>VLOOKUP(W23,data!$E:$F,2,0)</f>
        <v>OK</v>
      </c>
      <c r="AH23" s="206" t="str">
        <f>VLOOKUP(X23,data!$E:$F,2,0)</f>
        <v>OK</v>
      </c>
      <c r="AI23" s="206" t="e">
        <f>VLOOKUP(Y23,data!$E:$F,2,0)</f>
        <v>#N/A</v>
      </c>
      <c r="AJ23" s="206">
        <f>COUNTIF('TBK 2 2018-2019'!$AA:$AA,P23)</f>
        <v>2</v>
      </c>
      <c r="AK23" s="206">
        <f>COUNTIF('TBK 2 2018-2019'!$AA:$AA,Q23)</f>
        <v>2</v>
      </c>
      <c r="AL23" s="206">
        <f>COUNTIF('TBK 2 2018-2019'!$AA:$AA,R23)</f>
        <v>2</v>
      </c>
      <c r="AM23" s="206">
        <f>COUNTIF('TBK 2 2018-2019'!$AA:$AA,S23)</f>
        <v>1</v>
      </c>
      <c r="AN23" s="206">
        <f>COUNTIF('TBK 2 2018-2019'!$AA:$AA,T23)</f>
        <v>2</v>
      </c>
      <c r="AO23" s="206">
        <f>COUNTIF('TBK 2 2018-2019'!$AA:$AA,U23)</f>
        <v>2</v>
      </c>
      <c r="AP23" s="206">
        <f>COUNTIF('TBK 2 2018-2019'!$AA:$AA,V23)</f>
        <v>2</v>
      </c>
      <c r="AQ23" s="206">
        <f>COUNTIF('TBK 2 2018-2019'!$AA:$AA,W23)</f>
        <v>2</v>
      </c>
      <c r="AR23" s="206">
        <f>COUNTIF('TBK 2 2018-2019'!$AA:$AA,X23)</f>
        <v>2</v>
      </c>
      <c r="AS23" s="206">
        <f>COUNTIF('TBK 2 2018-2019'!$AA:$AA,Y23)</f>
        <v>0</v>
      </c>
    </row>
    <row r="24" spans="1:45" ht="12.75" customHeight="1">
      <c r="A24" s="213" t="s">
        <v>2303</v>
      </c>
      <c r="B24" s="214" t="s">
        <v>1908</v>
      </c>
      <c r="C24" s="214">
        <v>80</v>
      </c>
      <c r="D24" s="214">
        <v>40</v>
      </c>
      <c r="E24" s="211" t="s">
        <v>199</v>
      </c>
      <c r="F24" s="211" t="s">
        <v>57</v>
      </c>
      <c r="G24" s="211" t="s">
        <v>199</v>
      </c>
      <c r="H24" s="211" t="s">
        <v>107</v>
      </c>
      <c r="I24" s="206"/>
      <c r="J24" s="206"/>
      <c r="K24" s="206">
        <v>2</v>
      </c>
      <c r="L24" s="206">
        <v>3</v>
      </c>
      <c r="M24" s="206">
        <v>4</v>
      </c>
      <c r="N24" s="206">
        <v>5</v>
      </c>
      <c r="O24" s="206">
        <v>6</v>
      </c>
      <c r="P24" s="206" t="str">
        <f t="shared" si="3"/>
        <v>102CSSsáng2</v>
      </c>
      <c r="Q24" s="206" t="str">
        <f t="shared" si="4"/>
        <v>102CSSsáng3</v>
      </c>
      <c r="R24" s="206" t="str">
        <f t="shared" si="5"/>
        <v>102CSSsáng4</v>
      </c>
      <c r="S24" s="206" t="str">
        <f t="shared" si="6"/>
        <v>102CSSsáng5</v>
      </c>
      <c r="T24" s="206" t="str">
        <f t="shared" si="7"/>
        <v>102CSSsáng6</v>
      </c>
      <c r="U24" s="206" t="str">
        <f t="shared" si="8"/>
        <v>102CSSchiều2</v>
      </c>
      <c r="V24" s="206" t="str">
        <f t="shared" si="9"/>
        <v>102CSSchiều3</v>
      </c>
      <c r="W24" s="206" t="str">
        <f t="shared" si="10"/>
        <v>102CSSchiều4</v>
      </c>
      <c r="X24" s="206" t="str">
        <f t="shared" si="11"/>
        <v>102CSSchiều5</v>
      </c>
      <c r="Y24" s="206" t="str">
        <f t="shared" si="12"/>
        <v>102CSSchiều6</v>
      </c>
      <c r="Z24" s="206" t="str">
        <f>VLOOKUP(P24,data!$E:$F,2,0)</f>
        <v>OK</v>
      </c>
      <c r="AA24" s="206" t="str">
        <f>VLOOKUP(Q24,data!$E:$F,2,0)</f>
        <v>OK</v>
      </c>
      <c r="AB24" s="206" t="str">
        <f>VLOOKUP(R24,data!$E:$F,2,0)</f>
        <v>OK</v>
      </c>
      <c r="AC24" s="206" t="str">
        <f>VLOOKUP(S24,data!$E:$F,2,0)</f>
        <v>OK</v>
      </c>
      <c r="AD24" s="206" t="str">
        <f>VLOOKUP(T24,data!$E:$F,2,0)</f>
        <v>OK</v>
      </c>
      <c r="AE24" s="206" t="str">
        <f>VLOOKUP(U24,data!$E:$F,2,0)</f>
        <v>OK</v>
      </c>
      <c r="AF24" s="206" t="str">
        <f>VLOOKUP(V24,data!$E:$F,2,0)</f>
        <v>OK</v>
      </c>
      <c r="AG24" s="206" t="str">
        <f>VLOOKUP(W24,data!$E:$F,2,0)</f>
        <v>OK</v>
      </c>
      <c r="AH24" s="206" t="str">
        <f>VLOOKUP(X24,data!$E:$F,2,0)</f>
        <v>OK</v>
      </c>
      <c r="AI24" s="206" t="str">
        <f>VLOOKUP(Y24,data!$E:$F,2,0)</f>
        <v>OK</v>
      </c>
      <c r="AJ24" s="206">
        <f>COUNTIF('TBK 2 2018-2019'!$AA:$AA,P24)</f>
        <v>2</v>
      </c>
      <c r="AK24" s="206">
        <f>COUNTIF('TBK 2 2018-2019'!$AA:$AA,Q24)</f>
        <v>1</v>
      </c>
      <c r="AL24" s="206">
        <f>COUNTIF('TBK 2 2018-2019'!$AA:$AA,R24)</f>
        <v>2</v>
      </c>
      <c r="AM24" s="206">
        <f>COUNTIF('TBK 2 2018-2019'!$AA:$AA,S24)</f>
        <v>2</v>
      </c>
      <c r="AN24" s="206">
        <f>COUNTIF('TBK 2 2018-2019'!$AA:$AA,T24)</f>
        <v>3</v>
      </c>
      <c r="AO24" s="206">
        <f>COUNTIF('TBK 2 2018-2019'!$AA:$AA,U24)</f>
        <v>2</v>
      </c>
      <c r="AP24" s="206">
        <f>COUNTIF('TBK 2 2018-2019'!$AA:$AA,V24)</f>
        <v>2</v>
      </c>
      <c r="AQ24" s="206">
        <f>COUNTIF('TBK 2 2018-2019'!$AA:$AA,W24)</f>
        <v>2</v>
      </c>
      <c r="AR24" s="206">
        <f>COUNTIF('TBK 2 2018-2019'!$AA:$AA,X24)</f>
        <v>1</v>
      </c>
      <c r="AS24" s="206">
        <f>COUNTIF('TBK 2 2018-2019'!$AA:$AA,Y24)</f>
        <v>2</v>
      </c>
    </row>
    <row r="25" spans="1:45" ht="12.75" customHeight="1">
      <c r="A25" s="213" t="s">
        <v>2300</v>
      </c>
      <c r="B25" s="214" t="s">
        <v>1908</v>
      </c>
      <c r="C25" s="214">
        <v>80</v>
      </c>
      <c r="D25" s="214">
        <v>40</v>
      </c>
      <c r="E25" s="211" t="s">
        <v>199</v>
      </c>
      <c r="F25" s="211" t="s">
        <v>68</v>
      </c>
      <c r="G25" s="211" t="s">
        <v>199</v>
      </c>
      <c r="H25" s="211" t="s">
        <v>69</v>
      </c>
      <c r="I25" s="206"/>
      <c r="J25" s="206"/>
      <c r="K25" s="206">
        <v>2</v>
      </c>
      <c r="L25" s="206">
        <v>3</v>
      </c>
      <c r="M25" s="206">
        <v>4</v>
      </c>
      <c r="N25" s="206">
        <v>5</v>
      </c>
      <c r="O25" s="206">
        <v>6</v>
      </c>
      <c r="P25" s="206" t="str">
        <f t="shared" si="3"/>
        <v>103CSSsáng2</v>
      </c>
      <c r="Q25" s="206" t="str">
        <f t="shared" si="4"/>
        <v>103CSSsáng3</v>
      </c>
      <c r="R25" s="206" t="str">
        <f t="shared" si="5"/>
        <v>103CSSsáng4</v>
      </c>
      <c r="S25" s="206" t="str">
        <f t="shared" si="6"/>
        <v>103CSSsáng5</v>
      </c>
      <c r="T25" s="206" t="str">
        <f t="shared" si="7"/>
        <v>103CSSsáng6</v>
      </c>
      <c r="U25" s="206" t="str">
        <f t="shared" si="8"/>
        <v>103CSSchiều2</v>
      </c>
      <c r="V25" s="206" t="str">
        <f t="shared" si="9"/>
        <v>103CSSchiều3</v>
      </c>
      <c r="W25" s="206" t="str">
        <f t="shared" si="10"/>
        <v>103CSSchiều4</v>
      </c>
      <c r="X25" s="206" t="str">
        <f t="shared" si="11"/>
        <v>103CSSchiều5</v>
      </c>
      <c r="Y25" s="206" t="str">
        <f t="shared" si="12"/>
        <v>103CSSchiều6</v>
      </c>
      <c r="Z25" s="206" t="str">
        <f>VLOOKUP(P25,data!$E:$F,2,0)</f>
        <v>OK</v>
      </c>
      <c r="AA25" s="206" t="str">
        <f>VLOOKUP(Q25,data!$E:$F,2,0)</f>
        <v>OK</v>
      </c>
      <c r="AB25" s="206" t="str">
        <f>VLOOKUP(R25,data!$E:$F,2,0)</f>
        <v>OK</v>
      </c>
      <c r="AC25" s="206" t="str">
        <f>VLOOKUP(S25,data!$E:$F,2,0)</f>
        <v>OK</v>
      </c>
      <c r="AD25" s="206" t="str">
        <f>VLOOKUP(T25,data!$E:$F,2,0)</f>
        <v>OK</v>
      </c>
      <c r="AE25" s="206" t="str">
        <f>VLOOKUP(U25,data!$E:$F,2,0)</f>
        <v>OK</v>
      </c>
      <c r="AF25" s="206" t="str">
        <f>VLOOKUP(V25,data!$E:$F,2,0)</f>
        <v>OK</v>
      </c>
      <c r="AG25" s="206" t="str">
        <f>VLOOKUP(W25,data!$E:$F,2,0)</f>
        <v>OK</v>
      </c>
      <c r="AH25" s="206" t="e">
        <f>VLOOKUP(X25,data!$E:$F,2,0)</f>
        <v>#N/A</v>
      </c>
      <c r="AI25" s="206" t="e">
        <f>VLOOKUP(Y25,data!$E:$F,2,0)</f>
        <v>#N/A</v>
      </c>
      <c r="AJ25" s="206">
        <f>COUNTIF('TBK 2 2018-2019'!$AA:$AA,P25)</f>
        <v>1</v>
      </c>
      <c r="AK25" s="206">
        <f>COUNTIF('TBK 2 2018-2019'!$AA:$AA,Q25)</f>
        <v>2</v>
      </c>
      <c r="AL25" s="206">
        <f>COUNTIF('TBK 2 2018-2019'!$AA:$AA,R25)</f>
        <v>2</v>
      </c>
      <c r="AM25" s="206">
        <f>COUNTIF('TBK 2 2018-2019'!$AA:$AA,S25)</f>
        <v>1</v>
      </c>
      <c r="AN25" s="206">
        <f>COUNTIF('TBK 2 2018-2019'!$AA:$AA,T25)</f>
        <v>2</v>
      </c>
      <c r="AO25" s="206">
        <f>COUNTIF('TBK 2 2018-2019'!$AA:$AA,U25)</f>
        <v>2</v>
      </c>
      <c r="AP25" s="206">
        <f>COUNTIF('TBK 2 2018-2019'!$AA:$AA,V25)</f>
        <v>2</v>
      </c>
      <c r="AQ25" s="206">
        <f>COUNTIF('TBK 2 2018-2019'!$AA:$AA,W25)</f>
        <v>2</v>
      </c>
      <c r="AR25" s="206">
        <f>COUNTIF('TBK 2 2018-2019'!$AA:$AA,X25)</f>
        <v>1</v>
      </c>
      <c r="AS25" s="206">
        <f>COUNTIF('TBK 2 2018-2019'!$AA:$AA,Y25)</f>
        <v>0</v>
      </c>
    </row>
    <row r="26" spans="1:45" ht="12.75" customHeight="1">
      <c r="A26" s="213" t="s">
        <v>2302</v>
      </c>
      <c r="B26" s="214" t="s">
        <v>1908</v>
      </c>
      <c r="C26" s="214">
        <v>60</v>
      </c>
      <c r="D26" s="214">
        <v>30</v>
      </c>
      <c r="E26" s="211" t="s">
        <v>199</v>
      </c>
      <c r="F26" s="211" t="s">
        <v>132</v>
      </c>
      <c r="G26" s="210">
        <v>2015</v>
      </c>
      <c r="H26" s="210" t="s">
        <v>107</v>
      </c>
      <c r="I26" s="206"/>
      <c r="J26" s="206"/>
      <c r="K26" s="206">
        <v>2</v>
      </c>
      <c r="L26" s="206">
        <v>3</v>
      </c>
      <c r="M26" s="206">
        <v>4</v>
      </c>
      <c r="N26" s="206">
        <v>5</v>
      </c>
      <c r="O26" s="206">
        <v>6</v>
      </c>
      <c r="P26" s="206" t="str">
        <f t="shared" si="3"/>
        <v>201CSSsáng2</v>
      </c>
      <c r="Q26" s="206" t="str">
        <f t="shared" si="4"/>
        <v>201CSSsáng3</v>
      </c>
      <c r="R26" s="206" t="str">
        <f t="shared" si="5"/>
        <v>201CSSsáng4</v>
      </c>
      <c r="S26" s="206" t="str">
        <f t="shared" si="6"/>
        <v>201CSSsáng5</v>
      </c>
      <c r="T26" s="206" t="str">
        <f t="shared" si="7"/>
        <v>201CSSsáng6</v>
      </c>
      <c r="U26" s="206" t="str">
        <f t="shared" si="8"/>
        <v>201CSSchiều2</v>
      </c>
      <c r="V26" s="206" t="str">
        <f t="shared" si="9"/>
        <v>201CSSchiều3</v>
      </c>
      <c r="W26" s="206" t="str">
        <f t="shared" si="10"/>
        <v>201CSSchiều4</v>
      </c>
      <c r="X26" s="206" t="str">
        <f t="shared" si="11"/>
        <v>201CSSchiều5</v>
      </c>
      <c r="Y26" s="206" t="str">
        <f t="shared" si="12"/>
        <v>201CSSchiều6</v>
      </c>
      <c r="Z26" s="206" t="str">
        <f>VLOOKUP(P26,data!$E:$F,2,0)</f>
        <v>OK</v>
      </c>
      <c r="AA26" s="206" t="str">
        <f>VLOOKUP(Q26,data!$E:$F,2,0)</f>
        <v>OK</v>
      </c>
      <c r="AB26" s="206" t="str">
        <f>VLOOKUP(R26,data!$E:$F,2,0)</f>
        <v>OK</v>
      </c>
      <c r="AC26" s="206" t="str">
        <f>VLOOKUP(S26,data!$E:$F,2,0)</f>
        <v>OK</v>
      </c>
      <c r="AD26" s="206" t="str">
        <f>VLOOKUP(T26,data!$E:$F,2,0)</f>
        <v>OK</v>
      </c>
      <c r="AE26" s="206" t="str">
        <f>VLOOKUP(U26,data!$E:$F,2,0)</f>
        <v>OK</v>
      </c>
      <c r="AF26" s="206" t="str">
        <f>VLOOKUP(V26,data!$E:$F,2,0)</f>
        <v>OK</v>
      </c>
      <c r="AG26" s="206" t="str">
        <f>VLOOKUP(W26,data!$E:$F,2,0)</f>
        <v>OK</v>
      </c>
      <c r="AH26" s="206" t="str">
        <f>VLOOKUP(X26,data!$E:$F,2,0)</f>
        <v>OK</v>
      </c>
      <c r="AI26" s="206" t="e">
        <f>VLOOKUP(Y26,data!$E:$F,2,0)</f>
        <v>#N/A</v>
      </c>
      <c r="AJ26" s="206">
        <f>COUNTIF('TBK 2 2018-2019'!$AA:$AA,P26)</f>
        <v>2</v>
      </c>
      <c r="AK26" s="206">
        <f>COUNTIF('TBK 2 2018-2019'!$AA:$AA,Q26)</f>
        <v>2</v>
      </c>
      <c r="AL26" s="206">
        <f>COUNTIF('TBK 2 2018-2019'!$AA:$AA,R26)</f>
        <v>2</v>
      </c>
      <c r="AM26" s="206">
        <f>COUNTIF('TBK 2 2018-2019'!$AA:$AA,S26)</f>
        <v>1</v>
      </c>
      <c r="AN26" s="206">
        <f>COUNTIF('TBK 2 2018-2019'!$AA:$AA,T26)</f>
        <v>2</v>
      </c>
      <c r="AO26" s="206">
        <f>COUNTIF('TBK 2 2018-2019'!$AA:$AA,U26)</f>
        <v>0</v>
      </c>
      <c r="AP26" s="206">
        <f>COUNTIF('TBK 2 2018-2019'!$AA:$AA,V26)</f>
        <v>0</v>
      </c>
      <c r="AQ26" s="206">
        <f>COUNTIF('TBK 2 2018-2019'!$AA:$AA,W26)</f>
        <v>1</v>
      </c>
      <c r="AR26" s="206">
        <f>COUNTIF('TBK 2 2018-2019'!$AA:$AA,X26)</f>
        <v>0</v>
      </c>
      <c r="AS26" s="206">
        <f>COUNTIF('TBK 2 2018-2019'!$AA:$AA,Y26)</f>
        <v>0</v>
      </c>
    </row>
    <row r="27" spans="1:45" ht="12.75" customHeight="1">
      <c r="A27" s="213" t="s">
        <v>698</v>
      </c>
      <c r="B27" s="214" t="s">
        <v>1908</v>
      </c>
      <c r="C27" s="214">
        <v>60</v>
      </c>
      <c r="D27" s="214">
        <v>30</v>
      </c>
      <c r="E27" s="211">
        <v>2015</v>
      </c>
      <c r="F27" s="211" t="s">
        <v>68</v>
      </c>
      <c r="G27" s="211">
        <v>2015</v>
      </c>
      <c r="H27" s="211" t="s">
        <v>2338</v>
      </c>
      <c r="I27" s="206"/>
      <c r="J27" s="206"/>
      <c r="K27" s="206">
        <v>2</v>
      </c>
      <c r="L27" s="206">
        <v>3</v>
      </c>
      <c r="M27" s="206">
        <v>4</v>
      </c>
      <c r="N27" s="206">
        <v>5</v>
      </c>
      <c r="O27" s="206">
        <v>6</v>
      </c>
      <c r="P27" s="206" t="str">
        <f t="shared" si="3"/>
        <v>202CSSsáng2</v>
      </c>
      <c r="Q27" s="206" t="str">
        <f t="shared" si="4"/>
        <v>202CSSsáng3</v>
      </c>
      <c r="R27" s="206" t="str">
        <f t="shared" si="5"/>
        <v>202CSSsáng4</v>
      </c>
      <c r="S27" s="206" t="str">
        <f t="shared" si="6"/>
        <v>202CSSsáng5</v>
      </c>
      <c r="T27" s="206" t="str">
        <f t="shared" si="7"/>
        <v>202CSSsáng6</v>
      </c>
      <c r="U27" s="206" t="str">
        <f t="shared" si="8"/>
        <v>202CSSchiều2</v>
      </c>
      <c r="V27" s="206" t="str">
        <f t="shared" si="9"/>
        <v>202CSSchiều3</v>
      </c>
      <c r="W27" s="206" t="str">
        <f t="shared" si="10"/>
        <v>202CSSchiều4</v>
      </c>
      <c r="X27" s="206" t="str">
        <f t="shared" si="11"/>
        <v>202CSSchiều5</v>
      </c>
      <c r="Y27" s="206" t="str">
        <f t="shared" si="12"/>
        <v>202CSSchiều6</v>
      </c>
      <c r="Z27" s="206" t="str">
        <f>VLOOKUP(P27,data!$E:$F,2,0)</f>
        <v>OK</v>
      </c>
      <c r="AA27" s="206" t="str">
        <f>VLOOKUP(Q27,data!$E:$F,2,0)</f>
        <v>OK</v>
      </c>
      <c r="AB27" s="206" t="str">
        <f>VLOOKUP(R27,data!$E:$F,2,0)</f>
        <v>OK</v>
      </c>
      <c r="AC27" s="206" t="str">
        <f>VLOOKUP(S27,data!$E:$F,2,0)</f>
        <v>OK</v>
      </c>
      <c r="AD27" s="206" t="e">
        <f>VLOOKUP(T27,data!$E:$F,2,0)</f>
        <v>#N/A</v>
      </c>
      <c r="AE27" s="206" t="str">
        <f>VLOOKUP(U27,data!$E:$F,2,0)</f>
        <v>OK</v>
      </c>
      <c r="AF27" s="206" t="str">
        <f>VLOOKUP(V27,data!$E:$F,2,0)</f>
        <v>OK</v>
      </c>
      <c r="AG27" s="206" t="str">
        <f>VLOOKUP(W27,data!$E:$F,2,0)</f>
        <v>OK</v>
      </c>
      <c r="AH27" s="206" t="str">
        <f>VLOOKUP(X27,data!$E:$F,2,0)</f>
        <v>OK</v>
      </c>
      <c r="AI27" s="206" t="str">
        <f>VLOOKUP(Y27,data!$E:$F,2,0)</f>
        <v>OK</v>
      </c>
      <c r="AJ27" s="206">
        <f>COUNTIF('TBK 2 2018-2019'!$AA:$AA,P27)</f>
        <v>0</v>
      </c>
      <c r="AK27" s="206">
        <f>COUNTIF('TBK 2 2018-2019'!$AA:$AA,Q27)</f>
        <v>0</v>
      </c>
      <c r="AL27" s="206">
        <f>COUNTIF('TBK 2 2018-2019'!$AA:$AA,R27)</f>
        <v>0</v>
      </c>
      <c r="AM27" s="206">
        <f>COUNTIF('TBK 2 2018-2019'!$AA:$AA,S27)</f>
        <v>0</v>
      </c>
      <c r="AN27" s="206">
        <f>COUNTIF('TBK 2 2018-2019'!$AA:$AA,T27)</f>
        <v>0</v>
      </c>
      <c r="AO27" s="206">
        <f>COUNTIF('TBK 2 2018-2019'!$AA:$AA,U27)</f>
        <v>0</v>
      </c>
      <c r="AP27" s="206">
        <f>COUNTIF('TBK 2 2018-2019'!$AA:$AA,V27)</f>
        <v>0</v>
      </c>
      <c r="AQ27" s="206">
        <f>COUNTIF('TBK 2 2018-2019'!$AA:$AA,W27)</f>
        <v>0</v>
      </c>
      <c r="AR27" s="206">
        <f>COUNTIF('TBK 2 2018-2019'!$AA:$AA,X27)</f>
        <v>0</v>
      </c>
      <c r="AS27" s="206">
        <f>COUNTIF('TBK 2 2018-2019'!$AA:$AA,Y27)</f>
        <v>2</v>
      </c>
    </row>
  </sheetData>
  <mergeCells count="6">
    <mergeCell ref="Z1:AI1"/>
    <mergeCell ref="E1:H1"/>
    <mergeCell ref="E2:F2"/>
    <mergeCell ref="G2:H2"/>
    <mergeCell ref="K1:O1"/>
    <mergeCell ref="P1:U1"/>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dimension ref="A1:F346"/>
  <sheetViews>
    <sheetView topLeftCell="A214" workbookViewId="0">
      <selection activeCell="A25" sqref="A25:XFD25"/>
    </sheetView>
  </sheetViews>
  <sheetFormatPr defaultRowHeight="12.75"/>
  <cols>
    <col min="1" max="1" width="12.42578125" bestFit="1" customWidth="1"/>
    <col min="2" max="2" width="6.7109375" customWidth="1"/>
    <col min="4" max="4" width="13.140625" customWidth="1"/>
    <col min="5" max="5" width="19.7109375" customWidth="1"/>
  </cols>
  <sheetData>
    <row r="1" spans="1:6">
      <c r="A1" s="190" t="s">
        <v>7</v>
      </c>
      <c r="B1" s="190" t="s">
        <v>1972</v>
      </c>
      <c r="C1" s="190" t="s">
        <v>9</v>
      </c>
      <c r="D1" s="190" t="s">
        <v>1904</v>
      </c>
    </row>
    <row r="2" spans="1:6">
      <c r="A2" s="144" t="s">
        <v>296</v>
      </c>
      <c r="B2" s="144">
        <v>2</v>
      </c>
      <c r="C2" s="144" t="s">
        <v>2513</v>
      </c>
      <c r="D2" s="144" t="s">
        <v>698</v>
      </c>
      <c r="E2" s="158" t="str">
        <f t="shared" ref="E2:E66" si="0">D2&amp;A2&amp;B2</f>
        <v>202CSSChiều2</v>
      </c>
      <c r="F2" t="s">
        <v>1975</v>
      </c>
    </row>
    <row r="3" spans="1:6">
      <c r="A3" s="146" t="s">
        <v>296</v>
      </c>
      <c r="B3" s="146">
        <v>4</v>
      </c>
      <c r="C3" s="146" t="s">
        <v>2513</v>
      </c>
      <c r="D3" s="146" t="s">
        <v>698</v>
      </c>
      <c r="E3" s="158" t="str">
        <f t="shared" si="0"/>
        <v>202CSSChiều4</v>
      </c>
      <c r="F3" t="s">
        <v>1975</v>
      </c>
    </row>
    <row r="4" spans="1:6">
      <c r="A4" s="144" t="s">
        <v>296</v>
      </c>
      <c r="B4" s="144">
        <v>2</v>
      </c>
      <c r="C4" s="144" t="s">
        <v>2514</v>
      </c>
      <c r="D4" s="144" t="s">
        <v>2300</v>
      </c>
      <c r="E4" s="158" t="str">
        <f t="shared" si="0"/>
        <v>103CSSChiều2</v>
      </c>
      <c r="F4" t="s">
        <v>1975</v>
      </c>
    </row>
    <row r="5" spans="1:6">
      <c r="A5" s="144" t="s">
        <v>186</v>
      </c>
      <c r="B5" s="144">
        <v>2</v>
      </c>
      <c r="C5" s="144" t="s">
        <v>2515</v>
      </c>
      <c r="D5" s="144" t="s">
        <v>356</v>
      </c>
      <c r="E5" s="158" t="str">
        <f t="shared" si="0"/>
        <v>705VUSáng2</v>
      </c>
      <c r="F5" t="s">
        <v>1975</v>
      </c>
    </row>
    <row r="6" spans="1:6">
      <c r="A6" s="146" t="s">
        <v>296</v>
      </c>
      <c r="B6" s="146">
        <v>2</v>
      </c>
      <c r="C6" s="146" t="s">
        <v>2514</v>
      </c>
      <c r="D6" s="146" t="s">
        <v>2301</v>
      </c>
      <c r="E6" s="158" t="str">
        <f t="shared" si="0"/>
        <v>101CSSChiều2</v>
      </c>
      <c r="F6" t="s">
        <v>1975</v>
      </c>
    </row>
    <row r="7" spans="1:6">
      <c r="A7" s="146" t="s">
        <v>186</v>
      </c>
      <c r="B7" s="146">
        <v>2</v>
      </c>
      <c r="C7" s="146" t="s">
        <v>2516</v>
      </c>
      <c r="D7" s="146" t="s">
        <v>356</v>
      </c>
      <c r="E7" s="158" t="str">
        <f t="shared" si="0"/>
        <v>705VUSáng2</v>
      </c>
      <c r="F7" t="s">
        <v>1975</v>
      </c>
    </row>
    <row r="8" spans="1:6">
      <c r="A8" s="144" t="s">
        <v>186</v>
      </c>
      <c r="B8" s="144">
        <v>2</v>
      </c>
      <c r="C8" s="144" t="s">
        <v>2516</v>
      </c>
      <c r="D8" s="144" t="s">
        <v>357</v>
      </c>
      <c r="E8" s="158" t="str">
        <f t="shared" si="0"/>
        <v>706VUSáng2</v>
      </c>
      <c r="F8" t="s">
        <v>1975</v>
      </c>
    </row>
    <row r="9" spans="1:6">
      <c r="A9" s="144" t="s">
        <v>186</v>
      </c>
      <c r="B9" s="144">
        <v>2</v>
      </c>
      <c r="C9" s="144" t="s">
        <v>2515</v>
      </c>
      <c r="D9" s="144" t="s">
        <v>358</v>
      </c>
      <c r="E9" s="158" t="str">
        <f t="shared" si="0"/>
        <v>702VUSáng2</v>
      </c>
      <c r="F9" t="s">
        <v>1975</v>
      </c>
    </row>
    <row r="10" spans="1:6">
      <c r="A10" s="176" t="s">
        <v>296</v>
      </c>
      <c r="B10" s="176">
        <v>2</v>
      </c>
      <c r="C10" s="176" t="s">
        <v>2513</v>
      </c>
      <c r="D10" s="144" t="s">
        <v>357</v>
      </c>
      <c r="E10" s="158" t="str">
        <f t="shared" si="0"/>
        <v>706VUChiều2</v>
      </c>
      <c r="F10" t="s">
        <v>1975</v>
      </c>
    </row>
    <row r="11" spans="1:6">
      <c r="A11" s="146" t="s">
        <v>186</v>
      </c>
      <c r="B11" s="144">
        <v>3</v>
      </c>
      <c r="C11" s="146" t="s">
        <v>2516</v>
      </c>
      <c r="D11" s="146" t="s">
        <v>337</v>
      </c>
      <c r="E11" s="158" t="str">
        <f t="shared" si="0"/>
        <v>406E4Sáng3</v>
      </c>
      <c r="F11" t="s">
        <v>1975</v>
      </c>
    </row>
    <row r="12" spans="1:6">
      <c r="A12" s="144" t="s">
        <v>186</v>
      </c>
      <c r="B12" s="144">
        <v>3</v>
      </c>
      <c r="C12" s="144" t="s">
        <v>2515</v>
      </c>
      <c r="D12" s="144" t="s">
        <v>1957</v>
      </c>
      <c r="E12" s="158" t="str">
        <f t="shared" si="0"/>
        <v>508E4Sáng3</v>
      </c>
      <c r="F12" t="s">
        <v>1975</v>
      </c>
    </row>
    <row r="13" spans="1:6">
      <c r="A13" s="144" t="s">
        <v>186</v>
      </c>
      <c r="B13" s="144">
        <v>2</v>
      </c>
      <c r="C13" s="144" t="s">
        <v>2515</v>
      </c>
      <c r="D13" s="144" t="s">
        <v>357</v>
      </c>
      <c r="E13" s="158" t="str">
        <f t="shared" si="0"/>
        <v>706VUSáng2</v>
      </c>
      <c r="F13" t="s">
        <v>1975</v>
      </c>
    </row>
    <row r="14" spans="1:6">
      <c r="A14" s="144" t="s">
        <v>296</v>
      </c>
      <c r="B14" s="144">
        <v>2</v>
      </c>
      <c r="C14" s="144" t="s">
        <v>2513</v>
      </c>
      <c r="D14" s="146" t="s">
        <v>337</v>
      </c>
      <c r="E14" s="158" t="str">
        <f t="shared" si="0"/>
        <v>406E4Chiều2</v>
      </c>
      <c r="F14" t="s">
        <v>1975</v>
      </c>
    </row>
    <row r="15" spans="1:6">
      <c r="A15" s="146" t="s">
        <v>296</v>
      </c>
      <c r="B15" s="146">
        <v>2</v>
      </c>
      <c r="C15" s="146" t="s">
        <v>2514</v>
      </c>
      <c r="D15" s="146" t="s">
        <v>358</v>
      </c>
      <c r="E15" s="158" t="str">
        <f t="shared" si="0"/>
        <v>702VUChiều2</v>
      </c>
      <c r="F15" t="s">
        <v>1975</v>
      </c>
    </row>
    <row r="16" spans="1:6">
      <c r="A16" s="144" t="s">
        <v>296</v>
      </c>
      <c r="B16" s="168">
        <v>2</v>
      </c>
      <c r="C16" s="144" t="s">
        <v>2513</v>
      </c>
      <c r="D16" s="144" t="s">
        <v>356</v>
      </c>
      <c r="E16" s="158" t="str">
        <f t="shared" si="0"/>
        <v>705VUChiều2</v>
      </c>
      <c r="F16" t="s">
        <v>1975</v>
      </c>
    </row>
    <row r="17" spans="1:6">
      <c r="A17" s="146" t="s">
        <v>296</v>
      </c>
      <c r="B17" s="146">
        <v>2</v>
      </c>
      <c r="C17" s="146" t="s">
        <v>2514</v>
      </c>
      <c r="D17" s="146" t="s">
        <v>357</v>
      </c>
      <c r="E17" s="158" t="str">
        <f t="shared" si="0"/>
        <v>706VUChiều2</v>
      </c>
      <c r="F17" t="s">
        <v>1975</v>
      </c>
    </row>
    <row r="18" spans="1:6">
      <c r="A18" s="146" t="s">
        <v>186</v>
      </c>
      <c r="B18" s="146">
        <v>2</v>
      </c>
      <c r="C18" s="146" t="s">
        <v>2516</v>
      </c>
      <c r="D18" s="146" t="s">
        <v>335</v>
      </c>
      <c r="E18" s="158" t="str">
        <f t="shared" si="0"/>
        <v>707VUSáng2</v>
      </c>
      <c r="F18" t="s">
        <v>1975</v>
      </c>
    </row>
    <row r="19" spans="1:6" ht="25.5">
      <c r="A19" s="144" t="s">
        <v>186</v>
      </c>
      <c r="B19" s="146">
        <v>4</v>
      </c>
      <c r="C19" s="146" t="s">
        <v>2517</v>
      </c>
      <c r="D19" s="144" t="s">
        <v>2470</v>
      </c>
      <c r="E19" s="158" t="str">
        <f t="shared" si="0"/>
        <v>Khu GDTC - ĐHNNSáng4</v>
      </c>
      <c r="F19" t="s">
        <v>1975</v>
      </c>
    </row>
    <row r="20" spans="1:6" ht="25.5">
      <c r="A20" s="144" t="s">
        <v>186</v>
      </c>
      <c r="B20" s="144">
        <v>4</v>
      </c>
      <c r="C20" s="150" t="s">
        <v>2518</v>
      </c>
      <c r="D20" s="144" t="s">
        <v>2470</v>
      </c>
      <c r="E20" s="158" t="str">
        <f t="shared" si="0"/>
        <v>Khu GDTC - ĐHNNSáng4</v>
      </c>
      <c r="F20" t="s">
        <v>1975</v>
      </c>
    </row>
    <row r="21" spans="1:6" ht="25.5">
      <c r="A21" s="144" t="s">
        <v>296</v>
      </c>
      <c r="B21" s="144">
        <v>4</v>
      </c>
      <c r="C21" s="144" t="s">
        <v>2519</v>
      </c>
      <c r="D21" s="144" t="s">
        <v>2470</v>
      </c>
      <c r="E21" s="158" t="str">
        <f t="shared" si="0"/>
        <v>Khu GDTC - ĐHNNChiều4</v>
      </c>
      <c r="F21" t="s">
        <v>1975</v>
      </c>
    </row>
    <row r="22" spans="1:6" ht="25.5">
      <c r="A22" s="144" t="s">
        <v>296</v>
      </c>
      <c r="B22" s="146">
        <v>4</v>
      </c>
      <c r="C22" s="150" t="s">
        <v>2520</v>
      </c>
      <c r="D22" s="144" t="s">
        <v>2470</v>
      </c>
      <c r="E22" s="158" t="str">
        <f t="shared" si="0"/>
        <v>Khu GDTC - ĐHNNChiều4</v>
      </c>
      <c r="F22" t="s">
        <v>1975</v>
      </c>
    </row>
    <row r="23" spans="1:6" ht="25.5">
      <c r="A23" s="146" t="s">
        <v>296</v>
      </c>
      <c r="B23" s="146">
        <v>5</v>
      </c>
      <c r="C23" s="146" t="s">
        <v>2520</v>
      </c>
      <c r="D23" s="146" t="s">
        <v>2470</v>
      </c>
      <c r="E23" s="158" t="str">
        <f t="shared" si="0"/>
        <v>Khu GDTC - ĐHNNChiều5</v>
      </c>
      <c r="F23" t="s">
        <v>1975</v>
      </c>
    </row>
    <row r="24" spans="1:6" ht="25.5">
      <c r="A24" s="146" t="s">
        <v>296</v>
      </c>
      <c r="B24" s="146">
        <v>3</v>
      </c>
      <c r="C24" s="146" t="s">
        <v>2519</v>
      </c>
      <c r="D24" s="146" t="s">
        <v>2470</v>
      </c>
      <c r="E24" s="158" t="str">
        <f t="shared" si="0"/>
        <v>Khu GDTC - ĐHNNChiều3</v>
      </c>
      <c r="F24" t="s">
        <v>1975</v>
      </c>
    </row>
    <row r="25" spans="1:6" ht="25.5">
      <c r="A25" s="146" t="s">
        <v>296</v>
      </c>
      <c r="B25" s="146">
        <v>3</v>
      </c>
      <c r="C25" s="146" t="s">
        <v>2520</v>
      </c>
      <c r="D25" s="146" t="s">
        <v>2470</v>
      </c>
      <c r="E25" s="158" t="str">
        <f t="shared" si="0"/>
        <v>Khu GDTC - ĐHNNChiều3</v>
      </c>
      <c r="F25" t="s">
        <v>1975</v>
      </c>
    </row>
    <row r="26" spans="1:6" ht="25.5">
      <c r="A26" s="144" t="s">
        <v>296</v>
      </c>
      <c r="B26" s="144">
        <v>5</v>
      </c>
      <c r="C26" s="144" t="s">
        <v>2519</v>
      </c>
      <c r="D26" s="144" t="s">
        <v>2470</v>
      </c>
      <c r="E26" s="158" t="str">
        <f t="shared" si="0"/>
        <v>Khu GDTC - ĐHNNChiều5</v>
      </c>
      <c r="F26" t="s">
        <v>1975</v>
      </c>
    </row>
    <row r="27" spans="1:6" ht="25.5">
      <c r="A27" s="144" t="s">
        <v>296</v>
      </c>
      <c r="B27" s="144">
        <v>2</v>
      </c>
      <c r="C27" s="144" t="s">
        <v>2519</v>
      </c>
      <c r="D27" s="144" t="s">
        <v>2470</v>
      </c>
      <c r="E27" s="158" t="str">
        <f t="shared" si="0"/>
        <v>Khu GDTC - ĐHNNChiều2</v>
      </c>
      <c r="F27" t="s">
        <v>1975</v>
      </c>
    </row>
    <row r="28" spans="1:6" ht="25.5">
      <c r="A28" s="182" t="s">
        <v>296</v>
      </c>
      <c r="B28" s="183">
        <v>2</v>
      </c>
      <c r="C28" s="143" t="s">
        <v>2520</v>
      </c>
      <c r="D28" s="184" t="s">
        <v>2470</v>
      </c>
      <c r="E28" s="158" t="str">
        <f t="shared" si="0"/>
        <v>Khu GDTC - ĐHNNChiều2</v>
      </c>
      <c r="F28" t="s">
        <v>1975</v>
      </c>
    </row>
    <row r="29" spans="1:6" ht="25.5">
      <c r="A29" s="144" t="s">
        <v>296</v>
      </c>
      <c r="B29" s="144">
        <v>6</v>
      </c>
      <c r="C29" s="144" t="s">
        <v>2519</v>
      </c>
      <c r="D29" s="144" t="s">
        <v>2470</v>
      </c>
      <c r="E29" s="158" t="str">
        <f t="shared" si="0"/>
        <v>Khu GDTC - ĐHNNChiều6</v>
      </c>
      <c r="F29" t="s">
        <v>1975</v>
      </c>
    </row>
    <row r="30" spans="1:6" ht="25.5">
      <c r="A30" s="146" t="s">
        <v>296</v>
      </c>
      <c r="B30" s="146">
        <v>6</v>
      </c>
      <c r="C30" s="146" t="s">
        <v>2520</v>
      </c>
      <c r="D30" s="146" t="s">
        <v>2470</v>
      </c>
      <c r="E30" s="158" t="str">
        <f t="shared" si="0"/>
        <v>Khu GDTC - ĐHNNChiều6</v>
      </c>
      <c r="F30" t="s">
        <v>1975</v>
      </c>
    </row>
    <row r="31" spans="1:6" ht="25.5">
      <c r="A31" s="144" t="s">
        <v>186</v>
      </c>
      <c r="B31" s="168">
        <v>3</v>
      </c>
      <c r="C31" s="144" t="s">
        <v>2517</v>
      </c>
      <c r="D31" s="144" t="s">
        <v>2470</v>
      </c>
      <c r="E31" s="158" t="str">
        <f t="shared" si="0"/>
        <v>Khu GDTC - ĐHNNSáng3</v>
      </c>
      <c r="F31" t="s">
        <v>1975</v>
      </c>
    </row>
    <row r="32" spans="1:6" ht="25.5">
      <c r="A32" s="146" t="s">
        <v>186</v>
      </c>
      <c r="B32" s="146">
        <v>3</v>
      </c>
      <c r="C32" s="146" t="s">
        <v>2518</v>
      </c>
      <c r="D32" s="146" t="s">
        <v>2470</v>
      </c>
      <c r="E32" s="158" t="str">
        <f t="shared" si="0"/>
        <v>Khu GDTC - ĐHNNSáng3</v>
      </c>
      <c r="F32" t="s">
        <v>1975</v>
      </c>
    </row>
    <row r="33" spans="1:6" ht="25.5">
      <c r="A33" s="146" t="s">
        <v>186</v>
      </c>
      <c r="B33" s="146">
        <v>6</v>
      </c>
      <c r="C33" s="146" t="s">
        <v>2517</v>
      </c>
      <c r="D33" s="146" t="s">
        <v>2470</v>
      </c>
      <c r="E33" s="158" t="str">
        <f t="shared" si="0"/>
        <v>Khu GDTC - ĐHNNSáng6</v>
      </c>
      <c r="F33" t="s">
        <v>1975</v>
      </c>
    </row>
    <row r="34" spans="1:6" ht="25.5">
      <c r="A34" s="146" t="s">
        <v>186</v>
      </c>
      <c r="B34" s="146">
        <v>6</v>
      </c>
      <c r="C34" s="146" t="s">
        <v>2518</v>
      </c>
      <c r="D34" s="146" t="s">
        <v>2470</v>
      </c>
      <c r="E34" s="158" t="str">
        <f t="shared" si="0"/>
        <v>Khu GDTC - ĐHNNSáng6</v>
      </c>
      <c r="F34" t="s">
        <v>1975</v>
      </c>
    </row>
    <row r="35" spans="1:6">
      <c r="A35" s="146" t="s">
        <v>296</v>
      </c>
      <c r="B35" s="146">
        <v>2</v>
      </c>
      <c r="C35" s="146" t="s">
        <v>2514</v>
      </c>
      <c r="D35" s="146" t="s">
        <v>337</v>
      </c>
      <c r="E35" s="158" t="str">
        <f t="shared" si="0"/>
        <v>406E4Chiều2</v>
      </c>
      <c r="F35" t="s">
        <v>1975</v>
      </c>
    </row>
    <row r="36" spans="1:6">
      <c r="A36" s="146" t="s">
        <v>296</v>
      </c>
      <c r="B36" s="146">
        <v>2</v>
      </c>
      <c r="C36" s="146" t="s">
        <v>2513</v>
      </c>
      <c r="D36" s="146" t="s">
        <v>2300</v>
      </c>
      <c r="E36" s="158" t="str">
        <f t="shared" si="0"/>
        <v>103CSSChiều2</v>
      </c>
      <c r="F36" t="s">
        <v>1975</v>
      </c>
    </row>
    <row r="37" spans="1:6">
      <c r="A37" s="146" t="s">
        <v>186</v>
      </c>
      <c r="B37" s="146">
        <v>2</v>
      </c>
      <c r="C37" s="146" t="s">
        <v>2515</v>
      </c>
      <c r="D37" s="146" t="s">
        <v>2301</v>
      </c>
      <c r="E37" s="158" t="str">
        <f t="shared" si="0"/>
        <v>101CSSSáng2</v>
      </c>
      <c r="F37" t="s">
        <v>1975</v>
      </c>
    </row>
    <row r="38" spans="1:6">
      <c r="A38" s="146" t="s">
        <v>186</v>
      </c>
      <c r="B38" s="144">
        <v>2</v>
      </c>
      <c r="C38" s="146" t="s">
        <v>2515</v>
      </c>
      <c r="D38" s="146" t="s">
        <v>2302</v>
      </c>
      <c r="E38" s="158" t="str">
        <f t="shared" si="0"/>
        <v>201CSSSáng2</v>
      </c>
      <c r="F38" t="s">
        <v>1975</v>
      </c>
    </row>
    <row r="39" spans="1:6">
      <c r="A39" s="146" t="s">
        <v>296</v>
      </c>
      <c r="B39" s="146">
        <v>2</v>
      </c>
      <c r="C39" s="146" t="s">
        <v>2513</v>
      </c>
      <c r="D39" s="146" t="s">
        <v>358</v>
      </c>
      <c r="E39" s="158" t="str">
        <f t="shared" si="0"/>
        <v>702VUChiều2</v>
      </c>
      <c r="F39" t="s">
        <v>1975</v>
      </c>
    </row>
    <row r="40" spans="1:6">
      <c r="A40" s="144" t="s">
        <v>296</v>
      </c>
      <c r="B40" s="144">
        <v>5</v>
      </c>
      <c r="C40" s="144" t="s">
        <v>2514</v>
      </c>
      <c r="D40" s="144" t="s">
        <v>335</v>
      </c>
      <c r="E40" s="158" t="str">
        <f t="shared" si="0"/>
        <v>707VUChiều5</v>
      </c>
      <c r="F40" t="s">
        <v>1975</v>
      </c>
    </row>
    <row r="41" spans="1:6">
      <c r="A41" s="144" t="s">
        <v>296</v>
      </c>
      <c r="B41" s="144">
        <v>2</v>
      </c>
      <c r="C41" s="144" t="s">
        <v>2514</v>
      </c>
      <c r="D41" s="144" t="s">
        <v>2303</v>
      </c>
      <c r="E41" s="158" t="str">
        <f t="shared" si="0"/>
        <v>102CSSChiều2</v>
      </c>
      <c r="F41" t="s">
        <v>1975</v>
      </c>
    </row>
    <row r="42" spans="1:6">
      <c r="A42" s="144" t="s">
        <v>186</v>
      </c>
      <c r="B42" s="168">
        <v>2</v>
      </c>
      <c r="C42" s="144" t="s">
        <v>2515</v>
      </c>
      <c r="D42" s="146" t="s">
        <v>337</v>
      </c>
      <c r="E42" s="158" t="str">
        <f t="shared" si="0"/>
        <v>406E4Sáng2</v>
      </c>
      <c r="F42" t="s">
        <v>1975</v>
      </c>
    </row>
    <row r="43" spans="1:6">
      <c r="A43" s="144" t="s">
        <v>186</v>
      </c>
      <c r="B43" s="168">
        <v>4</v>
      </c>
      <c r="C43" s="144" t="s">
        <v>2515</v>
      </c>
      <c r="D43" s="144" t="s">
        <v>1957</v>
      </c>
      <c r="E43" s="158" t="str">
        <f t="shared" si="0"/>
        <v>508E4Sáng4</v>
      </c>
      <c r="F43" t="s">
        <v>1975</v>
      </c>
    </row>
    <row r="44" spans="1:6">
      <c r="A44" s="144" t="s">
        <v>186</v>
      </c>
      <c r="B44" s="144">
        <v>2</v>
      </c>
      <c r="C44" s="144" t="s">
        <v>2516</v>
      </c>
      <c r="D44" s="146" t="s">
        <v>337</v>
      </c>
      <c r="E44" s="158" t="str">
        <f t="shared" si="0"/>
        <v>406E4Sáng2</v>
      </c>
      <c r="F44" t="s">
        <v>1975</v>
      </c>
    </row>
    <row r="45" spans="1:6">
      <c r="A45" s="144" t="s">
        <v>186</v>
      </c>
      <c r="B45" s="144">
        <v>2</v>
      </c>
      <c r="C45" s="144" t="s">
        <v>2516</v>
      </c>
      <c r="D45" s="144" t="s">
        <v>1957</v>
      </c>
      <c r="E45" s="158" t="str">
        <f t="shared" si="0"/>
        <v>508E4Sáng2</v>
      </c>
      <c r="F45" t="s">
        <v>1975</v>
      </c>
    </row>
    <row r="46" spans="1:6">
      <c r="A46" s="144" t="s">
        <v>186</v>
      </c>
      <c r="B46" s="146">
        <v>2</v>
      </c>
      <c r="C46" s="147" t="s">
        <v>2515</v>
      </c>
      <c r="D46" s="144" t="s">
        <v>335</v>
      </c>
      <c r="E46" s="158" t="str">
        <f t="shared" si="0"/>
        <v>707VUSáng2</v>
      </c>
      <c r="F46" t="s">
        <v>1975</v>
      </c>
    </row>
    <row r="47" spans="1:6">
      <c r="A47" s="144" t="s">
        <v>186</v>
      </c>
      <c r="B47" s="144">
        <v>4</v>
      </c>
      <c r="C47" s="144" t="s">
        <v>2516</v>
      </c>
      <c r="D47" s="144" t="s">
        <v>2300</v>
      </c>
      <c r="E47" s="158" t="str">
        <f t="shared" si="0"/>
        <v>103CSSSáng4</v>
      </c>
      <c r="F47" t="s">
        <v>1975</v>
      </c>
    </row>
    <row r="48" spans="1:6">
      <c r="A48" s="144" t="s">
        <v>296</v>
      </c>
      <c r="B48" s="144">
        <v>3</v>
      </c>
      <c r="C48" s="144" t="s">
        <v>2513</v>
      </c>
      <c r="D48" s="144" t="s">
        <v>698</v>
      </c>
      <c r="E48" s="158" t="str">
        <f t="shared" si="0"/>
        <v>202CSSChiều3</v>
      </c>
      <c r="F48" t="s">
        <v>1975</v>
      </c>
    </row>
    <row r="49" spans="1:6">
      <c r="A49" s="144" t="s">
        <v>296</v>
      </c>
      <c r="B49" s="168">
        <v>5</v>
      </c>
      <c r="C49" s="144" t="s">
        <v>2513</v>
      </c>
      <c r="D49" s="144" t="s">
        <v>698</v>
      </c>
      <c r="E49" s="158" t="str">
        <f t="shared" si="0"/>
        <v>202CSSChiều5</v>
      </c>
      <c r="F49" t="s">
        <v>1975</v>
      </c>
    </row>
    <row r="50" spans="1:6">
      <c r="A50" s="144" t="s">
        <v>186</v>
      </c>
      <c r="B50" s="144">
        <v>4</v>
      </c>
      <c r="C50" s="144" t="s">
        <v>2515</v>
      </c>
      <c r="D50" s="146" t="s">
        <v>337</v>
      </c>
      <c r="E50" s="158" t="str">
        <f t="shared" si="0"/>
        <v>406E4Sáng4</v>
      </c>
      <c r="F50" t="s">
        <v>1975</v>
      </c>
    </row>
    <row r="51" spans="1:6">
      <c r="A51" s="144" t="s">
        <v>186</v>
      </c>
      <c r="B51" s="144">
        <v>2</v>
      </c>
      <c r="C51" s="144" t="s">
        <v>2515</v>
      </c>
      <c r="D51" s="144" t="s">
        <v>1957</v>
      </c>
      <c r="E51" s="158" t="str">
        <f t="shared" si="0"/>
        <v>508E4Sáng2</v>
      </c>
      <c r="F51" t="s">
        <v>1975</v>
      </c>
    </row>
    <row r="52" spans="1:6">
      <c r="A52" s="146" t="s">
        <v>296</v>
      </c>
      <c r="B52" s="146">
        <v>3</v>
      </c>
      <c r="C52" s="146" t="s">
        <v>2513</v>
      </c>
      <c r="D52" s="146" t="s">
        <v>2300</v>
      </c>
      <c r="E52" s="158" t="str">
        <f t="shared" si="0"/>
        <v>103CSSChiều3</v>
      </c>
      <c r="F52" t="s">
        <v>1975</v>
      </c>
    </row>
    <row r="53" spans="1:6">
      <c r="A53" s="146" t="s">
        <v>186</v>
      </c>
      <c r="B53" s="146">
        <v>2</v>
      </c>
      <c r="C53" s="146" t="s">
        <v>2516</v>
      </c>
      <c r="D53" s="146" t="s">
        <v>2301</v>
      </c>
      <c r="E53" s="158" t="str">
        <f t="shared" si="0"/>
        <v>101CSSSáng2</v>
      </c>
      <c r="F53" t="s">
        <v>1975</v>
      </c>
    </row>
    <row r="54" spans="1:6">
      <c r="A54" s="146" t="s">
        <v>186</v>
      </c>
      <c r="B54" s="146">
        <v>2</v>
      </c>
      <c r="C54" s="146" t="s">
        <v>2516</v>
      </c>
      <c r="D54" s="146" t="s">
        <v>2302</v>
      </c>
      <c r="E54" s="158" t="str">
        <f t="shared" si="0"/>
        <v>201CSSSáng2</v>
      </c>
      <c r="F54" t="s">
        <v>1975</v>
      </c>
    </row>
    <row r="55" spans="1:6">
      <c r="A55" s="146" t="s">
        <v>186</v>
      </c>
      <c r="B55" s="146">
        <v>2</v>
      </c>
      <c r="C55" s="146" t="s">
        <v>2515</v>
      </c>
      <c r="D55" s="146" t="s">
        <v>698</v>
      </c>
      <c r="E55" s="158" t="str">
        <f t="shared" si="0"/>
        <v>202CSSSáng2</v>
      </c>
      <c r="F55" t="s">
        <v>1975</v>
      </c>
    </row>
    <row r="56" spans="1:6">
      <c r="A56" s="146" t="s">
        <v>186</v>
      </c>
      <c r="B56" s="171">
        <v>4</v>
      </c>
      <c r="C56" s="171" t="s">
        <v>2515</v>
      </c>
      <c r="D56" s="171" t="s">
        <v>698</v>
      </c>
      <c r="E56" s="158" t="str">
        <f t="shared" si="0"/>
        <v>202CSSSáng4</v>
      </c>
      <c r="F56" t="s">
        <v>1975</v>
      </c>
    </row>
    <row r="57" spans="1:6">
      <c r="A57" s="146" t="s">
        <v>186</v>
      </c>
      <c r="B57" s="146">
        <v>4</v>
      </c>
      <c r="C57" s="146" t="s">
        <v>2515</v>
      </c>
      <c r="D57" s="146" t="s">
        <v>2301</v>
      </c>
      <c r="E57" s="158" t="str">
        <f t="shared" si="0"/>
        <v>101CSSSáng4</v>
      </c>
      <c r="F57" t="s">
        <v>1975</v>
      </c>
    </row>
    <row r="58" spans="1:6">
      <c r="A58" s="146" t="s">
        <v>186</v>
      </c>
      <c r="B58" s="146">
        <v>4</v>
      </c>
      <c r="C58" s="146" t="s">
        <v>2515</v>
      </c>
      <c r="D58" s="146" t="s">
        <v>2302</v>
      </c>
      <c r="E58" s="158" t="str">
        <f t="shared" si="0"/>
        <v>201CSSSáng4</v>
      </c>
      <c r="F58" t="s">
        <v>1975</v>
      </c>
    </row>
    <row r="59" spans="1:6">
      <c r="A59" s="146" t="s">
        <v>186</v>
      </c>
      <c r="B59" s="146">
        <v>2</v>
      </c>
      <c r="C59" s="146" t="s">
        <v>2515</v>
      </c>
      <c r="D59" s="146" t="s">
        <v>2300</v>
      </c>
      <c r="E59" s="158" t="str">
        <f t="shared" si="0"/>
        <v>103CSSSáng2</v>
      </c>
      <c r="F59" t="s">
        <v>1975</v>
      </c>
    </row>
    <row r="60" spans="1:6">
      <c r="A60" s="146" t="s">
        <v>296</v>
      </c>
      <c r="B60" s="146">
        <v>2</v>
      </c>
      <c r="C60" s="146" t="s">
        <v>2513</v>
      </c>
      <c r="D60" s="146" t="s">
        <v>2303</v>
      </c>
      <c r="E60" s="158" t="str">
        <f t="shared" si="0"/>
        <v>102CSSChiều2</v>
      </c>
      <c r="F60" t="s">
        <v>1975</v>
      </c>
    </row>
    <row r="61" spans="1:6">
      <c r="A61" s="144" t="s">
        <v>296</v>
      </c>
      <c r="B61" s="144">
        <v>2</v>
      </c>
      <c r="C61" s="144" t="s">
        <v>2513</v>
      </c>
      <c r="D61" s="144" t="s">
        <v>2301</v>
      </c>
      <c r="E61" s="158" t="str">
        <f t="shared" si="0"/>
        <v>101CSSChiều2</v>
      </c>
      <c r="F61" t="s">
        <v>1975</v>
      </c>
    </row>
    <row r="62" spans="1:6">
      <c r="A62" s="146" t="s">
        <v>186</v>
      </c>
      <c r="B62" s="146">
        <v>2</v>
      </c>
      <c r="C62" s="146" t="s">
        <v>2515</v>
      </c>
      <c r="D62" s="146" t="s">
        <v>333</v>
      </c>
      <c r="E62" s="158" t="str">
        <f t="shared" si="0"/>
        <v>808VUSáng2</v>
      </c>
      <c r="F62" t="s">
        <v>1975</v>
      </c>
    </row>
    <row r="63" spans="1:6">
      <c r="A63" s="146" t="s">
        <v>296</v>
      </c>
      <c r="B63" s="146">
        <v>2</v>
      </c>
      <c r="C63" s="146" t="s">
        <v>2513</v>
      </c>
      <c r="D63" s="146" t="s">
        <v>335</v>
      </c>
      <c r="E63" s="158" t="str">
        <f t="shared" si="0"/>
        <v>707VUChiều2</v>
      </c>
      <c r="F63" t="s">
        <v>1975</v>
      </c>
    </row>
    <row r="64" spans="1:6">
      <c r="A64" s="146" t="s">
        <v>296</v>
      </c>
      <c r="B64" s="146">
        <v>4</v>
      </c>
      <c r="C64" s="146" t="s">
        <v>2513</v>
      </c>
      <c r="D64" s="146" t="s">
        <v>335</v>
      </c>
      <c r="E64" s="158" t="str">
        <f t="shared" si="0"/>
        <v>707VUChiều4</v>
      </c>
      <c r="F64" t="s">
        <v>1975</v>
      </c>
    </row>
    <row r="65" spans="1:6">
      <c r="A65" s="146" t="s">
        <v>186</v>
      </c>
      <c r="B65" s="146">
        <v>3</v>
      </c>
      <c r="C65" s="146" t="s">
        <v>2515</v>
      </c>
      <c r="D65" s="146" t="s">
        <v>2301</v>
      </c>
      <c r="E65" s="158" t="str">
        <f t="shared" si="0"/>
        <v>101CSSSáng3</v>
      </c>
      <c r="F65" t="s">
        <v>1975</v>
      </c>
    </row>
    <row r="66" spans="1:6">
      <c r="A66" s="146" t="s">
        <v>186</v>
      </c>
      <c r="B66" s="146">
        <v>3</v>
      </c>
      <c r="C66" s="146" t="s">
        <v>2515</v>
      </c>
      <c r="D66" s="146" t="s">
        <v>2302</v>
      </c>
      <c r="E66" s="158" t="str">
        <f t="shared" si="0"/>
        <v>201CSSSáng3</v>
      </c>
      <c r="F66" t="s">
        <v>1975</v>
      </c>
    </row>
    <row r="67" spans="1:6">
      <c r="A67" s="146" t="s">
        <v>186</v>
      </c>
      <c r="B67" s="146">
        <v>3</v>
      </c>
      <c r="C67" s="146" t="s">
        <v>2515</v>
      </c>
      <c r="D67" s="146" t="s">
        <v>356</v>
      </c>
      <c r="E67" s="158" t="str">
        <f t="shared" ref="E67:E130" si="1">D67&amp;A67&amp;B67</f>
        <v>705VUSáng3</v>
      </c>
      <c r="F67" t="s">
        <v>1975</v>
      </c>
    </row>
    <row r="68" spans="1:6">
      <c r="A68" s="146" t="s">
        <v>186</v>
      </c>
      <c r="B68" s="146">
        <v>3</v>
      </c>
      <c r="C68" s="146" t="s">
        <v>2516</v>
      </c>
      <c r="D68" s="146" t="s">
        <v>2301</v>
      </c>
      <c r="E68" s="158" t="str">
        <f t="shared" si="1"/>
        <v>101CSSSáng3</v>
      </c>
      <c r="F68" t="s">
        <v>1975</v>
      </c>
    </row>
    <row r="69" spans="1:6">
      <c r="A69" s="146" t="s">
        <v>186</v>
      </c>
      <c r="B69" s="146">
        <v>3</v>
      </c>
      <c r="C69" s="146" t="s">
        <v>2516</v>
      </c>
      <c r="D69" s="146" t="s">
        <v>2302</v>
      </c>
      <c r="E69" s="158" t="str">
        <f t="shared" si="1"/>
        <v>201CSSSáng3</v>
      </c>
      <c r="F69" t="s">
        <v>1975</v>
      </c>
    </row>
    <row r="70" spans="1:6" ht="25.5">
      <c r="A70" s="146" t="s">
        <v>186</v>
      </c>
      <c r="B70" s="146">
        <v>5</v>
      </c>
      <c r="C70" s="146" t="s">
        <v>2518</v>
      </c>
      <c r="D70" s="146" t="s">
        <v>2470</v>
      </c>
      <c r="E70" s="158" t="str">
        <f t="shared" si="1"/>
        <v>Khu GDTC - ĐHNNSáng5</v>
      </c>
      <c r="F70" t="s">
        <v>1975</v>
      </c>
    </row>
    <row r="71" spans="1:6" ht="25.5">
      <c r="A71" s="146" t="s">
        <v>186</v>
      </c>
      <c r="B71" s="146">
        <v>5</v>
      </c>
      <c r="C71" s="147" t="s">
        <v>2517</v>
      </c>
      <c r="D71" s="146" t="s">
        <v>2470</v>
      </c>
      <c r="E71" s="158" t="str">
        <f t="shared" si="1"/>
        <v>Khu GDTC - ĐHNNSáng5</v>
      </c>
      <c r="F71" t="s">
        <v>1975</v>
      </c>
    </row>
    <row r="72" spans="1:6">
      <c r="A72" s="146" t="s">
        <v>296</v>
      </c>
      <c r="B72" s="146">
        <v>3</v>
      </c>
      <c r="C72" s="147" t="s">
        <v>2513</v>
      </c>
      <c r="D72" s="146" t="s">
        <v>335</v>
      </c>
      <c r="E72" s="158" t="str">
        <f t="shared" si="1"/>
        <v>707VUChiều3</v>
      </c>
      <c r="F72" t="s">
        <v>1975</v>
      </c>
    </row>
    <row r="73" spans="1:6">
      <c r="A73" s="146" t="s">
        <v>296</v>
      </c>
      <c r="B73" s="146">
        <v>5</v>
      </c>
      <c r="C73" s="146" t="s">
        <v>2513</v>
      </c>
      <c r="D73" s="146" t="s">
        <v>335</v>
      </c>
      <c r="E73" s="158" t="str">
        <f t="shared" si="1"/>
        <v>707VUChiều5</v>
      </c>
      <c r="F73" t="s">
        <v>1975</v>
      </c>
    </row>
    <row r="74" spans="1:6">
      <c r="A74" s="144" t="s">
        <v>186</v>
      </c>
      <c r="B74" s="144">
        <v>3</v>
      </c>
      <c r="C74" s="144" t="s">
        <v>2515</v>
      </c>
      <c r="D74" s="146" t="s">
        <v>337</v>
      </c>
      <c r="E74" s="158" t="str">
        <f t="shared" si="1"/>
        <v>406E4Sáng3</v>
      </c>
      <c r="F74" t="s">
        <v>1975</v>
      </c>
    </row>
    <row r="75" spans="1:6" ht="15">
      <c r="A75" s="146" t="s">
        <v>186</v>
      </c>
      <c r="B75" s="152">
        <v>3</v>
      </c>
      <c r="C75" s="153" t="s">
        <v>2516</v>
      </c>
      <c r="D75" s="144" t="s">
        <v>1957</v>
      </c>
      <c r="E75" s="158" t="str">
        <f t="shared" si="1"/>
        <v>508E4Sáng3</v>
      </c>
      <c r="F75" t="s">
        <v>1975</v>
      </c>
    </row>
    <row r="76" spans="1:6" ht="15">
      <c r="A76" s="146" t="s">
        <v>186</v>
      </c>
      <c r="B76" s="152">
        <v>2</v>
      </c>
      <c r="C76" s="145" t="s">
        <v>2516</v>
      </c>
      <c r="D76" s="145" t="s">
        <v>358</v>
      </c>
      <c r="E76" s="158" t="str">
        <f t="shared" si="1"/>
        <v>702VUSáng2</v>
      </c>
      <c r="F76" t="s">
        <v>1975</v>
      </c>
    </row>
    <row r="77" spans="1:6" ht="15">
      <c r="A77" s="146" t="s">
        <v>186</v>
      </c>
      <c r="B77" s="152">
        <v>2</v>
      </c>
      <c r="C77" s="145" t="s">
        <v>2515</v>
      </c>
      <c r="D77" s="146" t="s">
        <v>2303</v>
      </c>
      <c r="E77" s="158" t="str">
        <f t="shared" si="1"/>
        <v>102CSSSáng2</v>
      </c>
      <c r="F77" t="s">
        <v>1975</v>
      </c>
    </row>
    <row r="78" spans="1:6">
      <c r="A78" s="146" t="s">
        <v>186</v>
      </c>
      <c r="B78" s="146">
        <v>2</v>
      </c>
      <c r="C78" s="146" t="s">
        <v>2516</v>
      </c>
      <c r="D78" s="146" t="s">
        <v>2303</v>
      </c>
      <c r="E78" s="158" t="str">
        <f t="shared" si="1"/>
        <v>102CSSSáng2</v>
      </c>
      <c r="F78" t="s">
        <v>1975</v>
      </c>
    </row>
    <row r="79" spans="1:6">
      <c r="A79" s="146" t="s">
        <v>186</v>
      </c>
      <c r="B79" s="146">
        <v>5</v>
      </c>
      <c r="C79" s="146" t="s">
        <v>2516</v>
      </c>
      <c r="D79" s="146" t="s">
        <v>2303</v>
      </c>
      <c r="E79" s="158" t="str">
        <f t="shared" si="1"/>
        <v>102CSSSáng5</v>
      </c>
      <c r="F79" t="s">
        <v>1975</v>
      </c>
    </row>
    <row r="80" spans="1:6">
      <c r="A80" s="146" t="s">
        <v>186</v>
      </c>
      <c r="B80" s="146">
        <v>3</v>
      </c>
      <c r="C80" s="147" t="s">
        <v>2515</v>
      </c>
      <c r="D80" s="146" t="s">
        <v>358</v>
      </c>
      <c r="E80" s="158" t="str">
        <f t="shared" si="1"/>
        <v>702VUSáng3</v>
      </c>
      <c r="F80" t="s">
        <v>1975</v>
      </c>
    </row>
    <row r="81" spans="1:6">
      <c r="A81" s="146" t="s">
        <v>296</v>
      </c>
      <c r="B81" s="146">
        <v>3</v>
      </c>
      <c r="C81" s="147" t="s">
        <v>2513</v>
      </c>
      <c r="D81" s="146" t="s">
        <v>357</v>
      </c>
      <c r="E81" s="158" t="str">
        <f t="shared" si="1"/>
        <v>706VUChiều3</v>
      </c>
      <c r="F81" t="s">
        <v>1975</v>
      </c>
    </row>
    <row r="82" spans="1:6">
      <c r="A82" s="146" t="s">
        <v>186</v>
      </c>
      <c r="B82" s="146">
        <v>3</v>
      </c>
      <c r="C82" s="146" t="s">
        <v>2515</v>
      </c>
      <c r="D82" s="146" t="s">
        <v>335</v>
      </c>
      <c r="E82" s="158" t="str">
        <f t="shared" si="1"/>
        <v>707VUSáng3</v>
      </c>
      <c r="F82" t="s">
        <v>1975</v>
      </c>
    </row>
    <row r="83" spans="1:6">
      <c r="A83" s="146" t="s">
        <v>296</v>
      </c>
      <c r="B83" s="152">
        <v>3</v>
      </c>
      <c r="C83" s="147" t="s">
        <v>2513</v>
      </c>
      <c r="D83" s="146" t="s">
        <v>356</v>
      </c>
      <c r="E83" s="158" t="str">
        <f t="shared" si="1"/>
        <v>705VUChiều3</v>
      </c>
      <c r="F83" t="s">
        <v>1975</v>
      </c>
    </row>
    <row r="84" spans="1:6">
      <c r="A84" s="146" t="s">
        <v>296</v>
      </c>
      <c r="B84" s="152">
        <v>2</v>
      </c>
      <c r="C84" s="147" t="s">
        <v>2513</v>
      </c>
      <c r="D84" s="146" t="s">
        <v>184</v>
      </c>
      <c r="E84" s="158" t="str">
        <f t="shared" si="1"/>
        <v>511E4Chiều2</v>
      </c>
      <c r="F84" t="s">
        <v>1975</v>
      </c>
    </row>
    <row r="85" spans="1:6">
      <c r="A85" s="146" t="s">
        <v>296</v>
      </c>
      <c r="B85" s="152">
        <v>2</v>
      </c>
      <c r="C85" s="147" t="s">
        <v>2513</v>
      </c>
      <c r="D85" s="144" t="s">
        <v>1957</v>
      </c>
      <c r="E85" s="158" t="str">
        <f t="shared" si="1"/>
        <v>508E4Chiều2</v>
      </c>
      <c r="F85" t="s">
        <v>1975</v>
      </c>
    </row>
    <row r="86" spans="1:6">
      <c r="A86" s="144" t="s">
        <v>186</v>
      </c>
      <c r="B86" s="144">
        <v>3</v>
      </c>
      <c r="C86" s="144" t="s">
        <v>2516</v>
      </c>
      <c r="D86" s="146" t="s">
        <v>358</v>
      </c>
      <c r="E86" s="158" t="str">
        <f t="shared" si="1"/>
        <v>702VUSáng3</v>
      </c>
      <c r="F86" t="s">
        <v>1975</v>
      </c>
    </row>
    <row r="87" spans="1:6">
      <c r="A87" s="146" t="s">
        <v>186</v>
      </c>
      <c r="B87" s="146">
        <v>4</v>
      </c>
      <c r="C87" s="147" t="s">
        <v>2515</v>
      </c>
      <c r="D87" s="146" t="s">
        <v>358</v>
      </c>
      <c r="E87" s="158" t="str">
        <f t="shared" si="1"/>
        <v>702VUSáng4</v>
      </c>
      <c r="F87" t="s">
        <v>1975</v>
      </c>
    </row>
    <row r="88" spans="1:6">
      <c r="A88" s="146" t="s">
        <v>296</v>
      </c>
      <c r="B88" s="146">
        <v>3</v>
      </c>
      <c r="C88" s="147" t="s">
        <v>2514</v>
      </c>
      <c r="D88" s="146" t="s">
        <v>357</v>
      </c>
      <c r="E88" s="158" t="str">
        <f t="shared" si="1"/>
        <v>706VUChiều3</v>
      </c>
      <c r="F88" t="s">
        <v>1975</v>
      </c>
    </row>
    <row r="89" spans="1:6">
      <c r="A89" s="146" t="s">
        <v>296</v>
      </c>
      <c r="B89" s="146">
        <v>6</v>
      </c>
      <c r="C89" s="147" t="s">
        <v>2513</v>
      </c>
      <c r="D89" s="146" t="s">
        <v>335</v>
      </c>
      <c r="E89" s="158" t="str">
        <f t="shared" si="1"/>
        <v>707VUChiều6</v>
      </c>
      <c r="F89" t="s">
        <v>1975</v>
      </c>
    </row>
    <row r="90" spans="1:6">
      <c r="A90" s="146" t="s">
        <v>296</v>
      </c>
      <c r="B90" s="146">
        <v>5</v>
      </c>
      <c r="C90" s="147" t="s">
        <v>2514</v>
      </c>
      <c r="D90" s="146" t="s">
        <v>343</v>
      </c>
      <c r="E90" s="158" t="str">
        <f t="shared" si="1"/>
        <v>704VUChiều5</v>
      </c>
      <c r="F90" t="s">
        <v>1975</v>
      </c>
    </row>
    <row r="91" spans="1:6">
      <c r="A91" s="146" t="s">
        <v>186</v>
      </c>
      <c r="B91" s="146">
        <v>2</v>
      </c>
      <c r="C91" s="147" t="s">
        <v>2516</v>
      </c>
      <c r="D91" s="146" t="s">
        <v>182</v>
      </c>
      <c r="E91" s="158" t="str">
        <f t="shared" si="1"/>
        <v>510E4Sáng2</v>
      </c>
      <c r="F91" t="s">
        <v>1975</v>
      </c>
    </row>
    <row r="92" spans="1:6">
      <c r="A92" s="146" t="s">
        <v>186</v>
      </c>
      <c r="B92" s="146">
        <v>2</v>
      </c>
      <c r="C92" s="147" t="s">
        <v>2516</v>
      </c>
      <c r="D92" s="146" t="s">
        <v>184</v>
      </c>
      <c r="E92" s="158" t="str">
        <f t="shared" si="1"/>
        <v>511E4Sáng2</v>
      </c>
      <c r="F92" t="s">
        <v>1975</v>
      </c>
    </row>
    <row r="93" spans="1:6">
      <c r="A93" s="146" t="s">
        <v>186</v>
      </c>
      <c r="B93" s="146">
        <v>3</v>
      </c>
      <c r="C93" s="147" t="s">
        <v>2515</v>
      </c>
      <c r="D93" s="146" t="s">
        <v>2303</v>
      </c>
      <c r="E93" s="158" t="str">
        <f t="shared" si="1"/>
        <v>102CSSSáng3</v>
      </c>
      <c r="F93" t="s">
        <v>1975</v>
      </c>
    </row>
    <row r="94" spans="1:6">
      <c r="A94" s="146" t="s">
        <v>186</v>
      </c>
      <c r="B94" s="146">
        <v>3</v>
      </c>
      <c r="C94" s="147" t="s">
        <v>2515</v>
      </c>
      <c r="D94" s="146" t="s">
        <v>357</v>
      </c>
      <c r="E94" s="158" t="str">
        <f t="shared" si="1"/>
        <v>706VUSáng3</v>
      </c>
      <c r="F94" t="s">
        <v>1975</v>
      </c>
    </row>
    <row r="95" spans="1:6">
      <c r="A95" s="146" t="s">
        <v>296</v>
      </c>
      <c r="B95" s="146">
        <v>2</v>
      </c>
      <c r="C95" s="147" t="s">
        <v>2514</v>
      </c>
      <c r="D95" s="144" t="s">
        <v>1957</v>
      </c>
      <c r="E95" s="158" t="str">
        <f t="shared" si="1"/>
        <v>508E4Chiều2</v>
      </c>
      <c r="F95" t="s">
        <v>1975</v>
      </c>
    </row>
    <row r="96" spans="1:6">
      <c r="A96" s="146" t="s">
        <v>186</v>
      </c>
      <c r="B96" s="146">
        <v>6</v>
      </c>
      <c r="C96" s="147" t="s">
        <v>2515</v>
      </c>
      <c r="D96" s="146" t="s">
        <v>1953</v>
      </c>
      <c r="E96" s="158" t="str">
        <f t="shared" si="1"/>
        <v>810VUSáng6</v>
      </c>
      <c r="F96" t="s">
        <v>1975</v>
      </c>
    </row>
    <row r="97" spans="1:6">
      <c r="A97" s="146" t="s">
        <v>186</v>
      </c>
      <c r="B97" s="146">
        <v>6</v>
      </c>
      <c r="C97" s="146" t="s">
        <v>2515</v>
      </c>
      <c r="D97" s="146" t="s">
        <v>333</v>
      </c>
      <c r="E97" s="158" t="str">
        <f t="shared" si="1"/>
        <v>808VUSáng6</v>
      </c>
      <c r="F97" t="s">
        <v>1975</v>
      </c>
    </row>
    <row r="98" spans="1:6">
      <c r="A98" s="146" t="s">
        <v>186</v>
      </c>
      <c r="B98" s="146">
        <v>6</v>
      </c>
      <c r="C98" s="146" t="s">
        <v>2516</v>
      </c>
      <c r="D98" s="146" t="s">
        <v>334</v>
      </c>
      <c r="E98" s="158" t="str">
        <f t="shared" si="1"/>
        <v>809VUSáng6</v>
      </c>
      <c r="F98" t="s">
        <v>1975</v>
      </c>
    </row>
    <row r="99" spans="1:6">
      <c r="A99" s="146" t="s">
        <v>296</v>
      </c>
      <c r="B99" s="146">
        <v>6</v>
      </c>
      <c r="C99" s="147" t="s">
        <v>2513</v>
      </c>
      <c r="D99" s="146" t="s">
        <v>2303</v>
      </c>
      <c r="E99" s="158" t="str">
        <f t="shared" si="1"/>
        <v>102CSSChiều6</v>
      </c>
      <c r="F99" t="s">
        <v>1975</v>
      </c>
    </row>
    <row r="100" spans="1:6">
      <c r="A100" s="146" t="s">
        <v>186</v>
      </c>
      <c r="B100" s="146">
        <v>6</v>
      </c>
      <c r="C100" s="147" t="s">
        <v>2515</v>
      </c>
      <c r="D100" s="146" t="s">
        <v>334</v>
      </c>
      <c r="E100" s="158" t="str">
        <f t="shared" si="1"/>
        <v>809VUSáng6</v>
      </c>
      <c r="F100" t="s">
        <v>1975</v>
      </c>
    </row>
    <row r="101" spans="1:6">
      <c r="A101" s="144" t="s">
        <v>186</v>
      </c>
      <c r="B101" s="144">
        <v>6</v>
      </c>
      <c r="C101" s="144" t="s">
        <v>2516</v>
      </c>
      <c r="D101" s="146" t="s">
        <v>1953</v>
      </c>
      <c r="E101" s="158" t="str">
        <f t="shared" si="1"/>
        <v>810VUSáng6</v>
      </c>
      <c r="F101" t="s">
        <v>1975</v>
      </c>
    </row>
    <row r="102" spans="1:6">
      <c r="A102" s="146" t="s">
        <v>186</v>
      </c>
      <c r="B102" s="146">
        <v>2</v>
      </c>
      <c r="C102" s="146" t="s">
        <v>2515</v>
      </c>
      <c r="D102" s="146" t="s">
        <v>342</v>
      </c>
      <c r="E102" s="158" t="str">
        <f t="shared" si="1"/>
        <v>703VUSáng2</v>
      </c>
      <c r="F102" t="s">
        <v>1975</v>
      </c>
    </row>
    <row r="103" spans="1:6">
      <c r="A103" s="146" t="s">
        <v>186</v>
      </c>
      <c r="B103" s="146">
        <v>2</v>
      </c>
      <c r="C103" s="146" t="s">
        <v>2515</v>
      </c>
      <c r="D103" s="146" t="s">
        <v>343</v>
      </c>
      <c r="E103" s="158" t="str">
        <f t="shared" si="1"/>
        <v>704VUSáng2</v>
      </c>
      <c r="F103" t="s">
        <v>1975</v>
      </c>
    </row>
    <row r="104" spans="1:6">
      <c r="A104" s="146" t="s">
        <v>296</v>
      </c>
      <c r="B104" s="146">
        <v>2</v>
      </c>
      <c r="C104" s="146" t="s">
        <v>2513</v>
      </c>
      <c r="D104" s="146" t="s">
        <v>342</v>
      </c>
      <c r="E104" s="158" t="str">
        <f t="shared" si="1"/>
        <v>703VUChiều2</v>
      </c>
      <c r="F104" t="s">
        <v>1975</v>
      </c>
    </row>
    <row r="105" spans="1:6">
      <c r="A105" s="144" t="s">
        <v>296</v>
      </c>
      <c r="B105" s="144">
        <v>2</v>
      </c>
      <c r="C105" s="144" t="s">
        <v>2513</v>
      </c>
      <c r="D105" s="144" t="s">
        <v>343</v>
      </c>
      <c r="E105" s="158" t="str">
        <f t="shared" si="1"/>
        <v>704VUChiều2</v>
      </c>
      <c r="F105" t="s">
        <v>1975</v>
      </c>
    </row>
    <row r="106" spans="1:6">
      <c r="A106" s="144" t="s">
        <v>186</v>
      </c>
      <c r="B106" s="144">
        <v>6</v>
      </c>
      <c r="C106" s="144" t="s">
        <v>2516</v>
      </c>
      <c r="D106" s="144" t="s">
        <v>2303</v>
      </c>
      <c r="E106" s="158" t="str">
        <f t="shared" si="1"/>
        <v>102CSSSáng6</v>
      </c>
      <c r="F106" t="s">
        <v>1975</v>
      </c>
    </row>
    <row r="107" spans="1:6">
      <c r="A107" s="146" t="s">
        <v>186</v>
      </c>
      <c r="B107" s="146">
        <v>6</v>
      </c>
      <c r="C107" s="146" t="s">
        <v>2516</v>
      </c>
      <c r="D107" s="146" t="s">
        <v>333</v>
      </c>
      <c r="E107" s="158" t="str">
        <f t="shared" si="1"/>
        <v>808VUSáng6</v>
      </c>
      <c r="F107" t="s">
        <v>1975</v>
      </c>
    </row>
    <row r="108" spans="1:6">
      <c r="A108" s="144" t="s">
        <v>296</v>
      </c>
      <c r="B108" s="146">
        <v>2</v>
      </c>
      <c r="C108" s="144" t="s">
        <v>2521</v>
      </c>
      <c r="D108" s="144" t="s">
        <v>310</v>
      </c>
      <c r="E108" s="158" t="str">
        <f t="shared" si="1"/>
        <v>801VUChiều2</v>
      </c>
      <c r="F108" t="s">
        <v>1975</v>
      </c>
    </row>
    <row r="109" spans="1:6">
      <c r="A109" s="144" t="s">
        <v>296</v>
      </c>
      <c r="B109" s="146">
        <v>6</v>
      </c>
      <c r="C109" s="146" t="s">
        <v>2522</v>
      </c>
      <c r="D109" s="144" t="s">
        <v>315</v>
      </c>
      <c r="E109" s="158" t="str">
        <f t="shared" si="1"/>
        <v>806VUChiều6</v>
      </c>
      <c r="F109" t="s">
        <v>1975</v>
      </c>
    </row>
    <row r="110" spans="1:6">
      <c r="A110" s="146" t="s">
        <v>186</v>
      </c>
      <c r="B110" s="146">
        <v>5</v>
      </c>
      <c r="C110" s="146" t="s">
        <v>2523</v>
      </c>
      <c r="D110" s="146" t="s">
        <v>332</v>
      </c>
      <c r="E110" s="158" t="str">
        <f t="shared" si="1"/>
        <v>807VUSáng5</v>
      </c>
      <c r="F110" t="s">
        <v>1975</v>
      </c>
    </row>
    <row r="111" spans="1:6">
      <c r="A111" s="144" t="s">
        <v>296</v>
      </c>
      <c r="B111" s="146">
        <v>2</v>
      </c>
      <c r="C111" s="146" t="s">
        <v>2522</v>
      </c>
      <c r="D111" s="144" t="s">
        <v>312</v>
      </c>
      <c r="E111" s="158" t="str">
        <f t="shared" si="1"/>
        <v>803VUChiều2</v>
      </c>
      <c r="F111" t="s">
        <v>1975</v>
      </c>
    </row>
    <row r="112" spans="1:6">
      <c r="A112" s="146" t="s">
        <v>296</v>
      </c>
      <c r="B112" s="146">
        <v>2</v>
      </c>
      <c r="C112" s="147" t="s">
        <v>2522</v>
      </c>
      <c r="D112" s="146" t="s">
        <v>313</v>
      </c>
      <c r="E112" s="158" t="str">
        <f t="shared" si="1"/>
        <v>804VUChiều2</v>
      </c>
      <c r="F112" t="s">
        <v>1975</v>
      </c>
    </row>
    <row r="113" spans="1:6">
      <c r="A113" s="144" t="s">
        <v>186</v>
      </c>
      <c r="B113" s="144">
        <v>6</v>
      </c>
      <c r="C113" s="144" t="s">
        <v>2523</v>
      </c>
      <c r="D113" s="146" t="s">
        <v>310</v>
      </c>
      <c r="E113" s="158" t="str">
        <f t="shared" si="1"/>
        <v>801VUSáng6</v>
      </c>
      <c r="F113" t="s">
        <v>1975</v>
      </c>
    </row>
    <row r="114" spans="1:6">
      <c r="A114" s="176" t="s">
        <v>186</v>
      </c>
      <c r="B114" s="176">
        <v>6</v>
      </c>
      <c r="C114" s="176" t="s">
        <v>2523</v>
      </c>
      <c r="D114" s="144" t="s">
        <v>311</v>
      </c>
      <c r="E114" s="158" t="str">
        <f t="shared" si="1"/>
        <v>802VUSáng6</v>
      </c>
      <c r="F114" t="s">
        <v>1975</v>
      </c>
    </row>
    <row r="115" spans="1:6">
      <c r="A115" s="176" t="s">
        <v>186</v>
      </c>
      <c r="B115" s="176">
        <v>6</v>
      </c>
      <c r="C115" s="176" t="s">
        <v>2523</v>
      </c>
      <c r="D115" s="144" t="s">
        <v>312</v>
      </c>
      <c r="E115" s="158" t="str">
        <f t="shared" si="1"/>
        <v>803VUSáng6</v>
      </c>
      <c r="F115" t="s">
        <v>1975</v>
      </c>
    </row>
    <row r="116" spans="1:6">
      <c r="A116" s="146" t="s">
        <v>186</v>
      </c>
      <c r="B116" s="146">
        <v>6</v>
      </c>
      <c r="C116" s="146" t="s">
        <v>2523</v>
      </c>
      <c r="D116" s="146" t="s">
        <v>313</v>
      </c>
      <c r="E116" s="158" t="str">
        <f t="shared" si="1"/>
        <v>804VUSáng6</v>
      </c>
      <c r="F116" t="s">
        <v>1975</v>
      </c>
    </row>
    <row r="117" spans="1:6">
      <c r="A117" s="144" t="s">
        <v>186</v>
      </c>
      <c r="B117" s="144">
        <v>5</v>
      </c>
      <c r="C117" s="144" t="s">
        <v>2523</v>
      </c>
      <c r="D117" s="146" t="s">
        <v>314</v>
      </c>
      <c r="E117" s="158" t="str">
        <f t="shared" si="1"/>
        <v>805VUSáng5</v>
      </c>
      <c r="F117" t="s">
        <v>1975</v>
      </c>
    </row>
    <row r="118" spans="1:6">
      <c r="A118" s="144" t="s">
        <v>186</v>
      </c>
      <c r="B118" s="144">
        <v>3</v>
      </c>
      <c r="C118" s="144" t="s">
        <v>2516</v>
      </c>
      <c r="D118" s="146" t="s">
        <v>357</v>
      </c>
      <c r="E118" s="158" t="str">
        <f t="shared" si="1"/>
        <v>706VUSáng3</v>
      </c>
      <c r="F118" t="s">
        <v>1975</v>
      </c>
    </row>
    <row r="119" spans="1:6">
      <c r="A119" s="146" t="s">
        <v>186</v>
      </c>
      <c r="B119" s="144">
        <v>3</v>
      </c>
      <c r="C119" s="146" t="s">
        <v>2523</v>
      </c>
      <c r="D119" s="146" t="s">
        <v>182</v>
      </c>
      <c r="E119" s="158" t="str">
        <f t="shared" si="1"/>
        <v>510E4Sáng3</v>
      </c>
      <c r="F119" t="s">
        <v>1975</v>
      </c>
    </row>
    <row r="120" spans="1:6">
      <c r="A120" s="144" t="s">
        <v>186</v>
      </c>
      <c r="B120" s="144">
        <v>3</v>
      </c>
      <c r="C120" s="146" t="s">
        <v>2523</v>
      </c>
      <c r="D120" s="146" t="s">
        <v>184</v>
      </c>
      <c r="E120" s="158" t="str">
        <f t="shared" si="1"/>
        <v>511E4Sáng3</v>
      </c>
      <c r="F120" t="s">
        <v>1975</v>
      </c>
    </row>
    <row r="121" spans="1:6">
      <c r="A121" s="146" t="s">
        <v>186</v>
      </c>
      <c r="B121" s="144">
        <v>6</v>
      </c>
      <c r="C121" s="144" t="s">
        <v>2515</v>
      </c>
      <c r="D121" s="144" t="s">
        <v>2303</v>
      </c>
      <c r="E121" s="158" t="str">
        <f t="shared" si="1"/>
        <v>102CSSSáng6</v>
      </c>
      <c r="F121" t="s">
        <v>1975</v>
      </c>
    </row>
    <row r="122" spans="1:6">
      <c r="A122" s="146" t="s">
        <v>186</v>
      </c>
      <c r="B122" s="144">
        <v>2</v>
      </c>
      <c r="C122" s="146" t="s">
        <v>2516</v>
      </c>
      <c r="D122" s="146" t="s">
        <v>342</v>
      </c>
      <c r="E122" s="158" t="str">
        <f t="shared" si="1"/>
        <v>703VUSáng2</v>
      </c>
      <c r="F122" t="s">
        <v>1975</v>
      </c>
    </row>
    <row r="123" spans="1:6">
      <c r="A123" s="146" t="s">
        <v>186</v>
      </c>
      <c r="B123" s="146">
        <v>2</v>
      </c>
      <c r="C123" s="146" t="s">
        <v>2516</v>
      </c>
      <c r="D123" s="146" t="s">
        <v>343</v>
      </c>
      <c r="E123" s="158" t="str">
        <f t="shared" si="1"/>
        <v>704VUSáng2</v>
      </c>
      <c r="F123" t="s">
        <v>1975</v>
      </c>
    </row>
    <row r="124" spans="1:6">
      <c r="A124" s="146" t="s">
        <v>296</v>
      </c>
      <c r="B124" s="146">
        <v>2</v>
      </c>
      <c r="C124" s="146" t="s">
        <v>2514</v>
      </c>
      <c r="D124" s="146" t="s">
        <v>342</v>
      </c>
      <c r="E124" s="158" t="str">
        <f t="shared" si="1"/>
        <v>703VUChiều2</v>
      </c>
      <c r="F124" t="s">
        <v>1975</v>
      </c>
    </row>
    <row r="125" spans="1:6">
      <c r="A125" s="144" t="s">
        <v>296</v>
      </c>
      <c r="B125" s="168">
        <v>2</v>
      </c>
      <c r="C125" s="144" t="s">
        <v>2514</v>
      </c>
      <c r="D125" s="144" t="s">
        <v>343</v>
      </c>
      <c r="E125" s="158" t="str">
        <f t="shared" si="1"/>
        <v>704VUChiều2</v>
      </c>
      <c r="F125" t="s">
        <v>1975</v>
      </c>
    </row>
    <row r="126" spans="1:6">
      <c r="A126" s="146" t="s">
        <v>296</v>
      </c>
      <c r="B126" s="146">
        <v>6</v>
      </c>
      <c r="C126" s="146" t="s">
        <v>2514</v>
      </c>
      <c r="D126" s="146" t="s">
        <v>2303</v>
      </c>
      <c r="E126" s="158" t="str">
        <f t="shared" si="1"/>
        <v>102CSSChiều6</v>
      </c>
      <c r="F126" t="s">
        <v>1975</v>
      </c>
    </row>
    <row r="127" spans="1:6">
      <c r="A127" s="146" t="s">
        <v>186</v>
      </c>
      <c r="B127" s="146">
        <v>3</v>
      </c>
      <c r="C127" s="146" t="s">
        <v>2516</v>
      </c>
      <c r="D127" s="146" t="s">
        <v>335</v>
      </c>
      <c r="E127" s="158" t="str">
        <f t="shared" si="1"/>
        <v>707VUSáng3</v>
      </c>
      <c r="F127" t="s">
        <v>1975</v>
      </c>
    </row>
    <row r="128" spans="1:6">
      <c r="A128" s="144" t="s">
        <v>186</v>
      </c>
      <c r="B128" s="144">
        <v>6</v>
      </c>
      <c r="C128" s="144" t="s">
        <v>2515</v>
      </c>
      <c r="D128" s="146" t="s">
        <v>357</v>
      </c>
      <c r="E128" s="158" t="str">
        <f t="shared" si="1"/>
        <v>706VUSáng6</v>
      </c>
      <c r="F128" t="s">
        <v>1975</v>
      </c>
    </row>
    <row r="129" spans="1:6">
      <c r="A129" s="146" t="s">
        <v>186</v>
      </c>
      <c r="B129" s="146">
        <v>6</v>
      </c>
      <c r="C129" s="147" t="s">
        <v>2517</v>
      </c>
      <c r="D129" s="146" t="s">
        <v>335</v>
      </c>
      <c r="E129" s="158" t="str">
        <f t="shared" si="1"/>
        <v>707VUSáng6</v>
      </c>
      <c r="F129" t="s">
        <v>1975</v>
      </c>
    </row>
    <row r="130" spans="1:6">
      <c r="A130" s="146" t="s">
        <v>186</v>
      </c>
      <c r="B130" s="146">
        <v>3</v>
      </c>
      <c r="C130" s="147" t="s">
        <v>2516</v>
      </c>
      <c r="D130" s="146" t="s">
        <v>2300</v>
      </c>
      <c r="E130" s="158" t="str">
        <f t="shared" si="1"/>
        <v>103CSSSáng3</v>
      </c>
      <c r="F130" t="s">
        <v>1975</v>
      </c>
    </row>
    <row r="131" spans="1:6">
      <c r="A131" s="146" t="s">
        <v>186</v>
      </c>
      <c r="B131" s="146">
        <v>5</v>
      </c>
      <c r="C131" s="147" t="s">
        <v>2516</v>
      </c>
      <c r="D131" s="146" t="s">
        <v>337</v>
      </c>
      <c r="E131" s="158" t="str">
        <f t="shared" ref="E131:E194" si="2">D131&amp;A131&amp;B131</f>
        <v>406E4Sáng5</v>
      </c>
      <c r="F131" t="s">
        <v>1975</v>
      </c>
    </row>
    <row r="132" spans="1:6">
      <c r="A132" s="146" t="s">
        <v>186</v>
      </c>
      <c r="B132" s="146">
        <v>4</v>
      </c>
      <c r="C132" s="147" t="s">
        <v>2516</v>
      </c>
      <c r="D132" s="144" t="s">
        <v>1957</v>
      </c>
      <c r="E132" s="158" t="str">
        <f t="shared" si="2"/>
        <v>508E4Sáng4</v>
      </c>
      <c r="F132" t="s">
        <v>1975</v>
      </c>
    </row>
    <row r="133" spans="1:6">
      <c r="A133" s="146" t="s">
        <v>296</v>
      </c>
      <c r="B133" s="146">
        <v>2</v>
      </c>
      <c r="C133" s="147" t="s">
        <v>2514</v>
      </c>
      <c r="D133" s="146" t="s">
        <v>184</v>
      </c>
      <c r="E133" s="158" t="str">
        <f t="shared" si="2"/>
        <v>511E4Chiều2</v>
      </c>
      <c r="F133" t="s">
        <v>1975</v>
      </c>
    </row>
    <row r="134" spans="1:6">
      <c r="A134" s="146" t="s">
        <v>186</v>
      </c>
      <c r="B134" s="146">
        <v>6</v>
      </c>
      <c r="C134" s="147" t="s">
        <v>2518</v>
      </c>
      <c r="D134" s="146" t="s">
        <v>2300</v>
      </c>
      <c r="E134" s="158" t="str">
        <f t="shared" si="2"/>
        <v>103CSSSáng6</v>
      </c>
      <c r="F134" t="s">
        <v>1975</v>
      </c>
    </row>
    <row r="135" spans="1:6">
      <c r="A135" s="146" t="s">
        <v>186</v>
      </c>
      <c r="B135" s="146">
        <v>6</v>
      </c>
      <c r="C135" s="147" t="s">
        <v>2524</v>
      </c>
      <c r="D135" s="146" t="s">
        <v>2302</v>
      </c>
      <c r="E135" s="158" t="str">
        <f t="shared" si="2"/>
        <v>201CSSSáng6</v>
      </c>
      <c r="F135" t="s">
        <v>1975</v>
      </c>
    </row>
    <row r="136" spans="1:6">
      <c r="A136" s="146" t="s">
        <v>186</v>
      </c>
      <c r="B136" s="146">
        <v>4</v>
      </c>
      <c r="C136" s="147" t="s">
        <v>2515</v>
      </c>
      <c r="D136" s="146" t="s">
        <v>2303</v>
      </c>
      <c r="E136" s="158" t="str">
        <f t="shared" si="2"/>
        <v>102CSSSáng4</v>
      </c>
      <c r="F136" t="s">
        <v>1975</v>
      </c>
    </row>
    <row r="137" spans="1:6">
      <c r="A137" s="146" t="s">
        <v>186</v>
      </c>
      <c r="B137" s="146">
        <v>4</v>
      </c>
      <c r="C137" s="147" t="s">
        <v>2516</v>
      </c>
      <c r="D137" s="146" t="s">
        <v>2303</v>
      </c>
      <c r="E137" s="158" t="str">
        <f t="shared" si="2"/>
        <v>102CSSSáng4</v>
      </c>
      <c r="F137" t="s">
        <v>1975</v>
      </c>
    </row>
    <row r="138" spans="1:6">
      <c r="A138" s="146" t="s">
        <v>296</v>
      </c>
      <c r="B138" s="146">
        <v>3</v>
      </c>
      <c r="C138" s="147" t="s">
        <v>2513</v>
      </c>
      <c r="D138" s="146" t="s">
        <v>2301</v>
      </c>
      <c r="E138" s="158" t="str">
        <f t="shared" si="2"/>
        <v>101CSSChiều3</v>
      </c>
      <c r="F138" t="s">
        <v>1975</v>
      </c>
    </row>
    <row r="139" spans="1:6">
      <c r="A139" s="146" t="s">
        <v>186</v>
      </c>
      <c r="B139" s="146">
        <v>2</v>
      </c>
      <c r="C139" s="147" t="s">
        <v>2516</v>
      </c>
      <c r="D139" s="146" t="s">
        <v>333</v>
      </c>
      <c r="E139" s="158" t="str">
        <f t="shared" si="2"/>
        <v>808VUSáng2</v>
      </c>
      <c r="F139" t="s">
        <v>1975</v>
      </c>
    </row>
    <row r="140" spans="1:6">
      <c r="A140" s="146" t="s">
        <v>296</v>
      </c>
      <c r="B140" s="146">
        <v>6</v>
      </c>
      <c r="C140" s="147" t="s">
        <v>2513</v>
      </c>
      <c r="D140" s="146" t="s">
        <v>698</v>
      </c>
      <c r="E140" s="158" t="str">
        <f t="shared" si="2"/>
        <v>202CSSChiều6</v>
      </c>
      <c r="F140" t="s">
        <v>1975</v>
      </c>
    </row>
    <row r="141" spans="1:6">
      <c r="A141" s="146" t="s">
        <v>186</v>
      </c>
      <c r="B141" s="146">
        <v>5</v>
      </c>
      <c r="C141" s="147" t="s">
        <v>2515</v>
      </c>
      <c r="D141" s="146" t="s">
        <v>2303</v>
      </c>
      <c r="E141" s="158" t="str">
        <f t="shared" si="2"/>
        <v>102CSSSáng5</v>
      </c>
      <c r="F141" t="s">
        <v>1975</v>
      </c>
    </row>
    <row r="142" spans="1:6">
      <c r="A142" s="146" t="s">
        <v>296</v>
      </c>
      <c r="B142" s="144">
        <v>2</v>
      </c>
      <c r="C142" s="146" t="s">
        <v>2513</v>
      </c>
      <c r="D142" s="146" t="s">
        <v>1953</v>
      </c>
      <c r="E142" s="158" t="str">
        <f t="shared" si="2"/>
        <v>810VUChiều2</v>
      </c>
      <c r="F142" t="s">
        <v>1975</v>
      </c>
    </row>
    <row r="143" spans="1:6" ht="15">
      <c r="A143" s="145" t="s">
        <v>296</v>
      </c>
      <c r="B143" s="145">
        <v>4</v>
      </c>
      <c r="C143" s="185" t="s">
        <v>2513</v>
      </c>
      <c r="D143" s="145" t="s">
        <v>1953</v>
      </c>
      <c r="E143" s="158" t="str">
        <f t="shared" si="2"/>
        <v>810VUChiều4</v>
      </c>
      <c r="F143" t="s">
        <v>1975</v>
      </c>
    </row>
    <row r="144" spans="1:6" ht="15">
      <c r="A144" s="145" t="s">
        <v>296</v>
      </c>
      <c r="B144" s="145">
        <v>3</v>
      </c>
      <c r="C144" s="153" t="s">
        <v>2514</v>
      </c>
      <c r="D144" s="144" t="s">
        <v>1957</v>
      </c>
      <c r="E144" s="158" t="str">
        <f t="shared" si="2"/>
        <v>508E4Chiều3</v>
      </c>
      <c r="F144" t="s">
        <v>1975</v>
      </c>
    </row>
    <row r="145" spans="1:6" ht="15">
      <c r="A145" s="145" t="s">
        <v>296</v>
      </c>
      <c r="B145" s="145">
        <v>3</v>
      </c>
      <c r="C145" s="153" t="s">
        <v>2513</v>
      </c>
      <c r="D145" s="146" t="s">
        <v>184</v>
      </c>
      <c r="E145" s="158" t="str">
        <f t="shared" si="2"/>
        <v>511E4Chiều3</v>
      </c>
      <c r="F145" t="s">
        <v>1975</v>
      </c>
    </row>
    <row r="146" spans="1:6">
      <c r="A146" s="146" t="s">
        <v>186</v>
      </c>
      <c r="B146" s="146">
        <v>6</v>
      </c>
      <c r="C146" s="143" t="s">
        <v>2515</v>
      </c>
      <c r="D146" s="146" t="s">
        <v>2302</v>
      </c>
      <c r="E146" s="158" t="str">
        <f t="shared" si="2"/>
        <v>201CSSSáng6</v>
      </c>
      <c r="F146" t="s">
        <v>1975</v>
      </c>
    </row>
    <row r="147" spans="1:6">
      <c r="A147" s="146" t="s">
        <v>186</v>
      </c>
      <c r="B147" s="146">
        <v>2</v>
      </c>
      <c r="C147" s="146" t="s">
        <v>2525</v>
      </c>
      <c r="D147" s="146" t="s">
        <v>310</v>
      </c>
      <c r="E147" s="158" t="str">
        <f t="shared" si="2"/>
        <v>801VUSáng2</v>
      </c>
      <c r="F147" t="s">
        <v>1975</v>
      </c>
    </row>
    <row r="148" spans="1:6">
      <c r="A148" s="146" t="s">
        <v>296</v>
      </c>
      <c r="B148" s="146">
        <v>2</v>
      </c>
      <c r="C148" s="147" t="s">
        <v>2526</v>
      </c>
      <c r="D148" s="146" t="s">
        <v>313</v>
      </c>
      <c r="E148" s="158" t="str">
        <f t="shared" si="2"/>
        <v>804VUChiều2</v>
      </c>
      <c r="F148" t="s">
        <v>1975</v>
      </c>
    </row>
    <row r="149" spans="1:6">
      <c r="A149" s="146" t="s">
        <v>296</v>
      </c>
      <c r="B149" s="146">
        <v>2</v>
      </c>
      <c r="C149" s="143" t="s">
        <v>2527</v>
      </c>
      <c r="D149" s="146" t="s">
        <v>332</v>
      </c>
      <c r="E149" s="158" t="str">
        <f t="shared" si="2"/>
        <v>807VUChiều2</v>
      </c>
      <c r="F149" t="s">
        <v>1975</v>
      </c>
    </row>
    <row r="150" spans="1:6">
      <c r="A150" s="146" t="s">
        <v>296</v>
      </c>
      <c r="B150" s="146">
        <v>2</v>
      </c>
      <c r="C150" s="143" t="s">
        <v>2527</v>
      </c>
      <c r="D150" s="146" t="s">
        <v>333</v>
      </c>
      <c r="E150" s="158" t="str">
        <f t="shared" si="2"/>
        <v>808VUChiều2</v>
      </c>
      <c r="F150" t="s">
        <v>1975</v>
      </c>
    </row>
    <row r="151" spans="1:6">
      <c r="A151" s="146" t="s">
        <v>296</v>
      </c>
      <c r="B151" s="146">
        <v>2</v>
      </c>
      <c r="C151" s="146" t="s">
        <v>2527</v>
      </c>
      <c r="D151" s="146" t="s">
        <v>334</v>
      </c>
      <c r="E151" s="158" t="str">
        <f t="shared" si="2"/>
        <v>809VUChiều2</v>
      </c>
      <c r="F151" t="s">
        <v>1975</v>
      </c>
    </row>
    <row r="152" spans="1:6">
      <c r="A152" s="146" t="s">
        <v>186</v>
      </c>
      <c r="B152" s="146">
        <v>2</v>
      </c>
      <c r="C152" s="146" t="s">
        <v>2525</v>
      </c>
      <c r="D152" s="146" t="s">
        <v>311</v>
      </c>
      <c r="E152" s="158" t="str">
        <f t="shared" si="2"/>
        <v>802VUSáng2</v>
      </c>
      <c r="F152" t="s">
        <v>1975</v>
      </c>
    </row>
    <row r="153" spans="1:6">
      <c r="A153" s="146" t="s">
        <v>186</v>
      </c>
      <c r="B153" s="146">
        <v>2</v>
      </c>
      <c r="C153" s="143" t="s">
        <v>2525</v>
      </c>
      <c r="D153" s="146" t="s">
        <v>312</v>
      </c>
      <c r="E153" s="158" t="str">
        <f t="shared" si="2"/>
        <v>803VUSáng2</v>
      </c>
      <c r="F153" t="s">
        <v>1975</v>
      </c>
    </row>
    <row r="154" spans="1:6">
      <c r="A154" s="146" t="s">
        <v>186</v>
      </c>
      <c r="B154" s="146">
        <v>2</v>
      </c>
      <c r="C154" s="146" t="s">
        <v>2525</v>
      </c>
      <c r="D154" s="146" t="s">
        <v>313</v>
      </c>
      <c r="E154" s="158" t="str">
        <f t="shared" si="2"/>
        <v>804VUSáng2</v>
      </c>
      <c r="F154" t="s">
        <v>1975</v>
      </c>
    </row>
    <row r="155" spans="1:6">
      <c r="A155" s="146" t="s">
        <v>186</v>
      </c>
      <c r="B155" s="144">
        <v>2</v>
      </c>
      <c r="C155" s="146" t="s">
        <v>2525</v>
      </c>
      <c r="D155" s="146" t="s">
        <v>314</v>
      </c>
      <c r="E155" s="158" t="str">
        <f t="shared" si="2"/>
        <v>805VUSáng2</v>
      </c>
      <c r="F155" t="s">
        <v>1975</v>
      </c>
    </row>
    <row r="156" spans="1:6">
      <c r="A156" s="144" t="s">
        <v>186</v>
      </c>
      <c r="B156" s="144">
        <v>2</v>
      </c>
      <c r="C156" s="144" t="s">
        <v>2525</v>
      </c>
      <c r="D156" s="144" t="s">
        <v>315</v>
      </c>
      <c r="E156" s="158" t="str">
        <f t="shared" si="2"/>
        <v>806VUSáng2</v>
      </c>
      <c r="F156" t="s">
        <v>1975</v>
      </c>
    </row>
    <row r="157" spans="1:6">
      <c r="A157" s="144" t="s">
        <v>296</v>
      </c>
      <c r="B157" s="144">
        <v>2</v>
      </c>
      <c r="C157" s="144" t="s">
        <v>2519</v>
      </c>
      <c r="D157" s="144" t="s">
        <v>310</v>
      </c>
      <c r="E157" s="158" t="str">
        <f t="shared" si="2"/>
        <v>801VUChiều2</v>
      </c>
      <c r="F157" t="s">
        <v>1975</v>
      </c>
    </row>
    <row r="158" spans="1:6">
      <c r="A158" s="146" t="s">
        <v>296</v>
      </c>
      <c r="B158" s="146">
        <v>5</v>
      </c>
      <c r="C158" s="146" t="s">
        <v>2527</v>
      </c>
      <c r="D158" s="146" t="s">
        <v>311</v>
      </c>
      <c r="E158" s="158" t="str">
        <f t="shared" si="2"/>
        <v>802VUChiều5</v>
      </c>
      <c r="F158" t="s">
        <v>1975</v>
      </c>
    </row>
    <row r="159" spans="1:6">
      <c r="A159" s="146" t="s">
        <v>296</v>
      </c>
      <c r="B159" s="146">
        <v>2</v>
      </c>
      <c r="C159" s="146" t="s">
        <v>2526</v>
      </c>
      <c r="D159" s="146" t="s">
        <v>312</v>
      </c>
      <c r="E159" s="158" t="str">
        <f t="shared" si="2"/>
        <v>803VUChiều2</v>
      </c>
      <c r="F159" t="s">
        <v>1975</v>
      </c>
    </row>
    <row r="160" spans="1:6">
      <c r="A160" s="146" t="s">
        <v>296</v>
      </c>
      <c r="B160" s="144">
        <v>2</v>
      </c>
      <c r="C160" s="146" t="s">
        <v>2527</v>
      </c>
      <c r="D160" s="146" t="s">
        <v>314</v>
      </c>
      <c r="E160" s="158" t="str">
        <f t="shared" si="2"/>
        <v>805VUChiều2</v>
      </c>
      <c r="F160" t="s">
        <v>1975</v>
      </c>
    </row>
    <row r="161" spans="1:6">
      <c r="A161" s="144" t="s">
        <v>296</v>
      </c>
      <c r="B161" s="168">
        <v>2</v>
      </c>
      <c r="C161" s="144" t="s">
        <v>2519</v>
      </c>
      <c r="D161" s="144" t="s">
        <v>315</v>
      </c>
      <c r="E161" s="158" t="str">
        <f t="shared" si="2"/>
        <v>806VUChiều2</v>
      </c>
      <c r="F161" t="s">
        <v>1975</v>
      </c>
    </row>
    <row r="162" spans="1:6">
      <c r="A162" s="144" t="s">
        <v>186</v>
      </c>
      <c r="B162" s="144">
        <v>2</v>
      </c>
      <c r="C162" s="144" t="s">
        <v>2517</v>
      </c>
      <c r="D162" s="144" t="s">
        <v>332</v>
      </c>
      <c r="E162" s="158" t="str">
        <f t="shared" si="2"/>
        <v>807VUSáng2</v>
      </c>
      <c r="F162" t="s">
        <v>1975</v>
      </c>
    </row>
    <row r="163" spans="1:6">
      <c r="A163" s="144" t="s">
        <v>186</v>
      </c>
      <c r="B163" s="168">
        <v>4</v>
      </c>
      <c r="C163" s="144" t="s">
        <v>2515</v>
      </c>
      <c r="D163" s="146" t="s">
        <v>342</v>
      </c>
      <c r="E163" s="158" t="str">
        <f t="shared" si="2"/>
        <v>703VUSáng4</v>
      </c>
      <c r="F163" t="s">
        <v>1975</v>
      </c>
    </row>
    <row r="164" spans="1:6">
      <c r="A164" s="176" t="s">
        <v>186</v>
      </c>
      <c r="B164" s="173">
        <v>4</v>
      </c>
      <c r="C164" s="173" t="s">
        <v>2516</v>
      </c>
      <c r="D164" s="144" t="s">
        <v>343</v>
      </c>
      <c r="E164" s="158" t="str">
        <f t="shared" si="2"/>
        <v>704VUSáng4</v>
      </c>
      <c r="F164" t="s">
        <v>1975</v>
      </c>
    </row>
    <row r="165" spans="1:6">
      <c r="A165" s="144" t="s">
        <v>296</v>
      </c>
      <c r="B165" s="144">
        <v>3</v>
      </c>
      <c r="C165" s="144" t="s">
        <v>2514</v>
      </c>
      <c r="D165" s="144" t="s">
        <v>342</v>
      </c>
      <c r="E165" s="158" t="str">
        <f t="shared" si="2"/>
        <v>703VUChiều3</v>
      </c>
      <c r="F165" t="s">
        <v>1975</v>
      </c>
    </row>
    <row r="166" spans="1:6">
      <c r="A166" s="144" t="s">
        <v>296</v>
      </c>
      <c r="B166" s="168">
        <v>3</v>
      </c>
      <c r="C166" s="144" t="s">
        <v>2513</v>
      </c>
      <c r="D166" s="144" t="s">
        <v>343</v>
      </c>
      <c r="E166" s="158" t="str">
        <f t="shared" si="2"/>
        <v>704VUChiều3</v>
      </c>
      <c r="F166" t="s">
        <v>1975</v>
      </c>
    </row>
    <row r="167" spans="1:6">
      <c r="A167" s="146" t="s">
        <v>186</v>
      </c>
      <c r="B167" s="146">
        <v>4</v>
      </c>
      <c r="C167" s="146" t="s">
        <v>2515</v>
      </c>
      <c r="D167" s="146" t="s">
        <v>182</v>
      </c>
      <c r="E167" s="158" t="str">
        <f t="shared" si="2"/>
        <v>510E4Sáng4</v>
      </c>
      <c r="F167" t="s">
        <v>1975</v>
      </c>
    </row>
    <row r="168" spans="1:6">
      <c r="A168" s="146" t="s">
        <v>186</v>
      </c>
      <c r="B168" s="146">
        <v>4</v>
      </c>
      <c r="C168" s="146" t="s">
        <v>2516</v>
      </c>
      <c r="D168" s="146" t="s">
        <v>184</v>
      </c>
      <c r="E168" s="158" t="str">
        <f t="shared" si="2"/>
        <v>511E4Sáng4</v>
      </c>
      <c r="F168" t="s">
        <v>1975</v>
      </c>
    </row>
    <row r="169" spans="1:6">
      <c r="A169" s="146" t="s">
        <v>296</v>
      </c>
      <c r="B169" s="171">
        <v>3</v>
      </c>
      <c r="C169" s="172" t="s">
        <v>2514</v>
      </c>
      <c r="D169" s="146" t="s">
        <v>184</v>
      </c>
      <c r="E169" s="158" t="str">
        <f t="shared" si="2"/>
        <v>511E4Chiều3</v>
      </c>
      <c r="F169" t="s">
        <v>1975</v>
      </c>
    </row>
    <row r="170" spans="1:6">
      <c r="A170" s="146" t="s">
        <v>296</v>
      </c>
      <c r="B170" s="146">
        <v>3</v>
      </c>
      <c r="C170" s="147" t="s">
        <v>2513</v>
      </c>
      <c r="D170" s="144" t="s">
        <v>1957</v>
      </c>
      <c r="E170" s="158" t="str">
        <f t="shared" si="2"/>
        <v>508E4Chiều3</v>
      </c>
      <c r="F170" t="s">
        <v>1975</v>
      </c>
    </row>
    <row r="171" spans="1:6">
      <c r="A171" s="146" t="s">
        <v>186</v>
      </c>
      <c r="B171" s="146">
        <v>5</v>
      </c>
      <c r="C171" s="146" t="s">
        <v>2516</v>
      </c>
      <c r="D171" s="146" t="s">
        <v>2300</v>
      </c>
      <c r="E171" s="158" t="str">
        <f t="shared" si="2"/>
        <v>103CSSSáng5</v>
      </c>
      <c r="F171" t="s">
        <v>1975</v>
      </c>
    </row>
    <row r="172" spans="1:6">
      <c r="A172" s="146" t="s">
        <v>186</v>
      </c>
      <c r="B172" s="146">
        <v>3</v>
      </c>
      <c r="C172" s="146" t="s">
        <v>2515</v>
      </c>
      <c r="D172" s="146" t="s">
        <v>333</v>
      </c>
      <c r="E172" s="158" t="str">
        <f t="shared" si="2"/>
        <v>808VUSáng3</v>
      </c>
      <c r="F172" t="s">
        <v>1975</v>
      </c>
    </row>
    <row r="173" spans="1:6">
      <c r="A173" s="144" t="s">
        <v>186</v>
      </c>
      <c r="B173" s="144">
        <v>4</v>
      </c>
      <c r="C173" s="144" t="s">
        <v>2515</v>
      </c>
      <c r="D173" s="144" t="s">
        <v>2300</v>
      </c>
      <c r="E173" s="158" t="str">
        <f t="shared" si="2"/>
        <v>103CSSSáng4</v>
      </c>
      <c r="F173" t="s">
        <v>1975</v>
      </c>
    </row>
    <row r="174" spans="1:6">
      <c r="A174" s="144" t="s">
        <v>186</v>
      </c>
      <c r="B174" s="144">
        <v>4</v>
      </c>
      <c r="C174" s="144" t="s">
        <v>2516</v>
      </c>
      <c r="D174" s="144" t="s">
        <v>2301</v>
      </c>
      <c r="E174" s="158" t="str">
        <f t="shared" si="2"/>
        <v>101CSSSáng4</v>
      </c>
      <c r="F174" t="s">
        <v>1975</v>
      </c>
    </row>
    <row r="175" spans="1:6">
      <c r="A175" s="176" t="s">
        <v>186</v>
      </c>
      <c r="B175" s="176">
        <v>4</v>
      </c>
      <c r="C175" s="176" t="s">
        <v>2516</v>
      </c>
      <c r="D175" s="144" t="s">
        <v>2302</v>
      </c>
      <c r="E175" s="158" t="str">
        <f t="shared" si="2"/>
        <v>201CSSSáng4</v>
      </c>
      <c r="F175" t="s">
        <v>1975</v>
      </c>
    </row>
    <row r="176" spans="1:6">
      <c r="A176" s="144" t="s">
        <v>186</v>
      </c>
      <c r="B176" s="146">
        <v>6</v>
      </c>
      <c r="C176" s="144" t="s">
        <v>2516</v>
      </c>
      <c r="D176" s="144" t="s">
        <v>2301</v>
      </c>
      <c r="E176" s="158" t="str">
        <f t="shared" si="2"/>
        <v>101CSSSáng6</v>
      </c>
      <c r="F176" t="s">
        <v>1975</v>
      </c>
    </row>
    <row r="177" spans="1:6">
      <c r="A177" s="144" t="s">
        <v>186</v>
      </c>
      <c r="B177" s="168">
        <v>6</v>
      </c>
      <c r="C177" s="144" t="s">
        <v>2515</v>
      </c>
      <c r="D177" s="144" t="s">
        <v>2301</v>
      </c>
      <c r="E177" s="158" t="str">
        <f t="shared" si="2"/>
        <v>101CSSSáng6</v>
      </c>
      <c r="F177" t="s">
        <v>1975</v>
      </c>
    </row>
    <row r="178" spans="1:6">
      <c r="A178" s="146" t="s">
        <v>186</v>
      </c>
      <c r="B178" s="144">
        <v>4</v>
      </c>
      <c r="C178" s="144" t="s">
        <v>2515</v>
      </c>
      <c r="D178" s="144" t="s">
        <v>335</v>
      </c>
      <c r="E178" s="158" t="str">
        <f t="shared" si="2"/>
        <v>707VUSáng4</v>
      </c>
      <c r="F178" t="s">
        <v>1975</v>
      </c>
    </row>
    <row r="179" spans="1:6">
      <c r="A179" s="144" t="s">
        <v>296</v>
      </c>
      <c r="B179" s="144">
        <v>2</v>
      </c>
      <c r="C179" s="144" t="s">
        <v>2513</v>
      </c>
      <c r="D179" s="144" t="s">
        <v>2302</v>
      </c>
      <c r="E179" s="158" t="str">
        <f t="shared" si="2"/>
        <v>201CSSChiều2</v>
      </c>
      <c r="F179" t="s">
        <v>1975</v>
      </c>
    </row>
    <row r="180" spans="1:6">
      <c r="A180" s="146" t="s">
        <v>296</v>
      </c>
      <c r="B180" s="146">
        <v>4</v>
      </c>
      <c r="C180" s="146" t="s">
        <v>2513</v>
      </c>
      <c r="D180" s="146" t="s">
        <v>2302</v>
      </c>
      <c r="E180" s="158" t="str">
        <f t="shared" si="2"/>
        <v>201CSSChiều4</v>
      </c>
      <c r="F180" t="s">
        <v>1975</v>
      </c>
    </row>
    <row r="181" spans="1:6">
      <c r="A181" s="144" t="s">
        <v>296</v>
      </c>
      <c r="B181" s="168">
        <v>3</v>
      </c>
      <c r="C181" s="144" t="s">
        <v>2513</v>
      </c>
      <c r="D181" s="146" t="s">
        <v>337</v>
      </c>
      <c r="E181" s="158" t="str">
        <f t="shared" si="2"/>
        <v>406E4Chiều3</v>
      </c>
      <c r="F181" t="s">
        <v>1975</v>
      </c>
    </row>
    <row r="182" spans="1:6">
      <c r="A182" s="144" t="s">
        <v>186</v>
      </c>
      <c r="B182" s="144">
        <v>2</v>
      </c>
      <c r="C182" s="144" t="s">
        <v>2515</v>
      </c>
      <c r="D182" s="144" t="s">
        <v>334</v>
      </c>
      <c r="E182" s="158" t="str">
        <f t="shared" si="2"/>
        <v>809VUSáng2</v>
      </c>
      <c r="F182" t="s">
        <v>1975</v>
      </c>
    </row>
    <row r="183" spans="1:6">
      <c r="A183" s="144" t="s">
        <v>186</v>
      </c>
      <c r="B183" s="144">
        <v>4</v>
      </c>
      <c r="C183" s="144" t="s">
        <v>2515</v>
      </c>
      <c r="D183" s="144" t="s">
        <v>334</v>
      </c>
      <c r="E183" s="158" t="str">
        <f t="shared" si="2"/>
        <v>809VUSáng4</v>
      </c>
      <c r="F183" t="s">
        <v>1975</v>
      </c>
    </row>
    <row r="184" spans="1:6">
      <c r="A184" s="144" t="s">
        <v>186</v>
      </c>
      <c r="B184" s="144">
        <v>2</v>
      </c>
      <c r="C184" s="144" t="s">
        <v>2515</v>
      </c>
      <c r="D184" s="144" t="s">
        <v>1953</v>
      </c>
      <c r="E184" s="158" t="str">
        <f t="shared" si="2"/>
        <v>810VUSáng2</v>
      </c>
      <c r="F184" t="s">
        <v>1975</v>
      </c>
    </row>
    <row r="185" spans="1:6">
      <c r="A185" s="144" t="s">
        <v>186</v>
      </c>
      <c r="B185" s="168">
        <v>4</v>
      </c>
      <c r="C185" s="144" t="s">
        <v>2515</v>
      </c>
      <c r="D185" s="144" t="s">
        <v>1953</v>
      </c>
      <c r="E185" s="158" t="str">
        <f t="shared" si="2"/>
        <v>810VUSáng4</v>
      </c>
      <c r="F185" t="s">
        <v>1975</v>
      </c>
    </row>
    <row r="186" spans="1:6">
      <c r="A186" s="146" t="s">
        <v>186</v>
      </c>
      <c r="B186" s="146">
        <v>3</v>
      </c>
      <c r="C186" s="146" t="s">
        <v>2516</v>
      </c>
      <c r="D186" s="146" t="s">
        <v>335</v>
      </c>
      <c r="E186" s="158" t="str">
        <f t="shared" si="2"/>
        <v>707VUSáng3</v>
      </c>
      <c r="F186" t="s">
        <v>1975</v>
      </c>
    </row>
    <row r="187" spans="1:6">
      <c r="A187" s="146" t="s">
        <v>186</v>
      </c>
      <c r="B187" s="146">
        <v>5</v>
      </c>
      <c r="C187" s="146" t="s">
        <v>2515</v>
      </c>
      <c r="D187" s="146" t="s">
        <v>342</v>
      </c>
      <c r="E187" s="158" t="str">
        <f t="shared" si="2"/>
        <v>703VUSáng5</v>
      </c>
      <c r="F187" t="s">
        <v>1975</v>
      </c>
    </row>
    <row r="188" spans="1:6">
      <c r="A188" s="146" t="s">
        <v>186</v>
      </c>
      <c r="B188" s="146">
        <v>5</v>
      </c>
      <c r="C188" s="146" t="s">
        <v>2515</v>
      </c>
      <c r="D188" s="146" t="s">
        <v>343</v>
      </c>
      <c r="E188" s="158" t="str">
        <f t="shared" si="2"/>
        <v>704VUSáng5</v>
      </c>
      <c r="F188" t="s">
        <v>1975</v>
      </c>
    </row>
    <row r="189" spans="1:6">
      <c r="A189" s="146" t="s">
        <v>296</v>
      </c>
      <c r="B189" s="146">
        <v>3</v>
      </c>
      <c r="C189" s="146" t="s">
        <v>2513</v>
      </c>
      <c r="D189" s="146" t="s">
        <v>342</v>
      </c>
      <c r="E189" s="158" t="str">
        <f t="shared" si="2"/>
        <v>703VUChiều3</v>
      </c>
      <c r="F189" t="s">
        <v>1975</v>
      </c>
    </row>
    <row r="190" spans="1:6">
      <c r="A190" s="144" t="s">
        <v>296</v>
      </c>
      <c r="B190" s="146">
        <v>3</v>
      </c>
      <c r="C190" s="147" t="s">
        <v>2514</v>
      </c>
      <c r="D190" s="144" t="s">
        <v>343</v>
      </c>
      <c r="E190" s="158" t="str">
        <f t="shared" si="2"/>
        <v>704VUChiều3</v>
      </c>
      <c r="F190" t="s">
        <v>1975</v>
      </c>
    </row>
    <row r="191" spans="1:6">
      <c r="A191" s="144" t="s">
        <v>296</v>
      </c>
      <c r="B191" s="146">
        <v>3</v>
      </c>
      <c r="C191" s="146" t="s">
        <v>2514</v>
      </c>
      <c r="D191" s="144" t="s">
        <v>2300</v>
      </c>
      <c r="E191" s="158" t="str">
        <f t="shared" si="2"/>
        <v>103CSSChiều3</v>
      </c>
      <c r="F191" t="s">
        <v>1975</v>
      </c>
    </row>
    <row r="192" spans="1:6">
      <c r="A192" s="144" t="s">
        <v>296</v>
      </c>
      <c r="B192" s="146">
        <v>3</v>
      </c>
      <c r="C192" s="144" t="s">
        <v>2513</v>
      </c>
      <c r="D192" s="144" t="s">
        <v>358</v>
      </c>
      <c r="E192" s="158" t="str">
        <f t="shared" si="2"/>
        <v>702VUChiều3</v>
      </c>
      <c r="F192" t="s">
        <v>1975</v>
      </c>
    </row>
    <row r="193" spans="1:6">
      <c r="A193" s="146" t="s">
        <v>296</v>
      </c>
      <c r="B193" s="144">
        <v>3</v>
      </c>
      <c r="C193" s="146" t="s">
        <v>2514</v>
      </c>
      <c r="D193" s="146" t="s">
        <v>337</v>
      </c>
      <c r="E193" s="158" t="str">
        <f t="shared" si="2"/>
        <v>406E4Chiều3</v>
      </c>
      <c r="F193" t="s">
        <v>1975</v>
      </c>
    </row>
    <row r="194" spans="1:6">
      <c r="A194" s="144" t="s">
        <v>186</v>
      </c>
      <c r="B194" s="146">
        <v>4</v>
      </c>
      <c r="C194" s="146" t="s">
        <v>2516</v>
      </c>
      <c r="D194" s="146" t="s">
        <v>337</v>
      </c>
      <c r="E194" s="158" t="str">
        <f t="shared" si="2"/>
        <v>406E4Sáng4</v>
      </c>
      <c r="F194" t="s">
        <v>1975</v>
      </c>
    </row>
    <row r="195" spans="1:6">
      <c r="A195" s="146" t="s">
        <v>186</v>
      </c>
      <c r="B195" s="146">
        <v>5</v>
      </c>
      <c r="C195" s="144" t="s">
        <v>2516</v>
      </c>
      <c r="D195" s="144" t="s">
        <v>1957</v>
      </c>
      <c r="E195" s="158" t="str">
        <f t="shared" ref="E195:E258" si="3">D195&amp;A195&amp;B195</f>
        <v>508E4Sáng5</v>
      </c>
      <c r="F195" t="s">
        <v>1975</v>
      </c>
    </row>
    <row r="196" spans="1:6">
      <c r="A196" s="144" t="s">
        <v>296</v>
      </c>
      <c r="B196" s="144">
        <v>3</v>
      </c>
      <c r="C196" s="144" t="s">
        <v>2513</v>
      </c>
      <c r="D196" s="144" t="s">
        <v>2303</v>
      </c>
      <c r="E196" s="158" t="str">
        <f t="shared" si="3"/>
        <v>102CSSChiều3</v>
      </c>
      <c r="F196" t="s">
        <v>1975</v>
      </c>
    </row>
    <row r="197" spans="1:6">
      <c r="A197" s="144" t="s">
        <v>296</v>
      </c>
      <c r="B197" s="144">
        <v>3</v>
      </c>
      <c r="C197" s="144" t="s">
        <v>2513</v>
      </c>
      <c r="D197" s="144" t="s">
        <v>1953</v>
      </c>
      <c r="E197" s="158" t="str">
        <f t="shared" si="3"/>
        <v>810VUChiều3</v>
      </c>
      <c r="F197" t="s">
        <v>1975</v>
      </c>
    </row>
    <row r="198" spans="1:6">
      <c r="A198" s="146" t="s">
        <v>296</v>
      </c>
      <c r="B198" s="146">
        <v>5</v>
      </c>
      <c r="C198" s="146" t="s">
        <v>2513</v>
      </c>
      <c r="D198" s="146" t="s">
        <v>1953</v>
      </c>
      <c r="E198" s="158" t="str">
        <f t="shared" si="3"/>
        <v>810VUChiều5</v>
      </c>
      <c r="F198" t="s">
        <v>1975</v>
      </c>
    </row>
    <row r="199" spans="1:6">
      <c r="A199" s="144" t="s">
        <v>186</v>
      </c>
      <c r="B199" s="146">
        <v>3</v>
      </c>
      <c r="C199" s="144" t="s">
        <v>2516</v>
      </c>
      <c r="D199" s="144" t="s">
        <v>333</v>
      </c>
      <c r="E199" s="158" t="str">
        <f t="shared" si="3"/>
        <v>808VUSáng3</v>
      </c>
      <c r="F199" t="s">
        <v>1975</v>
      </c>
    </row>
    <row r="200" spans="1:6">
      <c r="A200" s="144" t="s">
        <v>296</v>
      </c>
      <c r="B200" s="144">
        <v>4</v>
      </c>
      <c r="C200" s="144" t="s">
        <v>2513</v>
      </c>
      <c r="D200" s="146" t="s">
        <v>337</v>
      </c>
      <c r="E200" s="158" t="str">
        <f t="shared" si="3"/>
        <v>406E4Chiều4</v>
      </c>
      <c r="F200" t="s">
        <v>1975</v>
      </c>
    </row>
    <row r="201" spans="1:6">
      <c r="A201" s="175" t="s">
        <v>186</v>
      </c>
      <c r="B201" s="175">
        <v>3</v>
      </c>
      <c r="C201" s="175" t="s">
        <v>2515</v>
      </c>
      <c r="D201" s="175" t="s">
        <v>1953</v>
      </c>
      <c r="E201" s="158" t="str">
        <f t="shared" si="3"/>
        <v>810VUSáng3</v>
      </c>
      <c r="F201" t="s">
        <v>1975</v>
      </c>
    </row>
    <row r="202" spans="1:6">
      <c r="A202" s="175" t="s">
        <v>186</v>
      </c>
      <c r="B202" s="175">
        <v>5</v>
      </c>
      <c r="C202" s="175" t="s">
        <v>2515</v>
      </c>
      <c r="D202" s="175" t="s">
        <v>1953</v>
      </c>
      <c r="E202" s="158" t="str">
        <f t="shared" si="3"/>
        <v>810VUSáng5</v>
      </c>
      <c r="F202" t="s">
        <v>1975</v>
      </c>
    </row>
    <row r="203" spans="1:6">
      <c r="A203" s="144" t="s">
        <v>296</v>
      </c>
      <c r="B203" s="144">
        <v>4</v>
      </c>
      <c r="C203" s="144" t="s">
        <v>2513</v>
      </c>
      <c r="D203" s="144" t="s">
        <v>2300</v>
      </c>
      <c r="E203" s="158" t="str">
        <f t="shared" si="3"/>
        <v>103CSSChiều4</v>
      </c>
      <c r="F203" t="s">
        <v>1975</v>
      </c>
    </row>
    <row r="204" spans="1:6">
      <c r="A204" s="144" t="s">
        <v>296</v>
      </c>
      <c r="B204" s="144">
        <v>3</v>
      </c>
      <c r="C204" s="144" t="s">
        <v>2514</v>
      </c>
      <c r="D204" s="144" t="s">
        <v>2303</v>
      </c>
      <c r="E204" s="158" t="str">
        <f t="shared" si="3"/>
        <v>102CSSChiều3</v>
      </c>
      <c r="F204" t="s">
        <v>1975</v>
      </c>
    </row>
    <row r="205" spans="1:6">
      <c r="A205" s="144" t="s">
        <v>186</v>
      </c>
      <c r="B205" s="144">
        <v>2</v>
      </c>
      <c r="C205" s="144" t="s">
        <v>2515</v>
      </c>
      <c r="D205" s="146" t="s">
        <v>182</v>
      </c>
      <c r="E205" s="158" t="str">
        <f t="shared" si="3"/>
        <v>510E4Sáng2</v>
      </c>
      <c r="F205" t="s">
        <v>1975</v>
      </c>
    </row>
    <row r="206" spans="1:6">
      <c r="A206" s="146" t="s">
        <v>186</v>
      </c>
      <c r="B206" s="146">
        <v>2</v>
      </c>
      <c r="C206" s="146" t="s">
        <v>2515</v>
      </c>
      <c r="D206" s="146" t="s">
        <v>184</v>
      </c>
      <c r="E206" s="158" t="str">
        <f t="shared" si="3"/>
        <v>511E4Sáng2</v>
      </c>
      <c r="F206" t="s">
        <v>1975</v>
      </c>
    </row>
    <row r="207" spans="1:6">
      <c r="A207" s="144" t="s">
        <v>296</v>
      </c>
      <c r="B207" s="168">
        <v>3</v>
      </c>
      <c r="C207" s="147" t="s">
        <v>2514</v>
      </c>
      <c r="D207" s="144" t="s">
        <v>2301</v>
      </c>
      <c r="E207" s="158" t="str">
        <f t="shared" si="3"/>
        <v>101CSSChiều3</v>
      </c>
      <c r="F207" t="s">
        <v>1975</v>
      </c>
    </row>
    <row r="208" spans="1:6">
      <c r="A208" s="146" t="s">
        <v>296</v>
      </c>
      <c r="B208" s="168">
        <v>5</v>
      </c>
      <c r="C208" s="146" t="s">
        <v>2513</v>
      </c>
      <c r="D208" s="146" t="s">
        <v>333</v>
      </c>
      <c r="E208" s="158" t="str">
        <f t="shared" si="3"/>
        <v>808VUChiều5</v>
      </c>
      <c r="F208" t="s">
        <v>1975</v>
      </c>
    </row>
    <row r="209" spans="1:6">
      <c r="A209" s="146" t="s">
        <v>296</v>
      </c>
      <c r="B209" s="168">
        <v>4</v>
      </c>
      <c r="C209" s="146" t="s">
        <v>2513</v>
      </c>
      <c r="D209" s="144" t="s">
        <v>1957</v>
      </c>
      <c r="E209" s="158" t="str">
        <f t="shared" si="3"/>
        <v>508E4Chiều4</v>
      </c>
      <c r="F209" t="s">
        <v>1975</v>
      </c>
    </row>
    <row r="210" spans="1:6">
      <c r="A210" s="146" t="s">
        <v>186</v>
      </c>
      <c r="B210" s="168">
        <v>3</v>
      </c>
      <c r="C210" s="146" t="s">
        <v>2515</v>
      </c>
      <c r="D210" s="146" t="s">
        <v>698</v>
      </c>
      <c r="E210" s="158" t="str">
        <f t="shared" si="3"/>
        <v>202CSSSáng3</v>
      </c>
      <c r="F210" t="s">
        <v>1975</v>
      </c>
    </row>
    <row r="211" spans="1:6">
      <c r="A211" s="146" t="s">
        <v>186</v>
      </c>
      <c r="B211" s="168">
        <v>5</v>
      </c>
      <c r="C211" s="146" t="s">
        <v>2515</v>
      </c>
      <c r="D211" s="146" t="s">
        <v>698</v>
      </c>
      <c r="E211" s="158" t="str">
        <f t="shared" si="3"/>
        <v>202CSSSáng5</v>
      </c>
      <c r="F211" t="s">
        <v>1975</v>
      </c>
    </row>
    <row r="212" spans="1:6" ht="15">
      <c r="A212" s="145" t="s">
        <v>296</v>
      </c>
      <c r="B212" s="168">
        <v>4</v>
      </c>
      <c r="C212" s="153" t="s">
        <v>2514</v>
      </c>
      <c r="D212" s="145" t="s">
        <v>2300</v>
      </c>
      <c r="E212" s="158" t="str">
        <f t="shared" si="3"/>
        <v>103CSSChiều4</v>
      </c>
      <c r="F212" t="s">
        <v>1975</v>
      </c>
    </row>
    <row r="213" spans="1:6" ht="15">
      <c r="A213" s="145" t="s">
        <v>296</v>
      </c>
      <c r="B213" s="168">
        <v>4</v>
      </c>
      <c r="C213" s="153" t="s">
        <v>2513</v>
      </c>
      <c r="D213" s="146" t="s">
        <v>184</v>
      </c>
      <c r="E213" s="158" t="str">
        <f t="shared" si="3"/>
        <v>511E4Chiều4</v>
      </c>
      <c r="F213" t="s">
        <v>1975</v>
      </c>
    </row>
    <row r="214" spans="1:6">
      <c r="A214" s="146" t="s">
        <v>296</v>
      </c>
      <c r="B214" s="168">
        <v>3</v>
      </c>
      <c r="C214" s="147" t="s">
        <v>2514</v>
      </c>
      <c r="D214" s="146" t="s">
        <v>358</v>
      </c>
      <c r="E214" s="158" t="str">
        <f t="shared" si="3"/>
        <v>702VUChiều3</v>
      </c>
      <c r="F214" t="s">
        <v>1975</v>
      </c>
    </row>
    <row r="215" spans="1:6">
      <c r="A215" s="146" t="s">
        <v>186</v>
      </c>
      <c r="B215" s="168">
        <v>3</v>
      </c>
      <c r="C215" s="147" t="s">
        <v>2516</v>
      </c>
      <c r="D215" s="146" t="s">
        <v>356</v>
      </c>
      <c r="E215" s="158" t="str">
        <f t="shared" si="3"/>
        <v>705VUSáng3</v>
      </c>
      <c r="F215" t="s">
        <v>1975</v>
      </c>
    </row>
    <row r="216" spans="1:6">
      <c r="A216" s="146" t="s">
        <v>296</v>
      </c>
      <c r="B216" s="168">
        <v>4</v>
      </c>
      <c r="C216" s="147" t="s">
        <v>2513</v>
      </c>
      <c r="D216" s="146" t="s">
        <v>2301</v>
      </c>
      <c r="E216" s="158" t="str">
        <f t="shared" si="3"/>
        <v>101CSSChiều4</v>
      </c>
      <c r="F216" t="s">
        <v>1975</v>
      </c>
    </row>
    <row r="217" spans="1:6">
      <c r="A217" s="146" t="s">
        <v>296</v>
      </c>
      <c r="B217" s="168">
        <v>4</v>
      </c>
      <c r="C217" s="147" t="s">
        <v>2514</v>
      </c>
      <c r="D217" s="146" t="s">
        <v>2301</v>
      </c>
      <c r="E217" s="158" t="str">
        <f t="shared" si="3"/>
        <v>101CSSChiều4</v>
      </c>
      <c r="F217" t="s">
        <v>1975</v>
      </c>
    </row>
    <row r="218" spans="1:6">
      <c r="A218" s="146" t="s">
        <v>186</v>
      </c>
      <c r="B218" s="168">
        <v>4</v>
      </c>
      <c r="C218" s="147" t="s">
        <v>2515</v>
      </c>
      <c r="D218" s="146" t="s">
        <v>333</v>
      </c>
      <c r="E218" s="158" t="str">
        <f t="shared" si="3"/>
        <v>808VUSáng4</v>
      </c>
      <c r="F218" t="s">
        <v>1975</v>
      </c>
    </row>
    <row r="219" spans="1:6">
      <c r="A219" s="146" t="s">
        <v>296</v>
      </c>
      <c r="B219" s="168">
        <v>5</v>
      </c>
      <c r="C219" s="147" t="s">
        <v>2513</v>
      </c>
      <c r="D219" s="146" t="s">
        <v>2301</v>
      </c>
      <c r="E219" s="158" t="str">
        <f t="shared" si="3"/>
        <v>101CSSChiều5</v>
      </c>
      <c r="F219" t="s">
        <v>1975</v>
      </c>
    </row>
    <row r="220" spans="1:6">
      <c r="A220" s="146" t="s">
        <v>186</v>
      </c>
      <c r="B220" s="168">
        <v>4</v>
      </c>
      <c r="C220" s="147" t="s">
        <v>2524</v>
      </c>
      <c r="D220" s="146" t="s">
        <v>333</v>
      </c>
      <c r="E220" s="158" t="str">
        <f t="shared" si="3"/>
        <v>808VUSáng4</v>
      </c>
      <c r="F220" t="s">
        <v>1975</v>
      </c>
    </row>
    <row r="221" spans="1:6">
      <c r="A221" s="146" t="s">
        <v>186</v>
      </c>
      <c r="B221" s="168">
        <v>5</v>
      </c>
      <c r="C221" s="147" t="s">
        <v>2515</v>
      </c>
      <c r="D221" s="146" t="s">
        <v>337</v>
      </c>
      <c r="E221" s="158" t="str">
        <f t="shared" si="3"/>
        <v>406E4Sáng5</v>
      </c>
      <c r="F221" t="s">
        <v>1975</v>
      </c>
    </row>
    <row r="222" spans="1:6">
      <c r="A222" s="146" t="s">
        <v>186</v>
      </c>
      <c r="B222" s="168">
        <v>5</v>
      </c>
      <c r="C222" s="147" t="s">
        <v>2515</v>
      </c>
      <c r="D222" s="144" t="s">
        <v>1957</v>
      </c>
      <c r="E222" s="158" t="str">
        <f t="shared" si="3"/>
        <v>508E4Sáng5</v>
      </c>
      <c r="F222" t="s">
        <v>1975</v>
      </c>
    </row>
    <row r="223" spans="1:6">
      <c r="A223" s="146" t="s">
        <v>296</v>
      </c>
      <c r="B223" s="168">
        <v>5</v>
      </c>
      <c r="C223" s="146" t="s">
        <v>2519</v>
      </c>
      <c r="D223" s="146" t="s">
        <v>2303</v>
      </c>
      <c r="E223" s="158" t="str">
        <f t="shared" si="3"/>
        <v>102CSSChiều5</v>
      </c>
      <c r="F223" t="s">
        <v>1975</v>
      </c>
    </row>
    <row r="224" spans="1:6" ht="30">
      <c r="A224" s="145" t="s">
        <v>296</v>
      </c>
      <c r="B224" s="168">
        <v>6</v>
      </c>
      <c r="C224" s="153" t="s">
        <v>2519</v>
      </c>
      <c r="D224" s="145" t="s">
        <v>2470</v>
      </c>
      <c r="E224" s="158" t="str">
        <f t="shared" si="3"/>
        <v>Khu GDTC - ĐHNNChiều6</v>
      </c>
      <c r="F224" t="s">
        <v>1975</v>
      </c>
    </row>
    <row r="225" spans="1:6" ht="30">
      <c r="A225" s="145" t="s">
        <v>296</v>
      </c>
      <c r="B225" s="168">
        <v>6</v>
      </c>
      <c r="C225" s="153" t="s">
        <v>2520</v>
      </c>
      <c r="D225" s="145" t="s">
        <v>2470</v>
      </c>
      <c r="E225" s="158" t="str">
        <f t="shared" si="3"/>
        <v>Khu GDTC - ĐHNNChiều6</v>
      </c>
      <c r="F225" t="s">
        <v>1975</v>
      </c>
    </row>
    <row r="226" spans="1:6" ht="25.5">
      <c r="A226" s="146" t="s">
        <v>296</v>
      </c>
      <c r="B226" s="168">
        <v>5</v>
      </c>
      <c r="C226" s="147" t="s">
        <v>2519</v>
      </c>
      <c r="D226" s="146" t="s">
        <v>2470</v>
      </c>
      <c r="E226" s="158" t="str">
        <f t="shared" si="3"/>
        <v>Khu GDTC - ĐHNNChiều5</v>
      </c>
      <c r="F226" t="s">
        <v>1975</v>
      </c>
    </row>
    <row r="227" spans="1:6" ht="25.5">
      <c r="A227" s="146" t="s">
        <v>296</v>
      </c>
      <c r="B227" s="168">
        <v>5</v>
      </c>
      <c r="C227" s="147" t="s">
        <v>2520</v>
      </c>
      <c r="D227" s="146" t="s">
        <v>2470</v>
      </c>
      <c r="E227" s="158" t="str">
        <f t="shared" si="3"/>
        <v>Khu GDTC - ĐHNNChiều5</v>
      </c>
      <c r="F227" t="s">
        <v>1975</v>
      </c>
    </row>
    <row r="228" spans="1:6">
      <c r="A228" s="146" t="s">
        <v>186</v>
      </c>
      <c r="B228" s="168">
        <v>3</v>
      </c>
      <c r="C228" s="147" t="s">
        <v>2515</v>
      </c>
      <c r="D228" s="146" t="s">
        <v>2300</v>
      </c>
      <c r="E228" s="158" t="str">
        <f t="shared" si="3"/>
        <v>103CSSSáng3</v>
      </c>
      <c r="F228" t="s">
        <v>1975</v>
      </c>
    </row>
    <row r="229" spans="1:6">
      <c r="A229" s="146" t="s">
        <v>296</v>
      </c>
      <c r="B229" s="168">
        <v>6</v>
      </c>
      <c r="C229" s="147" t="s">
        <v>2513</v>
      </c>
      <c r="D229" s="146" t="s">
        <v>342</v>
      </c>
      <c r="E229" s="158" t="str">
        <f t="shared" si="3"/>
        <v>703VUChiều6</v>
      </c>
      <c r="F229" t="s">
        <v>1975</v>
      </c>
    </row>
    <row r="230" spans="1:6">
      <c r="A230" s="146" t="s">
        <v>186</v>
      </c>
      <c r="B230" s="168">
        <v>5</v>
      </c>
      <c r="C230" s="147" t="s">
        <v>2515</v>
      </c>
      <c r="D230" s="146" t="s">
        <v>2301</v>
      </c>
      <c r="E230" s="158" t="str">
        <f t="shared" si="3"/>
        <v>101CSSSáng5</v>
      </c>
      <c r="F230" t="s">
        <v>1975</v>
      </c>
    </row>
    <row r="231" spans="1:6">
      <c r="A231" s="146" t="s">
        <v>186</v>
      </c>
      <c r="B231" s="168">
        <v>5</v>
      </c>
      <c r="C231" s="147" t="s">
        <v>2515</v>
      </c>
      <c r="D231" s="146" t="s">
        <v>2302</v>
      </c>
      <c r="E231" s="158" t="str">
        <f t="shared" si="3"/>
        <v>201CSSSáng5</v>
      </c>
      <c r="F231" t="s">
        <v>1975</v>
      </c>
    </row>
    <row r="232" spans="1:6" ht="25.5">
      <c r="A232" s="146" t="s">
        <v>296</v>
      </c>
      <c r="B232" s="168">
        <v>3</v>
      </c>
      <c r="C232" s="147" t="s">
        <v>2519</v>
      </c>
      <c r="D232" s="146" t="s">
        <v>2470</v>
      </c>
      <c r="E232" s="158" t="str">
        <f t="shared" si="3"/>
        <v>Khu GDTC - ĐHNNChiều3</v>
      </c>
      <c r="F232" t="s">
        <v>1975</v>
      </c>
    </row>
    <row r="233" spans="1:6" ht="25.5">
      <c r="A233" s="146" t="s">
        <v>296</v>
      </c>
      <c r="B233" s="168">
        <v>3</v>
      </c>
      <c r="C233" s="147" t="s">
        <v>2520</v>
      </c>
      <c r="D233" s="146" t="s">
        <v>2470</v>
      </c>
      <c r="E233" s="158" t="str">
        <f t="shared" si="3"/>
        <v>Khu GDTC - ĐHNNChiều3</v>
      </c>
      <c r="F233" t="s">
        <v>1975</v>
      </c>
    </row>
    <row r="234" spans="1:6">
      <c r="A234" s="146" t="s">
        <v>296</v>
      </c>
      <c r="B234" s="168">
        <v>4</v>
      </c>
      <c r="C234" s="147" t="s">
        <v>2514</v>
      </c>
      <c r="D234" s="146" t="s">
        <v>2303</v>
      </c>
      <c r="E234" s="158" t="str">
        <f t="shared" si="3"/>
        <v>102CSSChiều4</v>
      </c>
      <c r="F234" t="s">
        <v>1975</v>
      </c>
    </row>
    <row r="235" spans="1:6">
      <c r="A235" s="146" t="s">
        <v>296</v>
      </c>
      <c r="B235" s="146">
        <v>5</v>
      </c>
      <c r="C235" s="146" t="s">
        <v>2513</v>
      </c>
      <c r="D235" s="146" t="s">
        <v>184</v>
      </c>
      <c r="E235" s="158" t="str">
        <f t="shared" si="3"/>
        <v>511E4Chiều5</v>
      </c>
      <c r="F235" t="s">
        <v>1975</v>
      </c>
    </row>
    <row r="236" spans="1:6" ht="15">
      <c r="A236" s="145" t="s">
        <v>296</v>
      </c>
      <c r="B236" s="145">
        <v>4</v>
      </c>
      <c r="C236" s="153" t="s">
        <v>2513</v>
      </c>
      <c r="D236" s="145" t="s">
        <v>2303</v>
      </c>
      <c r="E236" s="158" t="str">
        <f t="shared" si="3"/>
        <v>102CSSChiều4</v>
      </c>
      <c r="F236" t="s">
        <v>1975</v>
      </c>
    </row>
    <row r="237" spans="1:6" ht="15">
      <c r="A237" s="145" t="s">
        <v>296</v>
      </c>
      <c r="B237" s="145">
        <v>5</v>
      </c>
      <c r="C237" s="153" t="s">
        <v>2514</v>
      </c>
      <c r="D237" s="145" t="s">
        <v>2301</v>
      </c>
      <c r="E237" s="158" t="str">
        <f t="shared" si="3"/>
        <v>101CSSChiều5</v>
      </c>
      <c r="F237" t="s">
        <v>1975</v>
      </c>
    </row>
    <row r="238" spans="1:6" ht="15">
      <c r="A238" s="145" t="s">
        <v>186</v>
      </c>
      <c r="B238" s="145">
        <v>4</v>
      </c>
      <c r="C238" s="153" t="s">
        <v>2528</v>
      </c>
      <c r="D238" s="145" t="s">
        <v>356</v>
      </c>
      <c r="E238" s="158" t="str">
        <f t="shared" si="3"/>
        <v>705VUSáng4</v>
      </c>
      <c r="F238" t="s">
        <v>1975</v>
      </c>
    </row>
    <row r="239" spans="1:6">
      <c r="A239" s="146" t="s">
        <v>186</v>
      </c>
      <c r="B239" s="146">
        <v>5</v>
      </c>
      <c r="C239" s="146" t="s">
        <v>2528</v>
      </c>
      <c r="D239" s="146" t="s">
        <v>356</v>
      </c>
      <c r="E239" s="158" t="str">
        <f t="shared" si="3"/>
        <v>705VUSáng5</v>
      </c>
      <c r="F239" t="s">
        <v>1975</v>
      </c>
    </row>
    <row r="240" spans="1:6">
      <c r="A240" s="146" t="s">
        <v>186</v>
      </c>
      <c r="B240" s="146">
        <v>4</v>
      </c>
      <c r="C240" s="146" t="s">
        <v>2528</v>
      </c>
      <c r="D240" s="146" t="s">
        <v>357</v>
      </c>
      <c r="E240" s="158" t="str">
        <f t="shared" si="3"/>
        <v>706VUSáng4</v>
      </c>
      <c r="F240" t="s">
        <v>1975</v>
      </c>
    </row>
    <row r="241" spans="1:6">
      <c r="A241" s="146" t="s">
        <v>186</v>
      </c>
      <c r="B241" s="146">
        <v>5</v>
      </c>
      <c r="C241" s="147" t="s">
        <v>2528</v>
      </c>
      <c r="D241" s="146" t="s">
        <v>357</v>
      </c>
      <c r="E241" s="158" t="str">
        <f t="shared" si="3"/>
        <v>706VUSáng5</v>
      </c>
      <c r="F241" t="s">
        <v>1975</v>
      </c>
    </row>
    <row r="242" spans="1:6">
      <c r="A242" s="146" t="s">
        <v>186</v>
      </c>
      <c r="B242" s="146">
        <v>5</v>
      </c>
      <c r="C242" s="147" t="s">
        <v>2528</v>
      </c>
      <c r="D242" s="146" t="s">
        <v>358</v>
      </c>
      <c r="E242" s="158" t="str">
        <f t="shared" si="3"/>
        <v>702VUSáng5</v>
      </c>
      <c r="F242" t="s">
        <v>1975</v>
      </c>
    </row>
    <row r="243" spans="1:6">
      <c r="A243" s="146" t="s">
        <v>186</v>
      </c>
      <c r="B243" s="146">
        <v>6</v>
      </c>
      <c r="C243" s="146" t="s">
        <v>2528</v>
      </c>
      <c r="D243" s="146" t="s">
        <v>358</v>
      </c>
      <c r="E243" s="158" t="str">
        <f t="shared" si="3"/>
        <v>702VUSáng6</v>
      </c>
      <c r="F243" t="s">
        <v>1975</v>
      </c>
    </row>
    <row r="244" spans="1:6">
      <c r="A244" s="146" t="s">
        <v>296</v>
      </c>
      <c r="B244" s="146">
        <v>4</v>
      </c>
      <c r="C244" s="146" t="s">
        <v>2529</v>
      </c>
      <c r="D244" s="146" t="s">
        <v>357</v>
      </c>
      <c r="E244" s="158" t="str">
        <f t="shared" si="3"/>
        <v>706VUChiều4</v>
      </c>
      <c r="F244" t="s">
        <v>1975</v>
      </c>
    </row>
    <row r="245" spans="1:6">
      <c r="A245" s="146" t="s">
        <v>296</v>
      </c>
      <c r="B245" s="146">
        <v>5</v>
      </c>
      <c r="C245" s="147" t="s">
        <v>2529</v>
      </c>
      <c r="D245" s="146" t="s">
        <v>357</v>
      </c>
      <c r="E245" s="158" t="str">
        <f t="shared" si="3"/>
        <v>706VUChiều5</v>
      </c>
      <c r="F245" t="s">
        <v>1975</v>
      </c>
    </row>
    <row r="246" spans="1:6">
      <c r="A246" s="146" t="s">
        <v>296</v>
      </c>
      <c r="B246" s="146">
        <v>5</v>
      </c>
      <c r="C246" s="147" t="s">
        <v>2529</v>
      </c>
      <c r="D246" s="146" t="s">
        <v>358</v>
      </c>
      <c r="E246" s="158" t="str">
        <f t="shared" si="3"/>
        <v>702VUChiều5</v>
      </c>
      <c r="F246" t="s">
        <v>1975</v>
      </c>
    </row>
    <row r="247" spans="1:6">
      <c r="A247" s="146" t="s">
        <v>296</v>
      </c>
      <c r="B247" s="146">
        <v>6</v>
      </c>
      <c r="C247" s="147" t="s">
        <v>2529</v>
      </c>
      <c r="D247" s="146" t="s">
        <v>358</v>
      </c>
      <c r="E247" s="158" t="str">
        <f t="shared" si="3"/>
        <v>702VUChiều6</v>
      </c>
      <c r="F247" t="s">
        <v>1975</v>
      </c>
    </row>
    <row r="248" spans="1:6">
      <c r="A248" s="146" t="s">
        <v>296</v>
      </c>
      <c r="B248" s="146">
        <v>5</v>
      </c>
      <c r="C248" s="147" t="s">
        <v>2529</v>
      </c>
      <c r="D248" s="146" t="s">
        <v>314</v>
      </c>
      <c r="E248" s="158" t="str">
        <f t="shared" si="3"/>
        <v>805VUChiều5</v>
      </c>
      <c r="F248" t="s">
        <v>1975</v>
      </c>
    </row>
    <row r="249" spans="1:6">
      <c r="A249" s="146" t="s">
        <v>296</v>
      </c>
      <c r="B249" s="146">
        <v>6</v>
      </c>
      <c r="C249" s="147" t="s">
        <v>2529</v>
      </c>
      <c r="D249" s="146" t="s">
        <v>314</v>
      </c>
      <c r="E249" s="158" t="str">
        <f t="shared" si="3"/>
        <v>805VUChiều6</v>
      </c>
      <c r="F249" t="s">
        <v>1975</v>
      </c>
    </row>
    <row r="250" spans="1:6">
      <c r="A250" s="146" t="s">
        <v>296</v>
      </c>
      <c r="B250" s="146">
        <v>3</v>
      </c>
      <c r="C250" s="147" t="s">
        <v>2529</v>
      </c>
      <c r="D250" s="146" t="s">
        <v>332</v>
      </c>
      <c r="E250" s="158" t="str">
        <f t="shared" si="3"/>
        <v>807VUChiều3</v>
      </c>
      <c r="F250" t="s">
        <v>1975</v>
      </c>
    </row>
    <row r="251" spans="1:6">
      <c r="A251" s="146" t="s">
        <v>296</v>
      </c>
      <c r="B251" s="146">
        <v>4</v>
      </c>
      <c r="C251" s="147" t="s">
        <v>2529</v>
      </c>
      <c r="D251" s="146" t="s">
        <v>332</v>
      </c>
      <c r="E251" s="158" t="str">
        <f t="shared" si="3"/>
        <v>807VUChiều4</v>
      </c>
      <c r="F251" t="s">
        <v>1975</v>
      </c>
    </row>
    <row r="252" spans="1:6">
      <c r="A252" s="144" t="s">
        <v>296</v>
      </c>
      <c r="B252" s="144">
        <v>3</v>
      </c>
      <c r="C252" s="144" t="s">
        <v>2529</v>
      </c>
      <c r="D252" s="144" t="s">
        <v>333</v>
      </c>
      <c r="E252" s="158" t="str">
        <f t="shared" si="3"/>
        <v>808VUChiều3</v>
      </c>
      <c r="F252" t="s">
        <v>1975</v>
      </c>
    </row>
    <row r="253" spans="1:6">
      <c r="A253" s="144" t="s">
        <v>296</v>
      </c>
      <c r="B253" s="168">
        <v>4</v>
      </c>
      <c r="C253" s="144" t="s">
        <v>2529</v>
      </c>
      <c r="D253" s="144" t="s">
        <v>333</v>
      </c>
      <c r="E253" s="158" t="str">
        <f t="shared" si="3"/>
        <v>808VUChiều4</v>
      </c>
      <c r="F253" t="s">
        <v>1975</v>
      </c>
    </row>
    <row r="254" spans="1:6">
      <c r="A254" s="144" t="s">
        <v>296</v>
      </c>
      <c r="B254" s="146">
        <v>4</v>
      </c>
      <c r="C254" s="186" t="s">
        <v>2529</v>
      </c>
      <c r="D254" s="144" t="s">
        <v>356</v>
      </c>
      <c r="E254" s="158" t="str">
        <f t="shared" si="3"/>
        <v>705VUChiều4</v>
      </c>
      <c r="F254" t="s">
        <v>1975</v>
      </c>
    </row>
    <row r="255" spans="1:6">
      <c r="A255" s="146" t="s">
        <v>296</v>
      </c>
      <c r="B255" s="146">
        <v>5</v>
      </c>
      <c r="C255" s="187" t="s">
        <v>2529</v>
      </c>
      <c r="D255" s="146" t="s">
        <v>356</v>
      </c>
      <c r="E255" s="158" t="str">
        <f t="shared" si="3"/>
        <v>705VUChiều5</v>
      </c>
      <c r="F255" t="s">
        <v>1975</v>
      </c>
    </row>
    <row r="256" spans="1:6">
      <c r="A256" s="146" t="s">
        <v>296</v>
      </c>
      <c r="B256" s="146">
        <v>5</v>
      </c>
      <c r="C256" s="146" t="s">
        <v>2529</v>
      </c>
      <c r="D256" s="146" t="s">
        <v>315</v>
      </c>
      <c r="E256" s="158" t="str">
        <f t="shared" si="3"/>
        <v>806VUChiều5</v>
      </c>
      <c r="F256" t="s">
        <v>1975</v>
      </c>
    </row>
    <row r="257" spans="1:6">
      <c r="A257" s="146" t="s">
        <v>296</v>
      </c>
      <c r="B257" s="146">
        <v>6</v>
      </c>
      <c r="C257" s="187" t="s">
        <v>2529</v>
      </c>
      <c r="D257" s="146" t="s">
        <v>315</v>
      </c>
      <c r="E257" s="158" t="str">
        <f t="shared" si="3"/>
        <v>806VUChiều6</v>
      </c>
      <c r="F257" t="s">
        <v>1975</v>
      </c>
    </row>
    <row r="258" spans="1:6">
      <c r="A258" s="146" t="s">
        <v>186</v>
      </c>
      <c r="B258" s="146">
        <v>4</v>
      </c>
      <c r="C258" s="143" t="s">
        <v>2528</v>
      </c>
      <c r="D258" s="146" t="s">
        <v>310</v>
      </c>
      <c r="E258" s="158" t="str">
        <f t="shared" si="3"/>
        <v>801VUSáng4</v>
      </c>
      <c r="F258" t="s">
        <v>1975</v>
      </c>
    </row>
    <row r="259" spans="1:6">
      <c r="A259" s="146" t="s">
        <v>186</v>
      </c>
      <c r="B259" s="146">
        <v>5</v>
      </c>
      <c r="C259" s="146" t="s">
        <v>2528</v>
      </c>
      <c r="D259" s="146" t="s">
        <v>310</v>
      </c>
      <c r="E259" s="158" t="str">
        <f t="shared" ref="E259:E322" si="4">D259&amp;A259&amp;B259</f>
        <v>801VUSáng5</v>
      </c>
      <c r="F259" t="s">
        <v>1975</v>
      </c>
    </row>
    <row r="260" spans="1:6">
      <c r="A260" s="144" t="s">
        <v>186</v>
      </c>
      <c r="B260" s="146">
        <v>4</v>
      </c>
      <c r="C260" s="146" t="s">
        <v>2528</v>
      </c>
      <c r="D260" s="144" t="s">
        <v>311</v>
      </c>
      <c r="E260" s="158" t="str">
        <f t="shared" si="4"/>
        <v>802VUSáng4</v>
      </c>
      <c r="F260" t="s">
        <v>1975</v>
      </c>
    </row>
    <row r="261" spans="1:6">
      <c r="A261" s="146" t="s">
        <v>186</v>
      </c>
      <c r="B261" s="143">
        <v>5</v>
      </c>
      <c r="C261" s="146" t="s">
        <v>2528</v>
      </c>
      <c r="D261" s="146" t="s">
        <v>311</v>
      </c>
      <c r="E261" s="158" t="str">
        <f t="shared" si="4"/>
        <v>802VUSáng5</v>
      </c>
      <c r="F261" t="s">
        <v>1975</v>
      </c>
    </row>
    <row r="262" spans="1:6">
      <c r="A262" s="146" t="s">
        <v>186</v>
      </c>
      <c r="B262" s="146">
        <v>4</v>
      </c>
      <c r="C262" s="146" t="s">
        <v>2528</v>
      </c>
      <c r="D262" s="146" t="s">
        <v>312</v>
      </c>
      <c r="E262" s="158" t="str">
        <f t="shared" si="4"/>
        <v>803VUSáng4</v>
      </c>
      <c r="F262" t="s">
        <v>1975</v>
      </c>
    </row>
    <row r="263" spans="1:6">
      <c r="A263" s="146" t="s">
        <v>186</v>
      </c>
      <c r="B263" s="146">
        <v>5</v>
      </c>
      <c r="C263" s="146" t="s">
        <v>2528</v>
      </c>
      <c r="D263" s="146" t="s">
        <v>312</v>
      </c>
      <c r="E263" s="158" t="str">
        <f t="shared" si="4"/>
        <v>803VUSáng5</v>
      </c>
      <c r="F263" t="s">
        <v>1975</v>
      </c>
    </row>
    <row r="264" spans="1:6">
      <c r="A264" s="144" t="s">
        <v>186</v>
      </c>
      <c r="B264" s="168">
        <v>4</v>
      </c>
      <c r="C264" s="144" t="s">
        <v>2528</v>
      </c>
      <c r="D264" s="144" t="s">
        <v>313</v>
      </c>
      <c r="E264" s="158" t="str">
        <f t="shared" si="4"/>
        <v>804VUSáng4</v>
      </c>
      <c r="F264" t="s">
        <v>1975</v>
      </c>
    </row>
    <row r="265" spans="1:6">
      <c r="A265" s="144" t="s">
        <v>186</v>
      </c>
      <c r="B265" s="144">
        <v>5</v>
      </c>
      <c r="C265" s="144" t="s">
        <v>2528</v>
      </c>
      <c r="D265" s="144" t="s">
        <v>313</v>
      </c>
      <c r="E265" s="158" t="str">
        <f t="shared" si="4"/>
        <v>804VUSáng5</v>
      </c>
      <c r="F265" t="s">
        <v>1975</v>
      </c>
    </row>
    <row r="266" spans="1:6">
      <c r="A266" s="146" t="s">
        <v>296</v>
      </c>
      <c r="B266" s="146">
        <v>3</v>
      </c>
      <c r="C266" s="146" t="s">
        <v>2529</v>
      </c>
      <c r="D266" s="146" t="s">
        <v>310</v>
      </c>
      <c r="E266" s="158" t="str">
        <f t="shared" si="4"/>
        <v>801VUChiều3</v>
      </c>
      <c r="F266" t="s">
        <v>1975</v>
      </c>
    </row>
    <row r="267" spans="1:6">
      <c r="A267" s="146" t="s">
        <v>296</v>
      </c>
      <c r="B267" s="146">
        <v>4</v>
      </c>
      <c r="C267" s="146" t="s">
        <v>2529</v>
      </c>
      <c r="D267" s="146" t="s">
        <v>310</v>
      </c>
      <c r="E267" s="158" t="str">
        <f t="shared" si="4"/>
        <v>801VUChiều4</v>
      </c>
      <c r="F267" t="s">
        <v>1975</v>
      </c>
    </row>
    <row r="268" spans="1:6">
      <c r="A268" s="146" t="s">
        <v>296</v>
      </c>
      <c r="B268" s="146">
        <v>3</v>
      </c>
      <c r="C268" s="146" t="s">
        <v>2529</v>
      </c>
      <c r="D268" s="146" t="s">
        <v>311</v>
      </c>
      <c r="E268" s="158" t="str">
        <f t="shared" si="4"/>
        <v>802VUChiều3</v>
      </c>
      <c r="F268" t="s">
        <v>1975</v>
      </c>
    </row>
    <row r="269" spans="1:6">
      <c r="A269" s="146" t="s">
        <v>296</v>
      </c>
      <c r="B269" s="146">
        <v>4</v>
      </c>
      <c r="C269" s="143" t="s">
        <v>2529</v>
      </c>
      <c r="D269" s="146" t="s">
        <v>311</v>
      </c>
      <c r="E269" s="158" t="str">
        <f t="shared" si="4"/>
        <v>802VUChiều4</v>
      </c>
      <c r="F269" t="s">
        <v>1975</v>
      </c>
    </row>
    <row r="270" spans="1:6">
      <c r="A270" s="146" t="s">
        <v>296</v>
      </c>
      <c r="B270" s="143">
        <v>3</v>
      </c>
      <c r="C270" s="188" t="s">
        <v>2529</v>
      </c>
      <c r="D270" s="146" t="s">
        <v>312</v>
      </c>
      <c r="E270" s="158" t="str">
        <f t="shared" si="4"/>
        <v>803VUChiều3</v>
      </c>
      <c r="F270" t="s">
        <v>1975</v>
      </c>
    </row>
    <row r="271" spans="1:6">
      <c r="A271" s="146" t="s">
        <v>296</v>
      </c>
      <c r="B271" s="143">
        <v>4</v>
      </c>
      <c r="C271" s="147" t="s">
        <v>2529</v>
      </c>
      <c r="D271" s="146" t="s">
        <v>312</v>
      </c>
      <c r="E271" s="158" t="str">
        <f t="shared" si="4"/>
        <v>803VUChiều4</v>
      </c>
      <c r="F271" t="s">
        <v>1975</v>
      </c>
    </row>
    <row r="272" spans="1:6">
      <c r="A272" s="146" t="s">
        <v>296</v>
      </c>
      <c r="B272" s="146">
        <v>5</v>
      </c>
      <c r="C272" s="144" t="s">
        <v>2529</v>
      </c>
      <c r="D272" s="146" t="s">
        <v>314</v>
      </c>
      <c r="E272" s="158" t="str">
        <f t="shared" si="4"/>
        <v>805VUChiều5</v>
      </c>
      <c r="F272" t="s">
        <v>1975</v>
      </c>
    </row>
    <row r="273" spans="1:6">
      <c r="A273" s="146" t="s">
        <v>296</v>
      </c>
      <c r="B273" s="146">
        <v>6</v>
      </c>
      <c r="C273" s="143" t="s">
        <v>2529</v>
      </c>
      <c r="D273" s="146" t="s">
        <v>314</v>
      </c>
      <c r="E273" s="158" t="str">
        <f t="shared" si="4"/>
        <v>805VUChiều6</v>
      </c>
      <c r="F273" t="s">
        <v>1975</v>
      </c>
    </row>
    <row r="274" spans="1:6">
      <c r="A274" s="146" t="s">
        <v>296</v>
      </c>
      <c r="B274" s="146">
        <v>3</v>
      </c>
      <c r="C274" s="144" t="s">
        <v>2529</v>
      </c>
      <c r="D274" s="146" t="s">
        <v>311</v>
      </c>
      <c r="E274" s="158" t="str">
        <f t="shared" si="4"/>
        <v>802VUChiều3</v>
      </c>
      <c r="F274" t="s">
        <v>1975</v>
      </c>
    </row>
    <row r="275" spans="1:6">
      <c r="A275" s="146" t="s">
        <v>296</v>
      </c>
      <c r="B275" s="146">
        <v>4</v>
      </c>
      <c r="C275" s="143" t="s">
        <v>2529</v>
      </c>
      <c r="D275" s="146" t="s">
        <v>311</v>
      </c>
      <c r="E275" s="158" t="str">
        <f t="shared" si="4"/>
        <v>802VUChiều4</v>
      </c>
      <c r="F275" t="s">
        <v>1975</v>
      </c>
    </row>
    <row r="276" spans="1:6">
      <c r="A276" s="146" t="s">
        <v>296</v>
      </c>
      <c r="B276" s="146">
        <v>3</v>
      </c>
      <c r="C276" s="144" t="s">
        <v>2529</v>
      </c>
      <c r="D276" s="146" t="s">
        <v>312</v>
      </c>
      <c r="E276" s="158" t="str">
        <f t="shared" si="4"/>
        <v>803VUChiều3</v>
      </c>
      <c r="F276" t="s">
        <v>1975</v>
      </c>
    </row>
    <row r="277" spans="1:6">
      <c r="A277" s="146" t="s">
        <v>296</v>
      </c>
      <c r="B277" s="146">
        <v>4</v>
      </c>
      <c r="C277" s="143" t="s">
        <v>2529</v>
      </c>
      <c r="D277" s="146" t="s">
        <v>312</v>
      </c>
      <c r="E277" s="158" t="str">
        <f t="shared" si="4"/>
        <v>803VUChiều4</v>
      </c>
      <c r="F277" t="s">
        <v>1975</v>
      </c>
    </row>
    <row r="278" spans="1:6">
      <c r="A278" s="143" t="s">
        <v>296</v>
      </c>
      <c r="B278" s="146">
        <v>5</v>
      </c>
      <c r="C278" s="188" t="s">
        <v>2529</v>
      </c>
      <c r="D278" s="143" t="s">
        <v>315</v>
      </c>
      <c r="E278" s="158" t="str">
        <f t="shared" si="4"/>
        <v>806VUChiều5</v>
      </c>
      <c r="F278" t="s">
        <v>1975</v>
      </c>
    </row>
    <row r="279" spans="1:6">
      <c r="A279" s="143" t="s">
        <v>296</v>
      </c>
      <c r="B279" s="146">
        <v>6</v>
      </c>
      <c r="C279" s="188" t="s">
        <v>2529</v>
      </c>
      <c r="D279" s="143" t="s">
        <v>315</v>
      </c>
      <c r="E279" s="158" t="str">
        <f t="shared" si="4"/>
        <v>806VUChiều6</v>
      </c>
      <c r="F279" t="s">
        <v>1975</v>
      </c>
    </row>
    <row r="280" spans="1:6">
      <c r="A280" s="146" t="s">
        <v>186</v>
      </c>
      <c r="B280" s="146">
        <v>4</v>
      </c>
      <c r="C280" s="147" t="s">
        <v>2528</v>
      </c>
      <c r="D280" s="146" t="s">
        <v>310</v>
      </c>
      <c r="E280" s="158" t="str">
        <f t="shared" si="4"/>
        <v>801VUSáng4</v>
      </c>
      <c r="F280" t="s">
        <v>1975</v>
      </c>
    </row>
    <row r="281" spans="1:6">
      <c r="A281" s="146" t="s">
        <v>186</v>
      </c>
      <c r="B281" s="146">
        <v>5</v>
      </c>
      <c r="C281" s="188" t="s">
        <v>2528</v>
      </c>
      <c r="D281" s="146" t="s">
        <v>310</v>
      </c>
      <c r="E281" s="158" t="str">
        <f t="shared" si="4"/>
        <v>801VUSáng5</v>
      </c>
      <c r="F281" t="s">
        <v>1975</v>
      </c>
    </row>
    <row r="282" spans="1:6">
      <c r="A282" s="146" t="s">
        <v>186</v>
      </c>
      <c r="B282" s="146">
        <v>4</v>
      </c>
      <c r="C282" s="147" t="s">
        <v>2528</v>
      </c>
      <c r="D282" s="146" t="s">
        <v>311</v>
      </c>
      <c r="E282" s="158" t="str">
        <f t="shared" si="4"/>
        <v>802VUSáng4</v>
      </c>
      <c r="F282" t="s">
        <v>1975</v>
      </c>
    </row>
    <row r="283" spans="1:6">
      <c r="A283" s="146" t="s">
        <v>186</v>
      </c>
      <c r="B283" s="146">
        <v>5</v>
      </c>
      <c r="C283" s="188" t="s">
        <v>2528</v>
      </c>
      <c r="D283" s="143" t="s">
        <v>311</v>
      </c>
      <c r="E283" s="158" t="str">
        <f t="shared" si="4"/>
        <v>802VUSáng5</v>
      </c>
      <c r="F283" t="s">
        <v>1975</v>
      </c>
    </row>
    <row r="284" spans="1:6">
      <c r="A284" s="143" t="s">
        <v>186</v>
      </c>
      <c r="B284" s="143">
        <v>4</v>
      </c>
      <c r="C284" s="188" t="s">
        <v>2528</v>
      </c>
      <c r="D284" s="143" t="s">
        <v>312</v>
      </c>
      <c r="E284" s="158" t="str">
        <f t="shared" si="4"/>
        <v>803VUSáng4</v>
      </c>
      <c r="F284" t="s">
        <v>1975</v>
      </c>
    </row>
    <row r="285" spans="1:6" ht="15">
      <c r="A285" s="143" t="s">
        <v>186</v>
      </c>
      <c r="B285" s="143">
        <v>5</v>
      </c>
      <c r="C285" s="188" t="s">
        <v>2528</v>
      </c>
      <c r="D285" s="145" t="s">
        <v>310</v>
      </c>
      <c r="E285" s="158" t="str">
        <f t="shared" si="4"/>
        <v>801VUSáng5</v>
      </c>
      <c r="F285" t="s">
        <v>1975</v>
      </c>
    </row>
    <row r="286" spans="1:6" ht="15">
      <c r="A286" s="145" t="s">
        <v>186</v>
      </c>
      <c r="B286" s="145">
        <v>4</v>
      </c>
      <c r="C286" s="153" t="s">
        <v>2528</v>
      </c>
      <c r="D286" s="145" t="s">
        <v>313</v>
      </c>
      <c r="E286" s="158" t="str">
        <f t="shared" si="4"/>
        <v>804VUSáng4</v>
      </c>
      <c r="F286" t="s">
        <v>1975</v>
      </c>
    </row>
    <row r="287" spans="1:6" ht="15">
      <c r="A287" s="189" t="s">
        <v>186</v>
      </c>
      <c r="B287" s="145">
        <v>5</v>
      </c>
      <c r="C287" s="188" t="s">
        <v>2528</v>
      </c>
      <c r="D287" s="189" t="s">
        <v>313</v>
      </c>
      <c r="E287" s="158" t="str">
        <f t="shared" si="4"/>
        <v>804VUSáng5</v>
      </c>
      <c r="F287" t="s">
        <v>1975</v>
      </c>
    </row>
    <row r="288" spans="1:6">
      <c r="A288" s="146" t="s">
        <v>296</v>
      </c>
      <c r="B288" s="146">
        <v>3</v>
      </c>
      <c r="C288" s="146" t="s">
        <v>2529</v>
      </c>
      <c r="D288" s="146" t="s">
        <v>332</v>
      </c>
      <c r="E288" s="158" t="str">
        <f t="shared" si="4"/>
        <v>807VUChiều3</v>
      </c>
      <c r="F288" t="s">
        <v>1975</v>
      </c>
    </row>
    <row r="289" spans="1:6">
      <c r="A289" s="146" t="s">
        <v>296</v>
      </c>
      <c r="B289" s="146">
        <v>4</v>
      </c>
      <c r="C289" s="146" t="s">
        <v>2529</v>
      </c>
      <c r="D289" s="146" t="s">
        <v>332</v>
      </c>
      <c r="E289" s="158" t="str">
        <f t="shared" si="4"/>
        <v>807VUChiều4</v>
      </c>
      <c r="F289" t="s">
        <v>1975</v>
      </c>
    </row>
    <row r="290" spans="1:6">
      <c r="A290" s="146" t="s">
        <v>296</v>
      </c>
      <c r="B290" s="146">
        <v>3</v>
      </c>
      <c r="C290" s="146" t="s">
        <v>2529</v>
      </c>
      <c r="D290" s="146" t="s">
        <v>333</v>
      </c>
      <c r="E290" s="158" t="str">
        <f t="shared" si="4"/>
        <v>808VUChiều3</v>
      </c>
      <c r="F290" t="s">
        <v>1975</v>
      </c>
    </row>
    <row r="291" spans="1:6">
      <c r="A291" s="146" t="s">
        <v>296</v>
      </c>
      <c r="B291" s="146">
        <v>4</v>
      </c>
      <c r="C291" s="146" t="s">
        <v>2529</v>
      </c>
      <c r="D291" s="146" t="s">
        <v>333</v>
      </c>
      <c r="E291" s="158" t="str">
        <f t="shared" si="4"/>
        <v>808VUChiều4</v>
      </c>
      <c r="F291" t="s">
        <v>1975</v>
      </c>
    </row>
    <row r="292" spans="1:6">
      <c r="A292" s="146" t="s">
        <v>296</v>
      </c>
      <c r="B292" s="146">
        <v>3</v>
      </c>
      <c r="C292" s="146" t="s">
        <v>2529</v>
      </c>
      <c r="D292" s="146" t="s">
        <v>310</v>
      </c>
      <c r="E292" s="158" t="str">
        <f t="shared" si="4"/>
        <v>801VUChiều3</v>
      </c>
      <c r="F292" t="s">
        <v>1975</v>
      </c>
    </row>
    <row r="293" spans="1:6">
      <c r="A293" s="146" t="s">
        <v>296</v>
      </c>
      <c r="B293" s="146">
        <v>4</v>
      </c>
      <c r="C293" s="146" t="s">
        <v>2529</v>
      </c>
      <c r="D293" s="146" t="s">
        <v>310</v>
      </c>
      <c r="E293" s="158" t="str">
        <f t="shared" si="4"/>
        <v>801VUChiều4</v>
      </c>
      <c r="F293" t="s">
        <v>1975</v>
      </c>
    </row>
    <row r="294" spans="1:6">
      <c r="A294" s="146" t="s">
        <v>296</v>
      </c>
      <c r="B294" s="146">
        <v>3</v>
      </c>
      <c r="C294" s="146" t="s">
        <v>2513</v>
      </c>
      <c r="D294" s="146" t="s">
        <v>314</v>
      </c>
      <c r="E294" s="158" t="str">
        <f t="shared" si="4"/>
        <v>805VUChiều3</v>
      </c>
      <c r="F294" t="s">
        <v>1975</v>
      </c>
    </row>
    <row r="295" spans="1:6">
      <c r="A295" s="146" t="s">
        <v>296</v>
      </c>
      <c r="B295" s="146">
        <v>5</v>
      </c>
      <c r="C295" s="146" t="s">
        <v>2513</v>
      </c>
      <c r="D295" s="146" t="s">
        <v>310</v>
      </c>
      <c r="E295" s="158" t="str">
        <f t="shared" si="4"/>
        <v>801VUChiều5</v>
      </c>
      <c r="F295" t="s">
        <v>1975</v>
      </c>
    </row>
    <row r="296" spans="1:6">
      <c r="A296" s="146" t="s">
        <v>296</v>
      </c>
      <c r="B296" s="146">
        <v>5</v>
      </c>
      <c r="C296" s="146" t="s">
        <v>2513</v>
      </c>
      <c r="D296" s="146" t="s">
        <v>311</v>
      </c>
      <c r="E296" s="158" t="str">
        <f t="shared" si="4"/>
        <v>802VUChiều5</v>
      </c>
      <c r="F296" t="s">
        <v>1975</v>
      </c>
    </row>
    <row r="297" spans="1:6">
      <c r="A297" s="146" t="s">
        <v>296</v>
      </c>
      <c r="B297" s="146">
        <v>5</v>
      </c>
      <c r="C297" s="146" t="s">
        <v>2513</v>
      </c>
      <c r="D297" s="146" t="s">
        <v>312</v>
      </c>
      <c r="E297" s="158" t="str">
        <f t="shared" si="4"/>
        <v>803VUChiều5</v>
      </c>
      <c r="F297" t="s">
        <v>1975</v>
      </c>
    </row>
    <row r="298" spans="1:6">
      <c r="A298" s="146" t="s">
        <v>296</v>
      </c>
      <c r="B298" s="146">
        <v>5</v>
      </c>
      <c r="C298" s="146" t="s">
        <v>2513</v>
      </c>
      <c r="D298" s="146" t="s">
        <v>313</v>
      </c>
      <c r="E298" s="158" t="str">
        <f t="shared" si="4"/>
        <v>804VUChiều5</v>
      </c>
      <c r="F298" t="s">
        <v>1975</v>
      </c>
    </row>
    <row r="299" spans="1:6">
      <c r="A299" s="146" t="s">
        <v>296</v>
      </c>
      <c r="B299" s="146">
        <v>5</v>
      </c>
      <c r="C299" s="146" t="s">
        <v>2513</v>
      </c>
      <c r="D299" s="146" t="s">
        <v>332</v>
      </c>
      <c r="E299" s="158" t="str">
        <f t="shared" si="4"/>
        <v>807VUChiều5</v>
      </c>
      <c r="F299" t="s">
        <v>1975</v>
      </c>
    </row>
    <row r="300" spans="1:6">
      <c r="A300" s="146" t="s">
        <v>296</v>
      </c>
      <c r="B300" s="146">
        <v>5</v>
      </c>
      <c r="C300" s="146" t="s">
        <v>2514</v>
      </c>
      <c r="D300" s="146" t="s">
        <v>333</v>
      </c>
      <c r="E300" s="158" t="str">
        <f t="shared" si="4"/>
        <v>808VUChiều5</v>
      </c>
      <c r="F300" t="s">
        <v>1975</v>
      </c>
    </row>
    <row r="301" spans="1:6">
      <c r="A301" s="146" t="s">
        <v>296</v>
      </c>
      <c r="B301" s="146">
        <v>5</v>
      </c>
      <c r="C301" s="146" t="s">
        <v>2513</v>
      </c>
      <c r="D301" s="146" t="s">
        <v>334</v>
      </c>
      <c r="E301" s="158" t="str">
        <f t="shared" si="4"/>
        <v>809VUChiều5</v>
      </c>
      <c r="F301" t="s">
        <v>1975</v>
      </c>
    </row>
    <row r="302" spans="1:6">
      <c r="A302" s="146" t="s">
        <v>296</v>
      </c>
      <c r="B302" s="146">
        <v>3</v>
      </c>
      <c r="C302" s="146" t="s">
        <v>2513</v>
      </c>
      <c r="D302" s="146" t="s">
        <v>315</v>
      </c>
      <c r="E302" s="158" t="str">
        <f t="shared" si="4"/>
        <v>806VUChiều3</v>
      </c>
      <c r="F302" t="s">
        <v>1975</v>
      </c>
    </row>
    <row r="303" spans="1:6">
      <c r="A303" s="146" t="s">
        <v>186</v>
      </c>
      <c r="B303" s="146">
        <v>3</v>
      </c>
      <c r="C303" s="146" t="s">
        <v>2515</v>
      </c>
      <c r="D303" s="146" t="s">
        <v>332</v>
      </c>
      <c r="E303" s="158" t="str">
        <f t="shared" si="4"/>
        <v>807VUSáng3</v>
      </c>
      <c r="F303" t="s">
        <v>1975</v>
      </c>
    </row>
    <row r="304" spans="1:6">
      <c r="A304" s="146" t="s">
        <v>186</v>
      </c>
      <c r="B304" s="146">
        <v>5</v>
      </c>
      <c r="C304" s="146" t="s">
        <v>2516</v>
      </c>
      <c r="D304" s="146" t="s">
        <v>342</v>
      </c>
      <c r="E304" s="158" t="str">
        <f t="shared" si="4"/>
        <v>703VUSáng5</v>
      </c>
      <c r="F304" t="s">
        <v>1975</v>
      </c>
    </row>
    <row r="305" spans="1:6">
      <c r="A305" s="146" t="s">
        <v>186</v>
      </c>
      <c r="B305" s="146">
        <v>5</v>
      </c>
      <c r="C305" s="146" t="s">
        <v>2516</v>
      </c>
      <c r="D305" s="146" t="s">
        <v>343</v>
      </c>
      <c r="E305" s="158" t="str">
        <f t="shared" si="4"/>
        <v>704VUSáng5</v>
      </c>
      <c r="F305" t="s">
        <v>1975</v>
      </c>
    </row>
    <row r="306" spans="1:6">
      <c r="A306" s="146" t="s">
        <v>296</v>
      </c>
      <c r="B306" s="146">
        <v>4</v>
      </c>
      <c r="C306" s="146" t="s">
        <v>2514</v>
      </c>
      <c r="D306" s="146" t="s">
        <v>342</v>
      </c>
      <c r="E306" s="158" t="str">
        <f t="shared" si="4"/>
        <v>703VUChiều4</v>
      </c>
      <c r="F306" t="s">
        <v>1975</v>
      </c>
    </row>
    <row r="307" spans="1:6">
      <c r="A307" s="146" t="s">
        <v>296</v>
      </c>
      <c r="B307" s="146">
        <v>4</v>
      </c>
      <c r="C307" s="146" t="s">
        <v>2514</v>
      </c>
      <c r="D307" s="146" t="s">
        <v>343</v>
      </c>
      <c r="E307" s="158" t="str">
        <f t="shared" si="4"/>
        <v>704VUChiều4</v>
      </c>
      <c r="F307" t="s">
        <v>1975</v>
      </c>
    </row>
    <row r="308" spans="1:6">
      <c r="A308" s="146" t="s">
        <v>186</v>
      </c>
      <c r="B308" s="146">
        <v>5</v>
      </c>
      <c r="C308" s="146" t="s">
        <v>2515</v>
      </c>
      <c r="D308" s="146" t="s">
        <v>182</v>
      </c>
      <c r="E308" s="158" t="str">
        <f t="shared" si="4"/>
        <v>510E4Sáng5</v>
      </c>
      <c r="F308" t="s">
        <v>1975</v>
      </c>
    </row>
    <row r="309" spans="1:6">
      <c r="A309" s="146" t="s">
        <v>186</v>
      </c>
      <c r="B309" s="146">
        <v>5</v>
      </c>
      <c r="C309" s="146" t="s">
        <v>2515</v>
      </c>
      <c r="D309" s="146" t="s">
        <v>184</v>
      </c>
      <c r="E309" s="158" t="str">
        <f t="shared" si="4"/>
        <v>511E4Sáng5</v>
      </c>
      <c r="F309" t="s">
        <v>1975</v>
      </c>
    </row>
    <row r="310" spans="1:6">
      <c r="A310" s="146" t="s">
        <v>186</v>
      </c>
      <c r="B310" s="146">
        <v>5</v>
      </c>
      <c r="C310" s="146" t="s">
        <v>2515</v>
      </c>
      <c r="D310" s="146" t="s">
        <v>335</v>
      </c>
      <c r="E310" s="158" t="str">
        <f t="shared" si="4"/>
        <v>707VUSáng5</v>
      </c>
      <c r="F310" t="s">
        <v>1975</v>
      </c>
    </row>
    <row r="311" spans="1:6">
      <c r="A311" s="146" t="s">
        <v>296</v>
      </c>
      <c r="B311" s="146">
        <v>3</v>
      </c>
      <c r="C311" s="146" t="s">
        <v>2513</v>
      </c>
      <c r="D311" s="146" t="s">
        <v>2302</v>
      </c>
      <c r="E311" s="158" t="str">
        <f t="shared" si="4"/>
        <v>201CSSChiều3</v>
      </c>
      <c r="F311" t="s">
        <v>1975</v>
      </c>
    </row>
    <row r="312" spans="1:6">
      <c r="A312" t="s">
        <v>296</v>
      </c>
      <c r="B312">
        <v>5</v>
      </c>
      <c r="C312" t="s">
        <v>2513</v>
      </c>
      <c r="D312" t="s">
        <v>2302</v>
      </c>
      <c r="E312" s="158" t="str">
        <f t="shared" si="4"/>
        <v>201CSSChiều5</v>
      </c>
      <c r="F312" t="s">
        <v>1975</v>
      </c>
    </row>
    <row r="313" spans="1:6">
      <c r="A313" t="s">
        <v>186</v>
      </c>
      <c r="B313">
        <v>6</v>
      </c>
      <c r="C313" t="s">
        <v>2515</v>
      </c>
      <c r="D313" t="s">
        <v>356</v>
      </c>
      <c r="E313" s="158" t="str">
        <f t="shared" si="4"/>
        <v>705VUSáng6</v>
      </c>
      <c r="F313" t="s">
        <v>1975</v>
      </c>
    </row>
    <row r="314" spans="1:6">
      <c r="A314" s="144" t="s">
        <v>296</v>
      </c>
      <c r="B314" s="168">
        <v>4</v>
      </c>
      <c r="C314" s="144" t="s">
        <v>2514</v>
      </c>
      <c r="D314" s="144" t="s">
        <v>1957</v>
      </c>
      <c r="E314" s="158" t="str">
        <f t="shared" si="4"/>
        <v>508E4Chiều4</v>
      </c>
      <c r="F314" t="s">
        <v>1975</v>
      </c>
    </row>
    <row r="315" spans="1:6">
      <c r="A315" s="144" t="s">
        <v>186</v>
      </c>
      <c r="B315" s="168">
        <v>6</v>
      </c>
      <c r="C315" s="144" t="s">
        <v>2516</v>
      </c>
      <c r="D315" s="144" t="s">
        <v>357</v>
      </c>
      <c r="E315" s="158" t="str">
        <f t="shared" si="4"/>
        <v>706VUSáng6</v>
      </c>
      <c r="F315" t="s">
        <v>1975</v>
      </c>
    </row>
    <row r="316" spans="1:6">
      <c r="A316" s="144" t="s">
        <v>186</v>
      </c>
      <c r="B316" s="168">
        <v>4</v>
      </c>
      <c r="C316" s="144" t="s">
        <v>2516</v>
      </c>
      <c r="D316" s="144" t="s">
        <v>358</v>
      </c>
      <c r="E316" s="158" t="str">
        <f t="shared" si="4"/>
        <v>702VUSáng4</v>
      </c>
      <c r="F316" t="s">
        <v>1975</v>
      </c>
    </row>
    <row r="317" spans="1:6">
      <c r="A317" s="144" t="s">
        <v>296</v>
      </c>
      <c r="B317" s="168">
        <v>6</v>
      </c>
      <c r="C317" s="144" t="s">
        <v>2513</v>
      </c>
      <c r="D317" s="144" t="s">
        <v>357</v>
      </c>
      <c r="E317" s="158" t="str">
        <f t="shared" si="4"/>
        <v>706VUChiều6</v>
      </c>
      <c r="F317" t="s">
        <v>1975</v>
      </c>
    </row>
    <row r="318" spans="1:6">
      <c r="A318" s="144" t="s">
        <v>186</v>
      </c>
      <c r="B318" s="168">
        <v>5</v>
      </c>
      <c r="C318" s="144" t="s">
        <v>2516</v>
      </c>
      <c r="D318" s="146" t="s">
        <v>182</v>
      </c>
      <c r="E318" s="158" t="str">
        <f t="shared" si="4"/>
        <v>510E4Sáng5</v>
      </c>
      <c r="F318" t="s">
        <v>1975</v>
      </c>
    </row>
    <row r="319" spans="1:6">
      <c r="A319" s="144" t="s">
        <v>186</v>
      </c>
      <c r="B319" s="168">
        <v>5</v>
      </c>
      <c r="C319" s="144" t="s">
        <v>2516</v>
      </c>
      <c r="D319" s="146" t="s">
        <v>184</v>
      </c>
      <c r="E319" s="158" t="str">
        <f t="shared" si="4"/>
        <v>511E4Sáng5</v>
      </c>
      <c r="F319" t="s">
        <v>1975</v>
      </c>
    </row>
    <row r="320" spans="1:6">
      <c r="A320" s="144" t="s">
        <v>186</v>
      </c>
      <c r="B320" s="168">
        <v>5</v>
      </c>
      <c r="C320" s="144" t="s">
        <v>2516</v>
      </c>
      <c r="D320" s="144" t="s">
        <v>335</v>
      </c>
      <c r="E320" s="158" t="str">
        <f t="shared" si="4"/>
        <v>707VUSáng5</v>
      </c>
      <c r="F320" t="s">
        <v>1975</v>
      </c>
    </row>
    <row r="321" spans="1:6">
      <c r="A321" s="144" t="s">
        <v>296</v>
      </c>
      <c r="B321" s="168">
        <v>6</v>
      </c>
      <c r="C321" s="144" t="s">
        <v>2514</v>
      </c>
      <c r="D321" s="146" t="s">
        <v>356</v>
      </c>
      <c r="E321" s="158" t="str">
        <f t="shared" si="4"/>
        <v>705VUChiều6</v>
      </c>
      <c r="F321" t="s">
        <v>1975</v>
      </c>
    </row>
    <row r="322" spans="1:6">
      <c r="A322" s="144" t="s">
        <v>296</v>
      </c>
      <c r="B322" s="168">
        <v>4</v>
      </c>
      <c r="C322" s="144" t="s">
        <v>2514</v>
      </c>
      <c r="D322" s="144" t="s">
        <v>358</v>
      </c>
      <c r="E322" s="158" t="str">
        <f t="shared" si="4"/>
        <v>702VUChiều4</v>
      </c>
      <c r="F322" t="s">
        <v>1975</v>
      </c>
    </row>
    <row r="323" spans="1:6">
      <c r="A323" s="144" t="s">
        <v>186</v>
      </c>
      <c r="B323" s="168">
        <v>3</v>
      </c>
      <c r="C323" s="144" t="s">
        <v>2515</v>
      </c>
      <c r="D323" s="144" t="s">
        <v>334</v>
      </c>
      <c r="E323" s="158" t="str">
        <f t="shared" ref="E323:E346" si="5">D323&amp;A323&amp;B323</f>
        <v>809VUSáng3</v>
      </c>
      <c r="F323" t="s">
        <v>1975</v>
      </c>
    </row>
    <row r="324" spans="1:6">
      <c r="A324" s="144" t="s">
        <v>186</v>
      </c>
      <c r="B324" s="168">
        <v>5</v>
      </c>
      <c r="C324" s="144" t="s">
        <v>2515</v>
      </c>
      <c r="D324" s="146" t="s">
        <v>315</v>
      </c>
      <c r="E324" s="158" t="str">
        <f t="shared" si="5"/>
        <v>806VUSáng5</v>
      </c>
      <c r="F324" t="s">
        <v>1975</v>
      </c>
    </row>
    <row r="325" spans="1:6">
      <c r="A325" s="144" t="s">
        <v>296</v>
      </c>
      <c r="B325" s="168">
        <v>6</v>
      </c>
      <c r="C325" s="144" t="s">
        <v>2513</v>
      </c>
      <c r="D325" s="144" t="s">
        <v>356</v>
      </c>
      <c r="E325" s="158" t="str">
        <f t="shared" si="5"/>
        <v>705VUChiều6</v>
      </c>
      <c r="F325" t="s">
        <v>1975</v>
      </c>
    </row>
    <row r="326" spans="1:6">
      <c r="A326" s="144" t="s">
        <v>296</v>
      </c>
      <c r="B326" s="168">
        <v>4</v>
      </c>
      <c r="C326" s="147" t="s">
        <v>2513</v>
      </c>
      <c r="D326" s="144" t="s">
        <v>358</v>
      </c>
      <c r="E326" s="158" t="str">
        <f t="shared" si="5"/>
        <v>702VUChiều4</v>
      </c>
      <c r="F326" t="s">
        <v>1975</v>
      </c>
    </row>
    <row r="327" spans="1:6">
      <c r="A327" s="146" t="s">
        <v>186</v>
      </c>
      <c r="B327" s="168">
        <v>6</v>
      </c>
      <c r="C327" s="146" t="s">
        <v>2515</v>
      </c>
      <c r="D327" s="146" t="s">
        <v>342</v>
      </c>
      <c r="E327" s="158" t="str">
        <f t="shared" si="5"/>
        <v>703VUSáng6</v>
      </c>
      <c r="F327" t="s">
        <v>1975</v>
      </c>
    </row>
    <row r="328" spans="1:6">
      <c r="A328" s="146" t="s">
        <v>186</v>
      </c>
      <c r="B328" s="168">
        <v>3</v>
      </c>
      <c r="C328" s="146" t="s">
        <v>2516</v>
      </c>
      <c r="D328" s="146" t="s">
        <v>315</v>
      </c>
      <c r="E328" s="158" t="str">
        <f t="shared" si="5"/>
        <v>806VUSáng3</v>
      </c>
      <c r="F328" t="s">
        <v>1975</v>
      </c>
    </row>
    <row r="329" spans="1:6">
      <c r="A329" s="146" t="s">
        <v>186</v>
      </c>
      <c r="B329" s="168">
        <v>4</v>
      </c>
      <c r="C329" s="146" t="s">
        <v>2515</v>
      </c>
      <c r="D329" s="146" t="s">
        <v>314</v>
      </c>
      <c r="E329" s="158" t="str">
        <f t="shared" si="5"/>
        <v>805VUSáng4</v>
      </c>
      <c r="F329" t="s">
        <v>1975</v>
      </c>
    </row>
    <row r="330" spans="1:6">
      <c r="A330" s="146" t="s">
        <v>186</v>
      </c>
      <c r="B330" s="168">
        <v>4</v>
      </c>
      <c r="C330" s="146" t="s">
        <v>2516</v>
      </c>
      <c r="D330" s="146" t="s">
        <v>314</v>
      </c>
      <c r="E330" s="158" t="str">
        <f t="shared" si="5"/>
        <v>805VUSáng4</v>
      </c>
      <c r="F330" t="s">
        <v>1975</v>
      </c>
    </row>
    <row r="331" spans="1:6" ht="15">
      <c r="A331" s="145" t="s">
        <v>296</v>
      </c>
      <c r="B331" s="168">
        <v>6</v>
      </c>
      <c r="C331" s="153" t="s">
        <v>2513</v>
      </c>
      <c r="D331" s="145" t="s">
        <v>312</v>
      </c>
      <c r="E331" s="158" t="str">
        <f t="shared" si="5"/>
        <v>803VUChiều6</v>
      </c>
      <c r="F331" t="s">
        <v>1975</v>
      </c>
    </row>
    <row r="332" spans="1:6" ht="15">
      <c r="A332" s="145" t="s">
        <v>296</v>
      </c>
      <c r="B332" s="168">
        <v>6</v>
      </c>
      <c r="C332" s="153" t="s">
        <v>2514</v>
      </c>
      <c r="D332" s="145" t="s">
        <v>313</v>
      </c>
      <c r="E332" s="158" t="str">
        <f t="shared" si="5"/>
        <v>804VUChiều6</v>
      </c>
      <c r="F332" t="s">
        <v>1975</v>
      </c>
    </row>
    <row r="333" spans="1:6">
      <c r="A333" s="146" t="s">
        <v>296</v>
      </c>
      <c r="B333" s="168">
        <v>6</v>
      </c>
      <c r="C333" s="147" t="s">
        <v>2513</v>
      </c>
      <c r="D333" s="146" t="s">
        <v>332</v>
      </c>
      <c r="E333" s="158" t="str">
        <f t="shared" si="5"/>
        <v>807VUChiều6</v>
      </c>
      <c r="F333" t="s">
        <v>1975</v>
      </c>
    </row>
    <row r="334" spans="1:6">
      <c r="A334" s="146" t="s">
        <v>296</v>
      </c>
      <c r="B334" s="168">
        <v>6</v>
      </c>
      <c r="C334" s="147" t="s">
        <v>2514</v>
      </c>
      <c r="D334" s="146" t="s">
        <v>332</v>
      </c>
      <c r="E334" s="158" t="str">
        <f t="shared" si="5"/>
        <v>807VUChiều6</v>
      </c>
      <c r="F334" t="s">
        <v>1975</v>
      </c>
    </row>
    <row r="335" spans="1:6">
      <c r="A335" s="146" t="s">
        <v>186</v>
      </c>
      <c r="B335" s="168">
        <v>5</v>
      </c>
      <c r="C335" s="147" t="s">
        <v>2515</v>
      </c>
      <c r="D335" s="146" t="s">
        <v>333</v>
      </c>
      <c r="E335" s="158" t="str">
        <f t="shared" si="5"/>
        <v>808VUSáng5</v>
      </c>
      <c r="F335" t="s">
        <v>1975</v>
      </c>
    </row>
    <row r="336" spans="1:6">
      <c r="A336" s="146" t="s">
        <v>186</v>
      </c>
      <c r="B336" s="168">
        <v>5</v>
      </c>
      <c r="C336" s="147" t="s">
        <v>2516</v>
      </c>
      <c r="D336" s="146" t="s">
        <v>314</v>
      </c>
      <c r="E336" s="158" t="str">
        <f t="shared" si="5"/>
        <v>805VUSáng5</v>
      </c>
      <c r="F336" t="s">
        <v>1975</v>
      </c>
    </row>
    <row r="337" spans="1:6">
      <c r="A337" s="146" t="s">
        <v>296</v>
      </c>
      <c r="B337" s="168">
        <v>4</v>
      </c>
      <c r="C337" s="147" t="s">
        <v>2513</v>
      </c>
      <c r="D337" s="146" t="s">
        <v>315</v>
      </c>
      <c r="E337" s="158" t="str">
        <f t="shared" si="5"/>
        <v>806VUChiều4</v>
      </c>
      <c r="F337" t="s">
        <v>1975</v>
      </c>
    </row>
    <row r="338" spans="1:6">
      <c r="A338" s="146" t="s">
        <v>186</v>
      </c>
      <c r="B338" s="168">
        <v>6</v>
      </c>
      <c r="C338" s="147" t="s">
        <v>2516</v>
      </c>
      <c r="D338" s="146" t="s">
        <v>343</v>
      </c>
      <c r="E338" s="158" t="str">
        <f t="shared" si="5"/>
        <v>704VUSáng6</v>
      </c>
      <c r="F338" t="s">
        <v>1975</v>
      </c>
    </row>
    <row r="339" spans="1:6">
      <c r="A339" s="146" t="s">
        <v>296</v>
      </c>
      <c r="B339" s="168">
        <v>4</v>
      </c>
      <c r="C339" s="147" t="s">
        <v>2514</v>
      </c>
      <c r="D339" s="146" t="s">
        <v>315</v>
      </c>
      <c r="E339" s="158" t="str">
        <f t="shared" si="5"/>
        <v>806VUChiều4</v>
      </c>
      <c r="F339" t="s">
        <v>1975</v>
      </c>
    </row>
    <row r="340" spans="1:6">
      <c r="A340" s="146" t="s">
        <v>296</v>
      </c>
      <c r="B340" s="168">
        <v>5</v>
      </c>
      <c r="C340" s="147" t="s">
        <v>2514</v>
      </c>
      <c r="D340" s="146" t="s">
        <v>342</v>
      </c>
      <c r="E340" s="158" t="str">
        <f t="shared" si="5"/>
        <v>703VUChiều5</v>
      </c>
      <c r="F340" t="s">
        <v>1975</v>
      </c>
    </row>
    <row r="341" spans="1:6">
      <c r="A341" s="146" t="s">
        <v>296</v>
      </c>
      <c r="B341" s="168">
        <v>5</v>
      </c>
      <c r="C341" s="147" t="s">
        <v>2513</v>
      </c>
      <c r="D341" s="146" t="s">
        <v>343</v>
      </c>
      <c r="E341" s="158" t="str">
        <f t="shared" si="5"/>
        <v>704VUChiều5</v>
      </c>
      <c r="F341" t="s">
        <v>1975</v>
      </c>
    </row>
    <row r="342" spans="1:6">
      <c r="A342" s="146" t="s">
        <v>186</v>
      </c>
      <c r="B342" s="168">
        <v>3</v>
      </c>
      <c r="C342" s="146" t="s">
        <v>2515</v>
      </c>
      <c r="D342" s="146" t="s">
        <v>310</v>
      </c>
      <c r="E342" s="158" t="str">
        <f t="shared" si="5"/>
        <v>801VUSáng3</v>
      </c>
      <c r="F342" t="s">
        <v>1975</v>
      </c>
    </row>
    <row r="343" spans="1:6" ht="15">
      <c r="A343" s="145" t="s">
        <v>186</v>
      </c>
      <c r="B343" s="168">
        <v>3</v>
      </c>
      <c r="C343" s="153" t="s">
        <v>2516</v>
      </c>
      <c r="D343" s="145" t="s">
        <v>311</v>
      </c>
      <c r="E343" s="158" t="str">
        <f t="shared" si="5"/>
        <v>802VUSáng3</v>
      </c>
      <c r="F343" t="s">
        <v>1975</v>
      </c>
    </row>
    <row r="344" spans="1:6" ht="15">
      <c r="A344" s="145" t="s">
        <v>186</v>
      </c>
      <c r="B344" s="168">
        <v>3</v>
      </c>
      <c r="C344" s="153" t="s">
        <v>2515</v>
      </c>
      <c r="D344" s="145" t="s">
        <v>312</v>
      </c>
      <c r="E344" s="158" t="str">
        <f t="shared" si="5"/>
        <v>803VUSáng3</v>
      </c>
      <c r="F344" t="s">
        <v>1975</v>
      </c>
    </row>
    <row r="345" spans="1:6">
      <c r="A345" s="146" t="s">
        <v>186</v>
      </c>
      <c r="B345" s="168">
        <v>3</v>
      </c>
      <c r="C345" s="147" t="s">
        <v>2516</v>
      </c>
      <c r="D345" s="146" t="s">
        <v>313</v>
      </c>
      <c r="E345" s="158" t="str">
        <f t="shared" si="5"/>
        <v>804VUSáng3</v>
      </c>
      <c r="F345" t="s">
        <v>1975</v>
      </c>
    </row>
    <row r="346" spans="1:6">
      <c r="A346" s="146" t="s">
        <v>186</v>
      </c>
      <c r="B346" s="168">
        <v>3</v>
      </c>
      <c r="C346" s="147" t="s">
        <v>2515</v>
      </c>
      <c r="D346" s="146" t="s">
        <v>314</v>
      </c>
      <c r="E346" s="158" t="str">
        <f t="shared" si="5"/>
        <v>805VUSáng3</v>
      </c>
      <c r="F346" t="s">
        <v>1975</v>
      </c>
    </row>
  </sheetData>
  <autoFilter ref="A1:F346"/>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dimension ref="A1:HA283"/>
  <sheetViews>
    <sheetView workbookViewId="0">
      <selection activeCell="AB9" sqref="AB9"/>
    </sheetView>
  </sheetViews>
  <sheetFormatPr defaultRowHeight="12.75"/>
  <cols>
    <col min="1" max="1" width="6.7109375" style="124" customWidth="1"/>
    <col min="2" max="2" width="23.28515625" style="84" customWidth="1"/>
    <col min="3" max="3" width="10.28515625" style="84" customWidth="1"/>
    <col min="4" max="4" width="10.7109375" style="84" hidden="1" customWidth="1"/>
    <col min="5" max="5" width="12.28515625" style="84" hidden="1" customWidth="1"/>
    <col min="6" max="6" width="4.7109375" style="84" customWidth="1"/>
    <col min="7" max="7" width="11.5703125" style="84" customWidth="1"/>
    <col min="8" max="8" width="16.28515625" style="84" customWidth="1"/>
    <col min="9" max="9" width="9.140625" style="84" customWidth="1"/>
    <col min="10" max="10" width="6.7109375" style="84" hidden="1" customWidth="1"/>
    <col min="11" max="11" width="16.5703125" style="84" customWidth="1"/>
    <col min="12" max="12" width="11.85546875" style="84" hidden="1" customWidth="1"/>
    <col min="13" max="13" width="6.85546875" style="142" customWidth="1"/>
    <col min="14" max="14" width="7" style="142" customWidth="1"/>
    <col min="15" max="15" width="7.28515625" style="142" customWidth="1"/>
    <col min="16" max="16" width="13" style="142" customWidth="1"/>
    <col min="17" max="17" width="6.42578125" style="142" customWidth="1"/>
    <col min="18" max="18" width="5.5703125" style="84" hidden="1" customWidth="1"/>
    <col min="19" max="19" width="12.28515625" style="84" hidden="1" customWidth="1"/>
    <col min="20" max="20" width="19.140625" style="84" hidden="1" customWidth="1"/>
    <col min="21" max="21" width="12.5703125" style="84" hidden="1" customWidth="1"/>
    <col min="22" max="22" width="16.42578125" style="84" hidden="1" customWidth="1"/>
    <col min="23" max="23" width="16.7109375" style="84" hidden="1" customWidth="1"/>
    <col min="24" max="24" width="12.42578125" style="84" hidden="1" customWidth="1"/>
    <col min="25" max="25" width="14.140625" style="84" hidden="1" customWidth="1"/>
    <col min="26" max="26" width="26.42578125" style="84" hidden="1" customWidth="1"/>
    <col min="27" max="27" width="17.5703125" style="84" hidden="1" customWidth="1"/>
    <col min="28" max="33" width="9.140625" style="84" hidden="1" customWidth="1"/>
    <col min="34" max="197" width="9.140625" style="84" customWidth="1"/>
    <col min="198" max="198" width="6" style="84" customWidth="1"/>
    <col min="199" max="208" width="9.140625" style="84" customWidth="1"/>
    <col min="209" max="209" width="3.7109375" style="84" customWidth="1"/>
    <col min="210" max="16384" width="9.140625" style="84"/>
  </cols>
  <sheetData>
    <row r="1" spans="1:209" s="94" customFormat="1" ht="36" customHeight="1">
      <c r="A1" s="90" t="s">
        <v>0</v>
      </c>
      <c r="B1" s="91" t="s">
        <v>193</v>
      </c>
      <c r="C1" s="91" t="s">
        <v>194</v>
      </c>
      <c r="D1" s="91" t="s">
        <v>1570</v>
      </c>
      <c r="E1" s="91" t="s">
        <v>880</v>
      </c>
      <c r="F1" s="91" t="s">
        <v>1</v>
      </c>
      <c r="G1" s="91" t="s">
        <v>2</v>
      </c>
      <c r="H1" s="91" t="s">
        <v>1970</v>
      </c>
      <c r="I1" s="92" t="s">
        <v>1647</v>
      </c>
      <c r="J1" s="148" t="s">
        <v>11</v>
      </c>
      <c r="K1" s="148" t="s">
        <v>350</v>
      </c>
      <c r="L1" s="93" t="s">
        <v>351</v>
      </c>
      <c r="M1" s="93" t="s">
        <v>7</v>
      </c>
      <c r="N1" s="93" t="s">
        <v>8</v>
      </c>
      <c r="O1" s="93" t="s">
        <v>9</v>
      </c>
      <c r="P1" s="93" t="s">
        <v>10</v>
      </c>
      <c r="Q1" s="93" t="s">
        <v>12</v>
      </c>
      <c r="R1" s="93" t="s">
        <v>1485</v>
      </c>
      <c r="S1" s="93" t="s">
        <v>13</v>
      </c>
      <c r="T1" s="93" t="s">
        <v>14</v>
      </c>
      <c r="U1" s="93" t="s">
        <v>15</v>
      </c>
      <c r="V1" s="93" t="s">
        <v>16</v>
      </c>
      <c r="W1" s="93" t="s">
        <v>195</v>
      </c>
      <c r="X1" s="93" t="s">
        <v>6</v>
      </c>
      <c r="Y1" s="93" t="s">
        <v>888</v>
      </c>
      <c r="Z1" s="155" t="s">
        <v>1971</v>
      </c>
      <c r="AA1" s="91"/>
      <c r="AB1" s="91"/>
      <c r="AC1" s="91"/>
    </row>
    <row r="2" spans="1:209" s="72" customFormat="1" ht="25.5" customHeight="1">
      <c r="A2" s="74">
        <v>123</v>
      </c>
      <c r="B2" s="71" t="s">
        <v>1505</v>
      </c>
      <c r="C2" s="71" t="s">
        <v>1506</v>
      </c>
      <c r="D2" s="71" t="s">
        <v>27</v>
      </c>
      <c r="E2" s="71" t="s">
        <v>1747</v>
      </c>
      <c r="F2" s="71">
        <v>3</v>
      </c>
      <c r="G2" s="71" t="s">
        <v>192</v>
      </c>
      <c r="H2" s="71" t="s">
        <v>1644</v>
      </c>
      <c r="I2" s="71">
        <v>92</v>
      </c>
      <c r="J2" s="144">
        <v>1</v>
      </c>
      <c r="K2" s="144" t="s">
        <v>27</v>
      </c>
      <c r="L2" s="144"/>
      <c r="M2" s="144" t="s">
        <v>296</v>
      </c>
      <c r="N2" s="144" t="s">
        <v>1917</v>
      </c>
      <c r="O2" s="144" t="s">
        <v>298</v>
      </c>
      <c r="P2" s="144" t="s">
        <v>363</v>
      </c>
      <c r="Q2" s="152">
        <v>80</v>
      </c>
      <c r="R2" s="144"/>
      <c r="S2" s="144"/>
      <c r="T2" s="144"/>
      <c r="U2" s="144"/>
      <c r="V2" s="144"/>
      <c r="W2" s="144" t="s">
        <v>175</v>
      </c>
      <c r="X2" s="144" t="s">
        <v>67</v>
      </c>
      <c r="Y2" s="71"/>
      <c r="Z2" s="71"/>
      <c r="AA2" s="71" t="s">
        <v>1640</v>
      </c>
      <c r="AB2" s="71"/>
      <c r="AC2" s="71"/>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row>
    <row r="3" spans="1:209" ht="25.5" customHeight="1">
      <c r="A3" s="74">
        <v>194</v>
      </c>
      <c r="B3" s="83" t="s">
        <v>246</v>
      </c>
      <c r="C3" s="83" t="s">
        <v>247</v>
      </c>
      <c r="D3" s="83"/>
      <c r="E3" s="83" t="s">
        <v>1796</v>
      </c>
      <c r="F3" s="83">
        <v>3</v>
      </c>
      <c r="G3" s="83" t="s">
        <v>192</v>
      </c>
      <c r="H3" s="83" t="s">
        <v>1644</v>
      </c>
      <c r="I3" s="83">
        <v>92</v>
      </c>
      <c r="J3" s="146">
        <v>1</v>
      </c>
      <c r="K3" s="146"/>
      <c r="L3" s="146"/>
      <c r="M3" s="144" t="s">
        <v>296</v>
      </c>
      <c r="N3" s="146" t="s">
        <v>1917</v>
      </c>
      <c r="O3" s="146" t="s">
        <v>297</v>
      </c>
      <c r="P3" s="144" t="s">
        <v>363</v>
      </c>
      <c r="Q3" s="152">
        <v>80</v>
      </c>
      <c r="R3" s="146"/>
      <c r="S3" s="146"/>
      <c r="T3" s="146"/>
      <c r="U3" s="146"/>
      <c r="V3" s="146"/>
      <c r="W3" s="146" t="s">
        <v>216</v>
      </c>
      <c r="X3" s="144" t="s">
        <v>67</v>
      </c>
      <c r="Y3" s="83"/>
      <c r="Z3" s="83" t="s">
        <v>1707</v>
      </c>
      <c r="AA3" s="83" t="s">
        <v>1490</v>
      </c>
      <c r="AB3" s="83"/>
      <c r="AC3" s="83"/>
      <c r="AD3" s="72"/>
      <c r="AE3" s="72"/>
    </row>
    <row r="4" spans="1:209" ht="25.5" customHeight="1">
      <c r="A4" s="74">
        <v>41</v>
      </c>
      <c r="B4" s="71" t="s">
        <v>255</v>
      </c>
      <c r="C4" s="71" t="s">
        <v>256</v>
      </c>
      <c r="D4" s="71"/>
      <c r="E4" s="71" t="s">
        <v>1821</v>
      </c>
      <c r="F4" s="71">
        <v>3</v>
      </c>
      <c r="G4" s="71" t="s">
        <v>192</v>
      </c>
      <c r="H4" s="71" t="s">
        <v>1644</v>
      </c>
      <c r="I4" s="71">
        <v>92</v>
      </c>
      <c r="J4" s="144">
        <v>1</v>
      </c>
      <c r="K4" s="144"/>
      <c r="L4" s="144"/>
      <c r="M4" s="144" t="s">
        <v>296</v>
      </c>
      <c r="N4" s="144" t="s">
        <v>1918</v>
      </c>
      <c r="O4" s="144" t="s">
        <v>298</v>
      </c>
      <c r="P4" s="144" t="s">
        <v>363</v>
      </c>
      <c r="Q4" s="152">
        <v>80</v>
      </c>
      <c r="R4" s="144"/>
      <c r="S4" s="144"/>
      <c r="T4" s="144"/>
      <c r="U4" s="144"/>
      <c r="V4" s="144"/>
      <c r="W4" s="144" t="s">
        <v>175</v>
      </c>
      <c r="X4" s="144" t="s">
        <v>67</v>
      </c>
      <c r="Y4" s="71"/>
      <c r="Z4" s="71"/>
      <c r="AA4" s="71" t="s">
        <v>1640</v>
      </c>
      <c r="AB4" s="71"/>
      <c r="AC4" s="71"/>
      <c r="AD4" s="72"/>
      <c r="AE4" s="72"/>
    </row>
    <row r="5" spans="1:209" ht="25.5" customHeight="1">
      <c r="A5" s="74">
        <v>77</v>
      </c>
      <c r="B5" s="71" t="s">
        <v>1630</v>
      </c>
      <c r="C5" s="71" t="s">
        <v>1631</v>
      </c>
      <c r="D5" s="71" t="s">
        <v>53</v>
      </c>
      <c r="E5" s="71" t="s">
        <v>1800</v>
      </c>
      <c r="F5" s="71">
        <v>3</v>
      </c>
      <c r="G5" s="71" t="s">
        <v>192</v>
      </c>
      <c r="H5" s="71" t="s">
        <v>1644</v>
      </c>
      <c r="I5" s="71">
        <v>92</v>
      </c>
      <c r="J5" s="144">
        <v>1</v>
      </c>
      <c r="K5" s="144" t="s">
        <v>53</v>
      </c>
      <c r="L5" s="144"/>
      <c r="M5" s="144" t="s">
        <v>296</v>
      </c>
      <c r="N5" s="144" t="s">
        <v>1918</v>
      </c>
      <c r="O5" s="146" t="s">
        <v>297</v>
      </c>
      <c r="P5" s="144" t="s">
        <v>363</v>
      </c>
      <c r="Q5" s="152">
        <v>80</v>
      </c>
      <c r="R5" s="144"/>
      <c r="S5" s="144"/>
      <c r="T5" s="144"/>
      <c r="U5" s="144"/>
      <c r="V5" s="144"/>
      <c r="W5" s="144" t="s">
        <v>216</v>
      </c>
      <c r="X5" s="144" t="s">
        <v>67</v>
      </c>
      <c r="Y5" s="71"/>
      <c r="Z5" s="71"/>
      <c r="AA5" s="71" t="s">
        <v>1640</v>
      </c>
      <c r="AB5" s="71"/>
      <c r="AC5" s="71"/>
    </row>
    <row r="6" spans="1:209" ht="25.5" customHeight="1">
      <c r="A6" s="74">
        <v>144</v>
      </c>
      <c r="B6" s="71" t="s">
        <v>885</v>
      </c>
      <c r="C6" s="71" t="s">
        <v>887</v>
      </c>
      <c r="D6" s="71" t="s">
        <v>27</v>
      </c>
      <c r="E6" s="83" t="s">
        <v>1829</v>
      </c>
      <c r="F6" s="71">
        <v>3</v>
      </c>
      <c r="G6" s="71" t="s">
        <v>595</v>
      </c>
      <c r="H6" s="71" t="s">
        <v>1679</v>
      </c>
      <c r="I6" s="71">
        <v>60</v>
      </c>
      <c r="J6" s="144" t="s">
        <v>1917</v>
      </c>
      <c r="K6" s="144" t="s">
        <v>1609</v>
      </c>
      <c r="L6" s="144"/>
      <c r="M6" s="144" t="s">
        <v>296</v>
      </c>
      <c r="N6" s="146" t="s">
        <v>1919</v>
      </c>
      <c r="O6" s="144" t="s">
        <v>298</v>
      </c>
      <c r="P6" s="144" t="s">
        <v>363</v>
      </c>
      <c r="Q6" s="152">
        <v>80</v>
      </c>
      <c r="R6" s="144"/>
      <c r="S6" s="144"/>
      <c r="T6" s="144"/>
      <c r="U6" s="144"/>
      <c r="V6" s="144"/>
      <c r="W6" s="144" t="s">
        <v>175</v>
      </c>
      <c r="X6" s="144" t="s">
        <v>1958</v>
      </c>
      <c r="Y6" s="71"/>
      <c r="Z6" s="71"/>
      <c r="AA6" s="154" t="s">
        <v>1693</v>
      </c>
      <c r="AB6" s="71"/>
      <c r="AC6" s="71"/>
    </row>
    <row r="7" spans="1:209" ht="25.5" customHeight="1">
      <c r="A7" s="74">
        <v>142</v>
      </c>
      <c r="B7" s="71" t="s">
        <v>885</v>
      </c>
      <c r="C7" s="71" t="s">
        <v>887</v>
      </c>
      <c r="D7" s="71" t="s">
        <v>27</v>
      </c>
      <c r="E7" s="83" t="s">
        <v>1828</v>
      </c>
      <c r="F7" s="71">
        <v>3</v>
      </c>
      <c r="G7" s="71" t="s">
        <v>595</v>
      </c>
      <c r="H7" s="71" t="s">
        <v>1679</v>
      </c>
      <c r="I7" s="71">
        <v>60</v>
      </c>
      <c r="J7" s="144" t="s">
        <v>1917</v>
      </c>
      <c r="K7" s="144" t="s">
        <v>27</v>
      </c>
      <c r="L7" s="144"/>
      <c r="M7" s="144" t="s">
        <v>296</v>
      </c>
      <c r="N7" s="146" t="s">
        <v>1919</v>
      </c>
      <c r="O7" s="146" t="s">
        <v>297</v>
      </c>
      <c r="P7" s="144" t="s">
        <v>363</v>
      </c>
      <c r="Q7" s="152">
        <v>80</v>
      </c>
      <c r="R7" s="144"/>
      <c r="S7" s="144"/>
      <c r="T7" s="144"/>
      <c r="U7" s="144"/>
      <c r="V7" s="144"/>
      <c r="W7" s="144" t="s">
        <v>175</v>
      </c>
      <c r="X7" s="144" t="s">
        <v>1958</v>
      </c>
      <c r="Y7" s="71"/>
      <c r="Z7" s="71"/>
      <c r="AA7" s="71" t="s">
        <v>1640</v>
      </c>
      <c r="AB7" s="71"/>
      <c r="AC7" s="71"/>
      <c r="AD7" s="72"/>
      <c r="AE7" s="72"/>
    </row>
    <row r="8" spans="1:209" s="72" customFormat="1" ht="25.5" customHeight="1">
      <c r="A8" s="74">
        <v>39</v>
      </c>
      <c r="B8" s="83" t="s">
        <v>165</v>
      </c>
      <c r="C8" s="83" t="s">
        <v>906</v>
      </c>
      <c r="D8" s="83" t="s">
        <v>27</v>
      </c>
      <c r="E8" s="83" t="s">
        <v>906</v>
      </c>
      <c r="F8" s="83">
        <v>3</v>
      </c>
      <c r="G8" s="83" t="s">
        <v>192</v>
      </c>
      <c r="H8" s="83" t="s">
        <v>1644</v>
      </c>
      <c r="I8" s="83">
        <v>92</v>
      </c>
      <c r="J8" s="146">
        <v>1</v>
      </c>
      <c r="K8" s="146" t="s">
        <v>27</v>
      </c>
      <c r="L8" s="146"/>
      <c r="M8" s="144" t="s">
        <v>296</v>
      </c>
      <c r="N8" s="146" t="s">
        <v>1955</v>
      </c>
      <c r="O8" s="144" t="s">
        <v>298</v>
      </c>
      <c r="P8" s="144" t="s">
        <v>363</v>
      </c>
      <c r="Q8" s="152">
        <v>80</v>
      </c>
      <c r="R8" s="146"/>
      <c r="S8" s="146"/>
      <c r="T8" s="146"/>
      <c r="U8" s="146"/>
      <c r="V8" s="146"/>
      <c r="W8" s="146" t="s">
        <v>175</v>
      </c>
      <c r="X8" s="144" t="s">
        <v>67</v>
      </c>
      <c r="Y8" s="83"/>
      <c r="Z8" s="83"/>
      <c r="AA8" s="83" t="s">
        <v>1490</v>
      </c>
      <c r="AB8" s="83"/>
      <c r="AC8" s="83"/>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row>
    <row r="9" spans="1:209" s="72" customFormat="1" ht="25.5" customHeight="1">
      <c r="A9" s="74">
        <v>165</v>
      </c>
      <c r="B9" s="83" t="s">
        <v>36</v>
      </c>
      <c r="C9" s="83" t="s">
        <v>37</v>
      </c>
      <c r="D9" s="83" t="s">
        <v>43</v>
      </c>
      <c r="E9" s="83" t="s">
        <v>37</v>
      </c>
      <c r="F9" s="83">
        <v>3</v>
      </c>
      <c r="G9" s="83" t="s">
        <v>192</v>
      </c>
      <c r="H9" s="83" t="s">
        <v>1644</v>
      </c>
      <c r="I9" s="83">
        <v>92</v>
      </c>
      <c r="J9" s="146">
        <v>1</v>
      </c>
      <c r="K9" s="146" t="s">
        <v>43</v>
      </c>
      <c r="L9" s="146"/>
      <c r="M9" s="144" t="s">
        <v>296</v>
      </c>
      <c r="N9" s="146" t="s">
        <v>1955</v>
      </c>
      <c r="O9" s="146" t="s">
        <v>297</v>
      </c>
      <c r="P9" s="144" t="s">
        <v>363</v>
      </c>
      <c r="Q9" s="152">
        <v>80</v>
      </c>
      <c r="R9" s="146"/>
      <c r="S9" s="146"/>
      <c r="T9" s="146"/>
      <c r="U9" s="146"/>
      <c r="V9" s="146"/>
      <c r="W9" s="146" t="s">
        <v>174</v>
      </c>
      <c r="X9" s="144" t="s">
        <v>67</v>
      </c>
      <c r="Y9" s="83"/>
      <c r="Z9" s="83"/>
      <c r="AA9" s="83" t="s">
        <v>1490</v>
      </c>
      <c r="AB9" s="83"/>
      <c r="AC9" s="83"/>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4"/>
      <c r="FZ9" s="84"/>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row>
    <row r="10" spans="1:209" s="111" customFormat="1" ht="27.75" customHeight="1">
      <c r="A10" s="74">
        <v>48</v>
      </c>
      <c r="B10" s="71" t="s">
        <v>35</v>
      </c>
      <c r="C10" s="71" t="s">
        <v>28</v>
      </c>
      <c r="D10" s="71" t="s">
        <v>43</v>
      </c>
      <c r="E10" s="71" t="s">
        <v>1736</v>
      </c>
      <c r="F10" s="71">
        <v>3</v>
      </c>
      <c r="G10" s="71" t="s">
        <v>192</v>
      </c>
      <c r="H10" s="71" t="s">
        <v>132</v>
      </c>
      <c r="I10" s="71">
        <v>75</v>
      </c>
      <c r="J10" s="144">
        <v>1</v>
      </c>
      <c r="K10" s="144" t="s">
        <v>205</v>
      </c>
      <c r="L10" s="144"/>
      <c r="M10" s="144" t="s">
        <v>186</v>
      </c>
      <c r="N10" s="144" t="s">
        <v>1917</v>
      </c>
      <c r="O10" s="144" t="s">
        <v>301</v>
      </c>
      <c r="P10" s="144" t="s">
        <v>363</v>
      </c>
      <c r="Q10" s="152">
        <v>80</v>
      </c>
      <c r="R10" s="144"/>
      <c r="S10" s="144"/>
      <c r="T10" s="144"/>
      <c r="U10" s="144"/>
      <c r="V10" s="144"/>
      <c r="W10" s="144" t="s">
        <v>175</v>
      </c>
      <c r="X10" s="144" t="s">
        <v>132</v>
      </c>
      <c r="Y10" s="71"/>
      <c r="Z10" s="71"/>
      <c r="AA10" s="71" t="s">
        <v>1510</v>
      </c>
      <c r="AB10" s="71"/>
      <c r="AC10" s="71"/>
    </row>
    <row r="11" spans="1:209" s="72" customFormat="1" ht="25.5" customHeight="1">
      <c r="A11" s="74">
        <v>185</v>
      </c>
      <c r="B11" s="71" t="s">
        <v>164</v>
      </c>
      <c r="C11" s="71" t="s">
        <v>126</v>
      </c>
      <c r="D11" s="71" t="s">
        <v>30</v>
      </c>
      <c r="E11" s="71" t="s">
        <v>126</v>
      </c>
      <c r="F11" s="71">
        <v>3</v>
      </c>
      <c r="G11" s="71" t="s">
        <v>192</v>
      </c>
      <c r="H11" s="71" t="s">
        <v>132</v>
      </c>
      <c r="I11" s="71">
        <v>72</v>
      </c>
      <c r="J11" s="144">
        <v>2</v>
      </c>
      <c r="K11" s="144" t="s">
        <v>30</v>
      </c>
      <c r="L11" s="144"/>
      <c r="M11" s="144" t="s">
        <v>186</v>
      </c>
      <c r="N11" s="144" t="s">
        <v>1917</v>
      </c>
      <c r="O11" s="144" t="s">
        <v>336</v>
      </c>
      <c r="P11" s="144" t="s">
        <v>363</v>
      </c>
      <c r="Q11" s="152">
        <v>80</v>
      </c>
      <c r="R11" s="144"/>
      <c r="S11" s="144"/>
      <c r="T11" s="144"/>
      <c r="U11" s="144"/>
      <c r="V11" s="144"/>
      <c r="W11" s="144" t="s">
        <v>260</v>
      </c>
      <c r="X11" s="144" t="s">
        <v>132</v>
      </c>
      <c r="Y11" s="71"/>
      <c r="Z11" s="71"/>
      <c r="AA11" s="71" t="s">
        <v>1510</v>
      </c>
      <c r="AB11" s="71"/>
      <c r="AC11" s="71"/>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4"/>
      <c r="EG11" s="84"/>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4"/>
      <c r="FZ11" s="84"/>
      <c r="GA11" s="84"/>
      <c r="GB11" s="84"/>
      <c r="GC11" s="84"/>
      <c r="GD11" s="84"/>
      <c r="GE11" s="84"/>
      <c r="GF11" s="84"/>
      <c r="GG11" s="84"/>
      <c r="GH11" s="84"/>
      <c r="GI11" s="84"/>
      <c r="GJ11" s="84"/>
      <c r="GK11" s="84"/>
      <c r="GL11" s="84"/>
      <c r="GM11" s="84"/>
      <c r="GN11" s="84"/>
      <c r="GO11" s="84"/>
      <c r="GP11" s="84"/>
      <c r="GQ11" s="84"/>
      <c r="GR11" s="84"/>
      <c r="GS11" s="84"/>
      <c r="GT11" s="84"/>
      <c r="GU11" s="84"/>
      <c r="GV11" s="84"/>
      <c r="GW11" s="84"/>
      <c r="GX11" s="84"/>
      <c r="GY11" s="84"/>
      <c r="GZ11" s="84"/>
      <c r="HA11" s="84"/>
    </row>
    <row r="12" spans="1:209" s="72" customFormat="1" ht="25.5" customHeight="1">
      <c r="A12" s="74">
        <v>187</v>
      </c>
      <c r="B12" s="83" t="s">
        <v>24</v>
      </c>
      <c r="C12" s="83" t="s">
        <v>25</v>
      </c>
      <c r="D12" s="83" t="s">
        <v>30</v>
      </c>
      <c r="E12" s="83" t="s">
        <v>1757</v>
      </c>
      <c r="F12" s="83">
        <v>3</v>
      </c>
      <c r="G12" s="83" t="s">
        <v>192</v>
      </c>
      <c r="H12" s="83" t="s">
        <v>132</v>
      </c>
      <c r="I12" s="83">
        <v>72</v>
      </c>
      <c r="J12" s="146">
        <v>2</v>
      </c>
      <c r="K12" s="146" t="s">
        <v>30</v>
      </c>
      <c r="L12" s="146"/>
      <c r="M12" s="144" t="s">
        <v>186</v>
      </c>
      <c r="N12" s="144" t="s">
        <v>1918</v>
      </c>
      <c r="O12" s="144" t="s">
        <v>301</v>
      </c>
      <c r="P12" s="144" t="s">
        <v>363</v>
      </c>
      <c r="Q12" s="152">
        <v>80</v>
      </c>
      <c r="R12" s="146"/>
      <c r="S12" s="146"/>
      <c r="T12" s="146"/>
      <c r="U12" s="146"/>
      <c r="V12" s="146"/>
      <c r="W12" s="146" t="s">
        <v>260</v>
      </c>
      <c r="X12" s="144" t="s">
        <v>132</v>
      </c>
      <c r="Y12" s="83"/>
      <c r="Z12" s="83"/>
      <c r="AA12" s="83" t="s">
        <v>1490</v>
      </c>
      <c r="AB12" s="83"/>
      <c r="AC12" s="83"/>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4"/>
      <c r="EG12" s="84"/>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4"/>
      <c r="FZ12" s="84"/>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row>
    <row r="13" spans="1:209" s="72" customFormat="1" ht="25.5" customHeight="1">
      <c r="A13" s="74">
        <v>17</v>
      </c>
      <c r="B13" s="122" t="s">
        <v>1486</v>
      </c>
      <c r="C13" s="83" t="s">
        <v>1487</v>
      </c>
      <c r="D13" s="83" t="s">
        <v>137</v>
      </c>
      <c r="E13" s="83" t="s">
        <v>1759</v>
      </c>
      <c r="F13" s="83">
        <v>3</v>
      </c>
      <c r="G13" s="83" t="s">
        <v>192</v>
      </c>
      <c r="H13" s="83" t="s">
        <v>132</v>
      </c>
      <c r="I13" s="83">
        <v>72</v>
      </c>
      <c r="J13" s="146">
        <v>2</v>
      </c>
      <c r="K13" s="146" t="s">
        <v>137</v>
      </c>
      <c r="L13" s="146"/>
      <c r="M13" s="144" t="s">
        <v>186</v>
      </c>
      <c r="N13" s="144" t="s">
        <v>1918</v>
      </c>
      <c r="O13" s="144" t="s">
        <v>336</v>
      </c>
      <c r="P13" s="144" t="s">
        <v>363</v>
      </c>
      <c r="Q13" s="152">
        <v>80</v>
      </c>
      <c r="R13" s="146"/>
      <c r="S13" s="146"/>
      <c r="T13" s="146"/>
      <c r="U13" s="146"/>
      <c r="V13" s="146"/>
      <c r="W13" s="146" t="s">
        <v>260</v>
      </c>
      <c r="X13" s="144" t="s">
        <v>132</v>
      </c>
      <c r="Y13" s="83"/>
      <c r="Z13" s="83"/>
      <c r="AA13" s="83" t="s">
        <v>1490</v>
      </c>
      <c r="AB13" s="83"/>
      <c r="AC13" s="83"/>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row>
    <row r="14" spans="1:209" ht="25.5" customHeight="1">
      <c r="A14" s="74">
        <v>196</v>
      </c>
      <c r="B14" s="83" t="s">
        <v>246</v>
      </c>
      <c r="C14" s="83" t="s">
        <v>247</v>
      </c>
      <c r="D14" s="83"/>
      <c r="E14" s="83" t="s">
        <v>416</v>
      </c>
      <c r="F14" s="83">
        <v>3</v>
      </c>
      <c r="G14" s="83" t="s">
        <v>192</v>
      </c>
      <c r="H14" s="83" t="s">
        <v>132</v>
      </c>
      <c r="I14" s="83">
        <v>72</v>
      </c>
      <c r="J14" s="146">
        <v>2</v>
      </c>
      <c r="K14" s="146"/>
      <c r="L14" s="146"/>
      <c r="M14" s="144" t="s">
        <v>186</v>
      </c>
      <c r="N14" s="144" t="s">
        <v>1919</v>
      </c>
      <c r="O14" s="144" t="s">
        <v>301</v>
      </c>
      <c r="P14" s="144" t="s">
        <v>363</v>
      </c>
      <c r="Q14" s="152">
        <v>80</v>
      </c>
      <c r="R14" s="146"/>
      <c r="S14" s="146"/>
      <c r="T14" s="146"/>
      <c r="U14" s="146"/>
      <c r="V14" s="146"/>
      <c r="W14" s="146" t="s">
        <v>216</v>
      </c>
      <c r="X14" s="144" t="s">
        <v>132</v>
      </c>
      <c r="Y14" s="83"/>
      <c r="Z14" s="83" t="s">
        <v>1707</v>
      </c>
      <c r="AA14" s="83" t="s">
        <v>1490</v>
      </c>
      <c r="AB14" s="83"/>
      <c r="AC14" s="83"/>
    </row>
    <row r="15" spans="1:209" ht="25.5" customHeight="1">
      <c r="A15" s="74">
        <v>59</v>
      </c>
      <c r="B15" s="83" t="s">
        <v>1488</v>
      </c>
      <c r="C15" s="83" t="s">
        <v>1489</v>
      </c>
      <c r="D15" s="83" t="s">
        <v>30</v>
      </c>
      <c r="E15" s="83" t="s">
        <v>1815</v>
      </c>
      <c r="F15" s="83">
        <v>3</v>
      </c>
      <c r="G15" s="83" t="s">
        <v>192</v>
      </c>
      <c r="H15" s="83" t="s">
        <v>132</v>
      </c>
      <c r="I15" s="83">
        <v>75</v>
      </c>
      <c r="J15" s="146">
        <v>2</v>
      </c>
      <c r="K15" s="146" t="s">
        <v>30</v>
      </c>
      <c r="L15" s="146"/>
      <c r="M15" s="144" t="s">
        <v>186</v>
      </c>
      <c r="N15" s="144" t="s">
        <v>1919</v>
      </c>
      <c r="O15" s="144" t="s">
        <v>336</v>
      </c>
      <c r="P15" s="144" t="s">
        <v>363</v>
      </c>
      <c r="Q15" s="152">
        <v>80</v>
      </c>
      <c r="R15" s="146"/>
      <c r="S15" s="146"/>
      <c r="T15" s="146"/>
      <c r="U15" s="146"/>
      <c r="V15" s="146"/>
      <c r="W15" s="146" t="s">
        <v>731</v>
      </c>
      <c r="X15" s="144" t="s">
        <v>132</v>
      </c>
      <c r="Y15" s="83"/>
      <c r="Z15" s="83"/>
      <c r="AA15" s="83" t="s">
        <v>1490</v>
      </c>
      <c r="AB15" s="83"/>
      <c r="AC15" s="83"/>
    </row>
    <row r="16" spans="1:209" s="72" customFormat="1" ht="25.5" customHeight="1">
      <c r="A16" s="74">
        <v>50</v>
      </c>
      <c r="B16" s="71" t="s">
        <v>1495</v>
      </c>
      <c r="C16" s="71" t="s">
        <v>1496</v>
      </c>
      <c r="D16" s="71" t="s">
        <v>23</v>
      </c>
      <c r="E16" s="71" t="s">
        <v>1833</v>
      </c>
      <c r="F16" s="71">
        <v>3</v>
      </c>
      <c r="G16" s="71" t="s">
        <v>192</v>
      </c>
      <c r="H16" s="71" t="s">
        <v>132</v>
      </c>
      <c r="I16" s="71">
        <v>75</v>
      </c>
      <c r="J16" s="144">
        <v>2</v>
      </c>
      <c r="K16" s="144" t="s">
        <v>23</v>
      </c>
      <c r="L16" s="144"/>
      <c r="M16" s="144" t="s">
        <v>186</v>
      </c>
      <c r="N16" s="144" t="s">
        <v>1955</v>
      </c>
      <c r="O16" s="144" t="s">
        <v>301</v>
      </c>
      <c r="P16" s="144" t="s">
        <v>363</v>
      </c>
      <c r="Q16" s="152">
        <v>80</v>
      </c>
      <c r="R16" s="144"/>
      <c r="S16" s="144"/>
      <c r="T16" s="144"/>
      <c r="U16" s="144"/>
      <c r="V16" s="144"/>
      <c r="W16" s="144" t="s">
        <v>260</v>
      </c>
      <c r="X16" s="144" t="s">
        <v>132</v>
      </c>
      <c r="Y16" s="71"/>
      <c r="Z16" s="71"/>
      <c r="AA16" s="71" t="s">
        <v>1510</v>
      </c>
      <c r="AB16" s="71"/>
      <c r="AC16" s="71"/>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c r="CP16" s="84"/>
      <c r="CQ16" s="84"/>
      <c r="CR16" s="84"/>
      <c r="CS16" s="84"/>
      <c r="CT16" s="84"/>
      <c r="CU16" s="84"/>
      <c r="CV16" s="84"/>
      <c r="CW16" s="84"/>
      <c r="CX16" s="84"/>
      <c r="CY16" s="84"/>
      <c r="CZ16" s="84"/>
      <c r="DA16" s="84"/>
      <c r="DB16" s="84"/>
      <c r="DC16" s="84"/>
      <c r="DD16" s="84"/>
      <c r="DE16" s="84"/>
      <c r="DF16" s="84"/>
      <c r="DG16" s="84"/>
      <c r="DH16" s="84"/>
      <c r="DI16" s="84"/>
      <c r="DJ16" s="84"/>
      <c r="DK16" s="84"/>
      <c r="DL16" s="84"/>
      <c r="DM16" s="84"/>
      <c r="DN16" s="84"/>
      <c r="DO16" s="84"/>
      <c r="DP16" s="84"/>
      <c r="DQ16" s="84"/>
      <c r="DR16" s="84"/>
      <c r="DS16" s="84"/>
      <c r="DT16" s="84"/>
      <c r="DU16" s="84"/>
      <c r="DV16" s="84"/>
      <c r="DW16" s="84"/>
      <c r="DX16" s="84"/>
      <c r="DY16" s="84"/>
      <c r="DZ16" s="84"/>
      <c r="EA16" s="84"/>
      <c r="EB16" s="84"/>
      <c r="EC16" s="84"/>
      <c r="ED16" s="84"/>
      <c r="EE16" s="84"/>
      <c r="EF16" s="84"/>
      <c r="EG16" s="84"/>
      <c r="EH16" s="84"/>
      <c r="EI16" s="84"/>
      <c r="EJ16" s="84"/>
      <c r="EK16" s="84"/>
      <c r="EL16" s="84"/>
      <c r="EM16" s="84"/>
      <c r="EN16" s="84"/>
      <c r="EO16" s="84"/>
      <c r="EP16" s="84"/>
      <c r="EQ16" s="84"/>
      <c r="ER16" s="84"/>
      <c r="ES16" s="84"/>
      <c r="ET16" s="84"/>
      <c r="EU16" s="84"/>
      <c r="EV16" s="84"/>
      <c r="EW16" s="84"/>
      <c r="EX16" s="84"/>
      <c r="EY16" s="84"/>
      <c r="EZ16" s="84"/>
      <c r="FA16" s="84"/>
      <c r="FB16" s="84"/>
      <c r="FC16" s="84"/>
      <c r="FD16" s="84"/>
      <c r="FE16" s="84"/>
      <c r="FF16" s="84"/>
      <c r="FG16" s="84"/>
      <c r="FH16" s="84"/>
      <c r="FI16" s="84"/>
      <c r="FJ16" s="84"/>
      <c r="FK16" s="84"/>
      <c r="FL16" s="84"/>
      <c r="FM16" s="84"/>
      <c r="FN16" s="84"/>
      <c r="FO16" s="84"/>
      <c r="FP16" s="84"/>
      <c r="FQ16" s="84"/>
      <c r="FR16" s="84"/>
      <c r="FS16" s="84"/>
      <c r="FT16" s="84"/>
      <c r="FU16" s="84"/>
      <c r="FV16" s="84"/>
      <c r="FW16" s="84"/>
      <c r="FX16" s="84"/>
      <c r="FY16" s="84"/>
      <c r="FZ16" s="84"/>
      <c r="GA16" s="84"/>
      <c r="GB16" s="84"/>
      <c r="GC16" s="84"/>
      <c r="GD16" s="84"/>
      <c r="GE16" s="84"/>
      <c r="GF16" s="84"/>
      <c r="GG16" s="84"/>
      <c r="GH16" s="84"/>
      <c r="GI16" s="84"/>
      <c r="GJ16" s="84"/>
      <c r="GK16" s="84"/>
      <c r="GL16" s="84"/>
      <c r="GM16" s="84"/>
      <c r="GN16" s="84"/>
      <c r="GO16" s="84"/>
      <c r="GP16" s="84"/>
      <c r="GQ16" s="84"/>
      <c r="GR16" s="84"/>
      <c r="GS16" s="84"/>
      <c r="GT16" s="84"/>
      <c r="GU16" s="84"/>
      <c r="GV16" s="84"/>
      <c r="GW16" s="84"/>
      <c r="GX16" s="84"/>
      <c r="GY16" s="84"/>
      <c r="GZ16" s="84"/>
      <c r="HA16" s="84"/>
    </row>
    <row r="17" spans="1:209" ht="25.5" customHeight="1">
      <c r="A17" s="74">
        <v>175</v>
      </c>
      <c r="B17" s="71" t="s">
        <v>108</v>
      </c>
      <c r="C17" s="71" t="s">
        <v>110</v>
      </c>
      <c r="D17" s="71" t="s">
        <v>43</v>
      </c>
      <c r="E17" s="71" t="s">
        <v>1738</v>
      </c>
      <c r="F17" s="71">
        <v>3</v>
      </c>
      <c r="G17" s="71" t="s">
        <v>192</v>
      </c>
      <c r="H17" s="71" t="s">
        <v>1589</v>
      </c>
      <c r="I17" s="71">
        <v>70</v>
      </c>
      <c r="J17" s="144">
        <v>1</v>
      </c>
      <c r="K17" s="144" t="s">
        <v>43</v>
      </c>
      <c r="L17" s="144"/>
      <c r="M17" s="144" t="s">
        <v>296</v>
      </c>
      <c r="N17" s="144" t="s">
        <v>1917</v>
      </c>
      <c r="O17" s="144" t="s">
        <v>298</v>
      </c>
      <c r="P17" s="144" t="s">
        <v>364</v>
      </c>
      <c r="Q17" s="152">
        <v>80</v>
      </c>
      <c r="R17" s="144"/>
      <c r="S17" s="144"/>
      <c r="T17" s="144"/>
      <c r="U17" s="144"/>
      <c r="V17" s="144"/>
      <c r="W17" s="144" t="s">
        <v>174</v>
      </c>
      <c r="X17" s="144"/>
      <c r="Y17" s="71"/>
      <c r="Z17" s="71"/>
      <c r="AA17" s="71" t="s">
        <v>1678</v>
      </c>
      <c r="AB17" s="71"/>
      <c r="AC17" s="71"/>
    </row>
    <row r="18" spans="1:209" ht="25.5" customHeight="1">
      <c r="A18" s="74">
        <v>193</v>
      </c>
      <c r="B18" s="83" t="s">
        <v>246</v>
      </c>
      <c r="C18" s="83" t="s">
        <v>247</v>
      </c>
      <c r="D18" s="83"/>
      <c r="E18" s="83" t="s">
        <v>1795</v>
      </c>
      <c r="F18" s="83">
        <v>3</v>
      </c>
      <c r="G18" s="83" t="s">
        <v>192</v>
      </c>
      <c r="H18" s="83" t="s">
        <v>1589</v>
      </c>
      <c r="I18" s="83">
        <v>70</v>
      </c>
      <c r="J18" s="146">
        <v>1</v>
      </c>
      <c r="K18" s="146"/>
      <c r="L18" s="146"/>
      <c r="M18" s="144" t="s">
        <v>296</v>
      </c>
      <c r="N18" s="146" t="s">
        <v>1917</v>
      </c>
      <c r="O18" s="144" t="s">
        <v>297</v>
      </c>
      <c r="P18" s="144" t="s">
        <v>364</v>
      </c>
      <c r="Q18" s="152">
        <v>80</v>
      </c>
      <c r="R18" s="146"/>
      <c r="S18" s="146"/>
      <c r="T18" s="146"/>
      <c r="U18" s="146"/>
      <c r="V18" s="146"/>
      <c r="W18" s="146" t="s">
        <v>216</v>
      </c>
      <c r="X18" s="146"/>
      <c r="Y18" s="83"/>
      <c r="Z18" s="83" t="s">
        <v>1707</v>
      </c>
      <c r="AA18" s="83" t="s">
        <v>1490</v>
      </c>
      <c r="AB18" s="83"/>
      <c r="AC18" s="83"/>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c r="EY18" s="72"/>
      <c r="EZ18" s="72"/>
      <c r="FA18" s="72"/>
      <c r="FB18" s="72"/>
      <c r="FC18" s="72"/>
      <c r="FD18" s="72"/>
      <c r="FE18" s="72"/>
      <c r="FF18" s="72"/>
      <c r="FG18" s="72"/>
      <c r="FH18" s="72"/>
      <c r="FI18" s="72"/>
      <c r="FJ18" s="72"/>
      <c r="FK18" s="72"/>
      <c r="FL18" s="72"/>
      <c r="FM18" s="72"/>
      <c r="FN18" s="72"/>
      <c r="FO18" s="72"/>
      <c r="FP18" s="72"/>
      <c r="FQ18" s="72"/>
      <c r="FR18" s="72"/>
      <c r="FS18" s="72"/>
      <c r="FT18" s="72"/>
      <c r="FU18" s="72"/>
      <c r="FV18" s="72"/>
      <c r="FW18" s="72"/>
      <c r="FX18" s="72"/>
      <c r="FY18" s="72"/>
      <c r="FZ18" s="72"/>
      <c r="GA18" s="72"/>
      <c r="GB18" s="72"/>
      <c r="GC18" s="72"/>
      <c r="GD18" s="72"/>
      <c r="GE18" s="72"/>
      <c r="GF18" s="72"/>
      <c r="GG18" s="72"/>
      <c r="GH18" s="72"/>
      <c r="GI18" s="72"/>
      <c r="GJ18" s="72"/>
      <c r="GK18" s="72"/>
      <c r="GL18" s="72"/>
      <c r="GM18" s="72"/>
      <c r="GN18" s="72"/>
      <c r="GO18" s="72"/>
      <c r="GP18" s="72"/>
      <c r="GQ18" s="72"/>
      <c r="GR18" s="72"/>
      <c r="GS18" s="72"/>
      <c r="GT18" s="72"/>
      <c r="GU18" s="72"/>
      <c r="GV18" s="72"/>
      <c r="GW18" s="72"/>
      <c r="GX18" s="72"/>
      <c r="GY18" s="72"/>
      <c r="GZ18" s="72"/>
      <c r="HA18" s="72"/>
    </row>
    <row r="19" spans="1:209" ht="25.5" customHeight="1">
      <c r="A19" s="74">
        <v>167</v>
      </c>
      <c r="B19" s="71" t="s">
        <v>112</v>
      </c>
      <c r="C19" s="71" t="s">
        <v>113</v>
      </c>
      <c r="D19" s="71" t="s">
        <v>43</v>
      </c>
      <c r="E19" s="71" t="s">
        <v>113</v>
      </c>
      <c r="F19" s="71">
        <v>3</v>
      </c>
      <c r="G19" s="71" t="s">
        <v>192</v>
      </c>
      <c r="H19" s="71" t="s">
        <v>1589</v>
      </c>
      <c r="I19" s="71">
        <v>70</v>
      </c>
      <c r="J19" s="144">
        <v>1</v>
      </c>
      <c r="K19" s="144" t="s">
        <v>43</v>
      </c>
      <c r="L19" s="144"/>
      <c r="M19" s="144" t="s">
        <v>296</v>
      </c>
      <c r="N19" s="144" t="s">
        <v>1918</v>
      </c>
      <c r="O19" s="144" t="s">
        <v>298</v>
      </c>
      <c r="P19" s="144" t="s">
        <v>364</v>
      </c>
      <c r="Q19" s="152">
        <v>80</v>
      </c>
      <c r="R19" s="144"/>
      <c r="S19" s="144"/>
      <c r="T19" s="144"/>
      <c r="U19" s="144"/>
      <c r="V19" s="144"/>
      <c r="W19" s="144" t="s">
        <v>174</v>
      </c>
      <c r="X19" s="144"/>
      <c r="Y19" s="71"/>
      <c r="Z19" s="71"/>
      <c r="AA19" s="71" t="s">
        <v>1678</v>
      </c>
      <c r="AB19" s="71"/>
      <c r="AC19" s="71"/>
    </row>
    <row r="20" spans="1:209" ht="25.5" customHeight="1">
      <c r="A20" s="74">
        <v>71</v>
      </c>
      <c r="B20" s="83" t="s">
        <v>160</v>
      </c>
      <c r="C20" s="83" t="s">
        <v>161</v>
      </c>
      <c r="D20" s="83" t="s">
        <v>43</v>
      </c>
      <c r="E20" s="83" t="s">
        <v>161</v>
      </c>
      <c r="F20" s="83">
        <v>3</v>
      </c>
      <c r="G20" s="83" t="s">
        <v>192</v>
      </c>
      <c r="H20" s="83" t="s">
        <v>1589</v>
      </c>
      <c r="I20" s="83">
        <v>70</v>
      </c>
      <c r="J20" s="146">
        <v>1</v>
      </c>
      <c r="K20" s="146" t="s">
        <v>43</v>
      </c>
      <c r="L20" s="146"/>
      <c r="M20" s="144" t="s">
        <v>296</v>
      </c>
      <c r="N20" s="146" t="s">
        <v>1918</v>
      </c>
      <c r="O20" s="144" t="s">
        <v>297</v>
      </c>
      <c r="P20" s="144" t="s">
        <v>364</v>
      </c>
      <c r="Q20" s="152">
        <v>80</v>
      </c>
      <c r="R20" s="146"/>
      <c r="S20" s="146"/>
      <c r="T20" s="146"/>
      <c r="U20" s="146"/>
      <c r="V20" s="146"/>
      <c r="W20" s="146" t="s">
        <v>174</v>
      </c>
      <c r="X20" s="146"/>
      <c r="Y20" s="83"/>
      <c r="Z20" s="83"/>
      <c r="AA20" s="83" t="s">
        <v>1490</v>
      </c>
      <c r="AB20" s="83"/>
      <c r="AC20" s="83"/>
      <c r="AD20" s="72"/>
      <c r="AE20" s="72"/>
    </row>
    <row r="21" spans="1:209" ht="25.5" customHeight="1">
      <c r="A21" s="74">
        <v>199</v>
      </c>
      <c r="B21" s="71" t="s">
        <v>167</v>
      </c>
      <c r="C21" s="71" t="s">
        <v>292</v>
      </c>
      <c r="D21" s="71" t="s">
        <v>1546</v>
      </c>
      <c r="E21" s="71" t="s">
        <v>1835</v>
      </c>
      <c r="F21" s="71">
        <v>3</v>
      </c>
      <c r="G21" s="71" t="s">
        <v>192</v>
      </c>
      <c r="H21" s="71" t="s">
        <v>1589</v>
      </c>
      <c r="I21" s="71">
        <v>70</v>
      </c>
      <c r="J21" s="144">
        <v>1</v>
      </c>
      <c r="K21" s="71" t="s">
        <v>1546</v>
      </c>
      <c r="L21" s="144"/>
      <c r="M21" s="144" t="s">
        <v>296</v>
      </c>
      <c r="N21" s="144" t="s">
        <v>1919</v>
      </c>
      <c r="O21" s="144" t="s">
        <v>298</v>
      </c>
      <c r="P21" s="144" t="s">
        <v>364</v>
      </c>
      <c r="Q21" s="152">
        <v>80</v>
      </c>
      <c r="R21" s="144"/>
      <c r="S21" s="144"/>
      <c r="T21" s="144"/>
      <c r="U21" s="144"/>
      <c r="V21" s="144"/>
      <c r="W21" s="144" t="s">
        <v>174</v>
      </c>
      <c r="X21" s="144"/>
      <c r="Y21" s="71"/>
      <c r="Z21" s="71"/>
      <c r="AA21" s="71" t="s">
        <v>1678</v>
      </c>
      <c r="AB21" s="71"/>
      <c r="AC21" s="71"/>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c r="EW21" s="72"/>
      <c r="EX21" s="72"/>
      <c r="EY21" s="72"/>
      <c r="EZ21" s="72"/>
      <c r="FA21" s="72"/>
      <c r="FB21" s="72"/>
      <c r="FC21" s="72"/>
      <c r="FD21" s="72"/>
      <c r="FE21" s="72"/>
      <c r="FF21" s="72"/>
      <c r="FG21" s="72"/>
      <c r="FH21" s="72"/>
      <c r="FI21" s="72"/>
      <c r="FJ21" s="72"/>
      <c r="FK21" s="72"/>
      <c r="FL21" s="72"/>
      <c r="FM21" s="72"/>
      <c r="FN21" s="72"/>
      <c r="FO21" s="72"/>
      <c r="FP21" s="72"/>
      <c r="FQ21" s="72"/>
      <c r="FR21" s="72"/>
      <c r="FS21" s="72"/>
      <c r="FT21" s="72"/>
      <c r="FU21" s="72"/>
      <c r="FV21" s="72"/>
      <c r="FW21" s="72"/>
      <c r="FX21" s="72"/>
      <c r="FY21" s="72"/>
      <c r="FZ21" s="72"/>
      <c r="GA21" s="72"/>
      <c r="GB21" s="72"/>
      <c r="GC21" s="72"/>
      <c r="GD21" s="72"/>
      <c r="GE21" s="72"/>
      <c r="GF21" s="72"/>
      <c r="GG21" s="72"/>
      <c r="GH21" s="72"/>
      <c r="GI21" s="72"/>
      <c r="GJ21" s="72"/>
      <c r="GK21" s="72"/>
      <c r="GL21" s="72"/>
      <c r="GM21" s="72"/>
      <c r="GN21" s="72"/>
      <c r="GO21" s="72"/>
      <c r="GP21" s="72"/>
      <c r="GQ21" s="72"/>
      <c r="GR21" s="72"/>
      <c r="GS21" s="72"/>
      <c r="GT21" s="72"/>
      <c r="GU21" s="72"/>
      <c r="GV21" s="72"/>
      <c r="GW21" s="72"/>
      <c r="GX21" s="72"/>
      <c r="GY21" s="72"/>
      <c r="GZ21" s="72"/>
      <c r="HA21" s="72"/>
    </row>
    <row r="22" spans="1:209" ht="25.5" customHeight="1">
      <c r="A22" s="74">
        <v>177</v>
      </c>
      <c r="B22" s="71" t="s">
        <v>17</v>
      </c>
      <c r="C22" s="71" t="s">
        <v>18</v>
      </c>
      <c r="D22" s="71" t="s">
        <v>43</v>
      </c>
      <c r="E22" s="71" t="s">
        <v>18</v>
      </c>
      <c r="F22" s="71">
        <v>3</v>
      </c>
      <c r="G22" s="71" t="s">
        <v>192</v>
      </c>
      <c r="H22" s="71" t="s">
        <v>1589</v>
      </c>
      <c r="I22" s="71">
        <v>70</v>
      </c>
      <c r="J22" s="144">
        <v>1</v>
      </c>
      <c r="K22" s="144" t="s">
        <v>43</v>
      </c>
      <c r="L22" s="144"/>
      <c r="M22" s="144" t="s">
        <v>296</v>
      </c>
      <c r="N22" s="144" t="s">
        <v>1919</v>
      </c>
      <c r="O22" s="144" t="s">
        <v>297</v>
      </c>
      <c r="P22" s="144" t="s">
        <v>364</v>
      </c>
      <c r="Q22" s="152">
        <v>80</v>
      </c>
      <c r="R22" s="144"/>
      <c r="S22" s="144"/>
      <c r="T22" s="144"/>
      <c r="U22" s="144"/>
      <c r="V22" s="144"/>
      <c r="W22" s="144" t="s">
        <v>174</v>
      </c>
      <c r="X22" s="144"/>
      <c r="Y22" s="71"/>
      <c r="Z22" s="71"/>
      <c r="AA22" s="71" t="s">
        <v>1678</v>
      </c>
      <c r="AB22" s="71"/>
      <c r="AC22" s="71"/>
    </row>
    <row r="23" spans="1:209" ht="25.5" customHeight="1">
      <c r="A23" s="74">
        <v>100</v>
      </c>
      <c r="B23" s="71" t="s">
        <v>1704</v>
      </c>
      <c r="C23" s="71" t="s">
        <v>100</v>
      </c>
      <c r="D23" s="71" t="s">
        <v>83</v>
      </c>
      <c r="E23" s="71" t="s">
        <v>100</v>
      </c>
      <c r="F23" s="71">
        <v>3</v>
      </c>
      <c r="G23" s="71" t="s">
        <v>192</v>
      </c>
      <c r="H23" s="71" t="s">
        <v>1589</v>
      </c>
      <c r="I23" s="71">
        <v>50</v>
      </c>
      <c r="J23" s="144">
        <v>1</v>
      </c>
      <c r="K23" s="144" t="s">
        <v>83</v>
      </c>
      <c r="L23" s="144"/>
      <c r="M23" s="144" t="s">
        <v>296</v>
      </c>
      <c r="N23" s="144" t="s">
        <v>1955</v>
      </c>
      <c r="O23" s="144" t="s">
        <v>297</v>
      </c>
      <c r="P23" s="144" t="s">
        <v>364</v>
      </c>
      <c r="Q23" s="152">
        <v>80</v>
      </c>
      <c r="R23" s="144"/>
      <c r="S23" s="144"/>
      <c r="T23" s="144"/>
      <c r="U23" s="144"/>
      <c r="V23" s="144"/>
      <c r="W23" s="146" t="s">
        <v>144</v>
      </c>
      <c r="X23" s="146" t="s">
        <v>107</v>
      </c>
      <c r="Y23" s="71"/>
      <c r="Z23" s="71" t="s">
        <v>1705</v>
      </c>
      <c r="AA23" s="83" t="s">
        <v>1490</v>
      </c>
      <c r="AB23" s="71"/>
      <c r="AC23" s="71"/>
    </row>
    <row r="24" spans="1:209" ht="25.5" customHeight="1">
      <c r="A24" s="74">
        <v>138</v>
      </c>
      <c r="B24" s="83" t="s">
        <v>1549</v>
      </c>
      <c r="C24" s="83" t="s">
        <v>1550</v>
      </c>
      <c r="D24" s="83" t="s">
        <v>29</v>
      </c>
      <c r="E24" s="83" t="s">
        <v>1787</v>
      </c>
      <c r="F24" s="83">
        <v>3</v>
      </c>
      <c r="G24" s="83" t="s">
        <v>262</v>
      </c>
      <c r="H24" s="83" t="s">
        <v>1691</v>
      </c>
      <c r="I24" s="83" t="s">
        <v>1692</v>
      </c>
      <c r="J24" s="146">
        <v>1</v>
      </c>
      <c r="K24" s="146" t="s">
        <v>29</v>
      </c>
      <c r="L24" s="146"/>
      <c r="M24" s="144" t="s">
        <v>296</v>
      </c>
      <c r="N24" s="144" t="s">
        <v>1954</v>
      </c>
      <c r="O24" s="144" t="s">
        <v>298</v>
      </c>
      <c r="P24" s="146" t="s">
        <v>364</v>
      </c>
      <c r="Q24" s="152">
        <v>80</v>
      </c>
      <c r="R24" s="146"/>
      <c r="S24" s="146"/>
      <c r="T24" s="146"/>
      <c r="U24" s="146"/>
      <c r="V24" s="146"/>
      <c r="W24" s="146" t="s">
        <v>173</v>
      </c>
      <c r="X24" s="146"/>
      <c r="Y24" s="83"/>
      <c r="Z24" s="83"/>
      <c r="AA24" s="83" t="s">
        <v>1490</v>
      </c>
      <c r="AB24" s="83"/>
      <c r="AC24" s="83"/>
    </row>
    <row r="25" spans="1:209" ht="25.5" customHeight="1">
      <c r="A25" s="74">
        <v>104</v>
      </c>
      <c r="B25" s="83" t="s">
        <v>1548</v>
      </c>
      <c r="C25" s="83" t="s">
        <v>43</v>
      </c>
      <c r="D25" s="83" t="s">
        <v>29</v>
      </c>
      <c r="E25" s="83" t="s">
        <v>1782</v>
      </c>
      <c r="F25" s="83">
        <v>3</v>
      </c>
      <c r="G25" s="83" t="s">
        <v>262</v>
      </c>
      <c r="H25" s="83" t="s">
        <v>1660</v>
      </c>
      <c r="I25" s="83">
        <v>14</v>
      </c>
      <c r="J25" s="146">
        <v>1</v>
      </c>
      <c r="K25" s="146" t="s">
        <v>29</v>
      </c>
      <c r="L25" s="146"/>
      <c r="M25" s="144" t="s">
        <v>296</v>
      </c>
      <c r="N25" s="144" t="s">
        <v>1954</v>
      </c>
      <c r="O25" s="144" t="s">
        <v>297</v>
      </c>
      <c r="P25" s="146" t="s">
        <v>364</v>
      </c>
      <c r="Q25" s="152">
        <v>80</v>
      </c>
      <c r="R25" s="146"/>
      <c r="S25" s="146"/>
      <c r="T25" s="146"/>
      <c r="U25" s="146"/>
      <c r="V25" s="146"/>
      <c r="W25" s="149" t="s">
        <v>173</v>
      </c>
      <c r="X25" s="146"/>
      <c r="Y25" s="83"/>
      <c r="Z25" s="83"/>
      <c r="AA25" s="83" t="s">
        <v>1490</v>
      </c>
      <c r="AB25" s="83"/>
      <c r="AC25" s="83"/>
    </row>
    <row r="26" spans="1:209" s="72" customFormat="1" ht="25.5" customHeight="1">
      <c r="A26" s="74">
        <v>179</v>
      </c>
      <c r="B26" s="83" t="s">
        <v>149</v>
      </c>
      <c r="C26" s="83" t="s">
        <v>119</v>
      </c>
      <c r="D26" s="83" t="s">
        <v>75</v>
      </c>
      <c r="E26" s="83" t="s">
        <v>119</v>
      </c>
      <c r="F26" s="83">
        <v>3</v>
      </c>
      <c r="G26" s="83" t="s">
        <v>192</v>
      </c>
      <c r="H26" s="83" t="s">
        <v>57</v>
      </c>
      <c r="I26" s="83">
        <v>91</v>
      </c>
      <c r="J26" s="146">
        <v>1</v>
      </c>
      <c r="K26" s="146" t="s">
        <v>75</v>
      </c>
      <c r="L26" s="146"/>
      <c r="M26" s="146" t="s">
        <v>186</v>
      </c>
      <c r="N26" s="146" t="s">
        <v>1917</v>
      </c>
      <c r="O26" s="146" t="s">
        <v>301</v>
      </c>
      <c r="P26" s="146" t="s">
        <v>364</v>
      </c>
      <c r="Q26" s="152">
        <v>80</v>
      </c>
      <c r="R26" s="146"/>
      <c r="S26" s="146"/>
      <c r="T26" s="146"/>
      <c r="U26" s="146"/>
      <c r="V26" s="146"/>
      <c r="W26" s="146" t="s">
        <v>170</v>
      </c>
      <c r="X26" s="83" t="s">
        <v>57</v>
      </c>
      <c r="Y26" s="83"/>
      <c r="Z26" s="83"/>
      <c r="AA26" s="83" t="s">
        <v>1490</v>
      </c>
      <c r="AB26" s="83"/>
      <c r="AC26" s="83"/>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c r="DB26" s="84"/>
      <c r="DC26" s="84"/>
      <c r="DD26" s="84"/>
      <c r="DE26" s="84"/>
      <c r="DF26" s="84"/>
      <c r="DG26" s="84"/>
      <c r="DH26" s="84"/>
      <c r="DI26" s="84"/>
      <c r="DJ26" s="84"/>
      <c r="DK26" s="84"/>
      <c r="DL26" s="84"/>
      <c r="DM26" s="84"/>
      <c r="DN26" s="84"/>
      <c r="DO26" s="84"/>
      <c r="DP26" s="84"/>
      <c r="DQ26" s="84"/>
      <c r="DR26" s="84"/>
      <c r="DS26" s="84"/>
      <c r="DT26" s="84"/>
      <c r="DU26" s="84"/>
      <c r="DV26" s="84"/>
      <c r="DW26" s="84"/>
      <c r="DX26" s="84"/>
      <c r="DY26" s="84"/>
      <c r="DZ26" s="84"/>
      <c r="EA26" s="84"/>
      <c r="EB26" s="84"/>
      <c r="EC26" s="84"/>
      <c r="ED26" s="84"/>
      <c r="EE26" s="84"/>
      <c r="EF26" s="84"/>
      <c r="EG26" s="84"/>
      <c r="EH26" s="84"/>
      <c r="EI26" s="84"/>
      <c r="EJ26" s="84"/>
      <c r="EK26" s="84"/>
      <c r="EL26" s="84"/>
      <c r="EM26" s="84"/>
      <c r="EN26" s="84"/>
      <c r="EO26" s="84"/>
      <c r="EP26" s="84"/>
      <c r="EQ26" s="84"/>
      <c r="ER26" s="84"/>
      <c r="ES26" s="84"/>
      <c r="ET26" s="84"/>
      <c r="EU26" s="84"/>
      <c r="EV26" s="84"/>
      <c r="EW26" s="84"/>
      <c r="EX26" s="84"/>
      <c r="EY26" s="84"/>
      <c r="EZ26" s="84"/>
      <c r="FA26" s="84"/>
      <c r="FB26" s="84"/>
      <c r="FC26" s="84"/>
      <c r="FD26" s="84"/>
      <c r="FE26" s="84"/>
      <c r="FF26" s="84"/>
      <c r="FG26" s="84"/>
      <c r="FH26" s="84"/>
      <c r="FI26" s="84"/>
      <c r="FJ26" s="84"/>
      <c r="FK26" s="84"/>
      <c r="FL26" s="84"/>
      <c r="FM26" s="84"/>
      <c r="FN26" s="84"/>
      <c r="FO26" s="84"/>
      <c r="FP26" s="84"/>
      <c r="FQ26" s="84"/>
      <c r="FR26" s="84"/>
      <c r="FS26" s="84"/>
      <c r="FT26" s="84"/>
      <c r="FU26" s="84"/>
      <c r="FV26" s="84"/>
      <c r="FW26" s="84"/>
      <c r="FX26" s="84"/>
      <c r="FY26" s="84"/>
      <c r="FZ26" s="84"/>
      <c r="GA26" s="84"/>
      <c r="GB26" s="84"/>
      <c r="GC26" s="84"/>
      <c r="GD26" s="84"/>
      <c r="GE26" s="84"/>
      <c r="GF26" s="84"/>
      <c r="GG26" s="84"/>
      <c r="GH26" s="84"/>
      <c r="GI26" s="84"/>
      <c r="GJ26" s="84"/>
      <c r="GK26" s="84"/>
      <c r="GL26" s="84"/>
      <c r="GM26" s="84"/>
      <c r="GN26" s="84"/>
      <c r="GO26" s="84"/>
      <c r="GP26" s="84"/>
      <c r="GQ26" s="84"/>
      <c r="GR26" s="84"/>
      <c r="GS26" s="84"/>
      <c r="GT26" s="84"/>
      <c r="GU26" s="84"/>
      <c r="GV26" s="84"/>
      <c r="GW26" s="84"/>
      <c r="GX26" s="84"/>
      <c r="GY26" s="84"/>
      <c r="GZ26" s="84"/>
      <c r="HA26" s="84"/>
    </row>
    <row r="27" spans="1:209" s="72" customFormat="1" ht="25.5" customHeight="1">
      <c r="A27" s="74">
        <v>66</v>
      </c>
      <c r="B27" s="83" t="s">
        <v>151</v>
      </c>
      <c r="C27" s="83" t="s">
        <v>150</v>
      </c>
      <c r="D27" s="83" t="s">
        <v>75</v>
      </c>
      <c r="E27" s="83" t="s">
        <v>150</v>
      </c>
      <c r="F27" s="83">
        <v>3</v>
      </c>
      <c r="G27" s="83" t="s">
        <v>192</v>
      </c>
      <c r="H27" s="83" t="s">
        <v>57</v>
      </c>
      <c r="I27" s="83">
        <v>91</v>
      </c>
      <c r="J27" s="146">
        <v>1</v>
      </c>
      <c r="K27" s="146" t="s">
        <v>75</v>
      </c>
      <c r="L27" s="146"/>
      <c r="M27" s="146" t="s">
        <v>186</v>
      </c>
      <c r="N27" s="146" t="s">
        <v>1917</v>
      </c>
      <c r="O27" s="146" t="s">
        <v>336</v>
      </c>
      <c r="P27" s="146" t="s">
        <v>364</v>
      </c>
      <c r="Q27" s="152">
        <v>80</v>
      </c>
      <c r="R27" s="146"/>
      <c r="S27" s="146"/>
      <c r="T27" s="146"/>
      <c r="U27" s="146"/>
      <c r="V27" s="146"/>
      <c r="W27" s="146" t="s">
        <v>170</v>
      </c>
      <c r="X27" s="83" t="s">
        <v>57</v>
      </c>
      <c r="Y27" s="83"/>
      <c r="Z27" s="83"/>
      <c r="AA27" s="83" t="s">
        <v>1490</v>
      </c>
      <c r="AB27" s="83"/>
      <c r="AC27" s="83"/>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4"/>
      <c r="DT27" s="84"/>
      <c r="DU27" s="84"/>
      <c r="DV27" s="84"/>
      <c r="DW27" s="84"/>
      <c r="DX27" s="84"/>
      <c r="DY27" s="84"/>
      <c r="DZ27" s="84"/>
      <c r="EA27" s="84"/>
      <c r="EB27" s="84"/>
      <c r="EC27" s="84"/>
      <c r="ED27" s="84"/>
      <c r="EE27" s="84"/>
      <c r="EF27" s="84"/>
      <c r="EG27" s="84"/>
      <c r="EH27" s="84"/>
      <c r="EI27" s="84"/>
      <c r="EJ27" s="84"/>
      <c r="EK27" s="84"/>
      <c r="EL27" s="84"/>
      <c r="EM27" s="84"/>
      <c r="EN27" s="84"/>
      <c r="EO27" s="84"/>
      <c r="EP27" s="84"/>
      <c r="EQ27" s="84"/>
      <c r="ER27" s="84"/>
      <c r="ES27" s="84"/>
      <c r="ET27" s="84"/>
      <c r="EU27" s="84"/>
      <c r="EV27" s="84"/>
      <c r="EW27" s="84"/>
      <c r="EX27" s="84"/>
      <c r="EY27" s="84"/>
      <c r="EZ27" s="84"/>
      <c r="FA27" s="84"/>
      <c r="FB27" s="84"/>
      <c r="FC27" s="84"/>
      <c r="FD27" s="84"/>
      <c r="FE27" s="84"/>
      <c r="FF27" s="84"/>
      <c r="FG27" s="84"/>
      <c r="FH27" s="84"/>
      <c r="FI27" s="84"/>
      <c r="FJ27" s="84"/>
      <c r="FK27" s="84"/>
      <c r="FL27" s="84"/>
      <c r="FM27" s="84"/>
      <c r="FN27" s="84"/>
      <c r="FO27" s="84"/>
      <c r="FP27" s="84"/>
      <c r="FQ27" s="84"/>
      <c r="FR27" s="84"/>
      <c r="FS27" s="84"/>
      <c r="FT27" s="84"/>
      <c r="FU27" s="84"/>
      <c r="FV27" s="84"/>
      <c r="FW27" s="84"/>
      <c r="FX27" s="84"/>
      <c r="FY27" s="84"/>
      <c r="FZ27" s="84"/>
      <c r="GA27" s="84"/>
      <c r="GB27" s="84"/>
      <c r="GC27" s="84"/>
      <c r="GD27" s="84"/>
      <c r="GE27" s="84"/>
      <c r="GF27" s="84"/>
      <c r="GG27" s="84"/>
      <c r="GH27" s="84"/>
      <c r="GI27" s="84"/>
      <c r="GJ27" s="84"/>
      <c r="GK27" s="84"/>
      <c r="GL27" s="84"/>
      <c r="GM27" s="84"/>
      <c r="GN27" s="84"/>
      <c r="GO27" s="84"/>
      <c r="GP27" s="84"/>
      <c r="GQ27" s="84"/>
      <c r="GR27" s="84"/>
      <c r="GS27" s="84"/>
      <c r="GT27" s="84"/>
      <c r="GU27" s="84"/>
      <c r="GV27" s="84"/>
      <c r="GW27" s="84"/>
      <c r="GX27" s="84"/>
      <c r="GY27" s="84"/>
      <c r="GZ27" s="84"/>
      <c r="HA27" s="84"/>
    </row>
    <row r="28" spans="1:209" s="72" customFormat="1" ht="25.5" customHeight="1">
      <c r="A28" s="74">
        <v>45</v>
      </c>
      <c r="B28" s="83" t="s">
        <v>154</v>
      </c>
      <c r="C28" s="83" t="s">
        <v>148</v>
      </c>
      <c r="D28" s="83" t="s">
        <v>155</v>
      </c>
      <c r="E28" s="83" t="s">
        <v>148</v>
      </c>
      <c r="F28" s="83">
        <v>3</v>
      </c>
      <c r="G28" s="83" t="s">
        <v>192</v>
      </c>
      <c r="H28" s="83" t="s">
        <v>57</v>
      </c>
      <c r="I28" s="83">
        <v>91</v>
      </c>
      <c r="J28" s="146">
        <v>1</v>
      </c>
      <c r="K28" s="146" t="s">
        <v>155</v>
      </c>
      <c r="L28" s="146"/>
      <c r="M28" s="146" t="s">
        <v>186</v>
      </c>
      <c r="N28" s="146" t="s">
        <v>1918</v>
      </c>
      <c r="O28" s="146" t="s">
        <v>301</v>
      </c>
      <c r="P28" s="146" t="s">
        <v>364</v>
      </c>
      <c r="Q28" s="152">
        <v>80</v>
      </c>
      <c r="R28" s="146"/>
      <c r="S28" s="146"/>
      <c r="T28" s="146"/>
      <c r="U28" s="146"/>
      <c r="V28" s="146"/>
      <c r="W28" s="146" t="s">
        <v>173</v>
      </c>
      <c r="X28" s="83" t="s">
        <v>57</v>
      </c>
      <c r="Y28" s="83"/>
      <c r="Z28" s="83"/>
      <c r="AA28" s="83" t="s">
        <v>1490</v>
      </c>
      <c r="AB28" s="83"/>
      <c r="AC28" s="83"/>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c r="EN28" s="84"/>
      <c r="EO28" s="84"/>
      <c r="EP28" s="84"/>
      <c r="EQ28" s="84"/>
      <c r="ER28" s="84"/>
      <c r="ES28" s="84"/>
      <c r="ET28" s="84"/>
      <c r="EU28" s="84"/>
      <c r="EV28" s="84"/>
      <c r="EW28" s="84"/>
      <c r="EX28" s="84"/>
      <c r="EY28" s="84"/>
      <c r="EZ28" s="84"/>
      <c r="FA28" s="84"/>
      <c r="FB28" s="84"/>
      <c r="FC28" s="84"/>
      <c r="FD28" s="84"/>
      <c r="FE28" s="84"/>
      <c r="FF28" s="84"/>
      <c r="FG28" s="84"/>
      <c r="FH28" s="84"/>
      <c r="FI28" s="84"/>
      <c r="FJ28" s="84"/>
      <c r="FK28" s="84"/>
      <c r="FL28" s="84"/>
      <c r="FM28" s="84"/>
      <c r="FN28" s="84"/>
      <c r="FO28" s="84"/>
      <c r="FP28" s="84"/>
      <c r="FQ28" s="84"/>
      <c r="FR28" s="84"/>
      <c r="FS28" s="84"/>
      <c r="FT28" s="84"/>
      <c r="FU28" s="84"/>
      <c r="FV28" s="84"/>
      <c r="FW28" s="84"/>
      <c r="FX28" s="84"/>
      <c r="FY28" s="84"/>
      <c r="FZ28" s="84"/>
      <c r="GA28" s="84"/>
      <c r="GB28" s="84"/>
      <c r="GC28" s="84"/>
      <c r="GD28" s="84"/>
      <c r="GE28" s="84"/>
      <c r="GF28" s="84"/>
      <c r="GG28" s="84"/>
      <c r="GH28" s="84"/>
      <c r="GI28" s="84"/>
      <c r="GJ28" s="84"/>
      <c r="GK28" s="84"/>
      <c r="GL28" s="84"/>
      <c r="GM28" s="84"/>
      <c r="GN28" s="84"/>
      <c r="GO28" s="84"/>
      <c r="GP28" s="84"/>
      <c r="GQ28" s="84"/>
      <c r="GR28" s="84"/>
      <c r="GS28" s="84"/>
      <c r="GT28" s="84"/>
      <c r="GU28" s="84"/>
      <c r="GV28" s="84"/>
      <c r="GW28" s="84"/>
      <c r="GX28" s="84"/>
      <c r="GY28" s="84"/>
      <c r="GZ28" s="84"/>
      <c r="HA28" s="84"/>
    </row>
    <row r="29" spans="1:209" ht="25.5" customHeight="1">
      <c r="A29" s="74">
        <v>58</v>
      </c>
      <c r="B29" s="83" t="s">
        <v>1517</v>
      </c>
      <c r="C29" s="83" t="s">
        <v>1518</v>
      </c>
      <c r="D29" s="83"/>
      <c r="E29" s="83" t="s">
        <v>1518</v>
      </c>
      <c r="F29" s="83">
        <v>3</v>
      </c>
      <c r="G29" s="83" t="s">
        <v>192</v>
      </c>
      <c r="H29" s="83" t="s">
        <v>57</v>
      </c>
      <c r="I29" s="83">
        <v>91</v>
      </c>
      <c r="J29" s="146">
        <v>1</v>
      </c>
      <c r="K29" s="146"/>
      <c r="L29" s="146"/>
      <c r="M29" s="146" t="s">
        <v>186</v>
      </c>
      <c r="N29" s="146" t="s">
        <v>1918</v>
      </c>
      <c r="O29" s="146" t="s">
        <v>336</v>
      </c>
      <c r="P29" s="146" t="s">
        <v>364</v>
      </c>
      <c r="Q29" s="152">
        <v>80</v>
      </c>
      <c r="R29" s="146"/>
      <c r="S29" s="146"/>
      <c r="T29" s="146"/>
      <c r="U29" s="146"/>
      <c r="V29" s="146"/>
      <c r="W29" s="146" t="s">
        <v>170</v>
      </c>
      <c r="X29" s="83" t="s">
        <v>57</v>
      </c>
      <c r="Y29" s="83"/>
      <c r="Z29" s="83"/>
      <c r="AA29" s="83" t="s">
        <v>1490</v>
      </c>
      <c r="AB29" s="83"/>
      <c r="AC29" s="83"/>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72"/>
      <c r="ED29" s="72"/>
      <c r="EE29" s="72"/>
      <c r="EF29" s="72"/>
      <c r="EG29" s="72"/>
      <c r="EH29" s="72"/>
      <c r="EI29" s="72"/>
      <c r="EJ29" s="72"/>
      <c r="EK29" s="72"/>
      <c r="EL29" s="72"/>
      <c r="EM29" s="72"/>
      <c r="EN29" s="72"/>
      <c r="EO29" s="72"/>
      <c r="EP29" s="72"/>
      <c r="EQ29" s="72"/>
      <c r="ER29" s="72"/>
      <c r="ES29" s="72"/>
      <c r="ET29" s="72"/>
      <c r="EU29" s="72"/>
      <c r="EV29" s="72"/>
      <c r="EW29" s="72"/>
      <c r="EX29" s="72"/>
      <c r="EY29" s="72"/>
      <c r="EZ29" s="72"/>
      <c r="FA29" s="72"/>
      <c r="FB29" s="72"/>
      <c r="FC29" s="72"/>
      <c r="FD29" s="72"/>
      <c r="FE29" s="72"/>
      <c r="FF29" s="72"/>
      <c r="FG29" s="72"/>
      <c r="FH29" s="72"/>
      <c r="FI29" s="72"/>
      <c r="FJ29" s="72"/>
      <c r="FK29" s="72"/>
      <c r="FL29" s="72"/>
      <c r="FM29" s="72"/>
      <c r="FN29" s="72"/>
      <c r="FO29" s="72"/>
      <c r="FP29" s="72"/>
      <c r="FQ29" s="72"/>
      <c r="FR29" s="72"/>
      <c r="FS29" s="72"/>
      <c r="FT29" s="72"/>
      <c r="FU29" s="72"/>
      <c r="FV29" s="72"/>
      <c r="FW29" s="72"/>
      <c r="FX29" s="72"/>
      <c r="FY29" s="72"/>
      <c r="FZ29" s="72"/>
      <c r="GA29" s="72"/>
      <c r="GB29" s="72"/>
      <c r="GC29" s="72"/>
      <c r="GD29" s="72"/>
      <c r="GE29" s="72"/>
      <c r="GF29" s="72"/>
      <c r="GG29" s="72"/>
      <c r="GH29" s="72"/>
      <c r="GI29" s="72"/>
      <c r="GJ29" s="72"/>
      <c r="GK29" s="72"/>
      <c r="GL29" s="72"/>
      <c r="GM29" s="72"/>
      <c r="GN29" s="72"/>
      <c r="GO29" s="72"/>
      <c r="GP29" s="72"/>
      <c r="GQ29" s="72"/>
      <c r="GR29" s="72"/>
      <c r="GS29" s="72"/>
      <c r="GT29" s="72"/>
      <c r="GU29" s="72"/>
      <c r="GV29" s="72"/>
      <c r="GW29" s="72"/>
      <c r="GX29" s="72"/>
      <c r="GY29" s="72"/>
      <c r="GZ29" s="72"/>
      <c r="HA29" s="72"/>
    </row>
    <row r="30" spans="1:209" ht="25.5" customHeight="1">
      <c r="A30" s="74">
        <v>109</v>
      </c>
      <c r="B30" s="71" t="s">
        <v>1528</v>
      </c>
      <c r="C30" s="71" t="s">
        <v>1529</v>
      </c>
      <c r="D30" s="71"/>
      <c r="E30" s="71" t="s">
        <v>1529</v>
      </c>
      <c r="F30" s="71">
        <v>3</v>
      </c>
      <c r="G30" s="71" t="s">
        <v>192</v>
      </c>
      <c r="H30" s="71" t="s">
        <v>57</v>
      </c>
      <c r="I30" s="71">
        <v>91</v>
      </c>
      <c r="J30" s="144">
        <v>1</v>
      </c>
      <c r="K30" s="144"/>
      <c r="L30" s="144"/>
      <c r="M30" s="146" t="s">
        <v>186</v>
      </c>
      <c r="N30" s="146" t="s">
        <v>1919</v>
      </c>
      <c r="O30" s="146" t="s">
        <v>301</v>
      </c>
      <c r="P30" s="146" t="s">
        <v>364</v>
      </c>
      <c r="Q30" s="152">
        <v>80</v>
      </c>
      <c r="R30" s="144"/>
      <c r="S30" s="144"/>
      <c r="T30" s="144"/>
      <c r="U30" s="144"/>
      <c r="V30" s="144"/>
      <c r="W30" s="144" t="s">
        <v>170</v>
      </c>
      <c r="X30" s="83" t="s">
        <v>57</v>
      </c>
      <c r="Y30" s="71"/>
      <c r="Z30" s="71"/>
      <c r="AA30" s="71" t="s">
        <v>1552</v>
      </c>
      <c r="AB30" s="71"/>
      <c r="AC30" s="71"/>
    </row>
    <row r="31" spans="1:209" ht="25.5" customHeight="1">
      <c r="A31" s="74">
        <v>87</v>
      </c>
      <c r="B31" s="71" t="s">
        <v>1521</v>
      </c>
      <c r="C31" s="71" t="s">
        <v>1522</v>
      </c>
      <c r="D31" s="71"/>
      <c r="E31" s="71" t="s">
        <v>1522</v>
      </c>
      <c r="F31" s="71">
        <v>3</v>
      </c>
      <c r="G31" s="71" t="s">
        <v>192</v>
      </c>
      <c r="H31" s="71" t="s">
        <v>57</v>
      </c>
      <c r="I31" s="71">
        <v>91</v>
      </c>
      <c r="J31" s="144">
        <v>1</v>
      </c>
      <c r="K31" s="144"/>
      <c r="L31" s="144"/>
      <c r="M31" s="146" t="s">
        <v>186</v>
      </c>
      <c r="N31" s="146" t="s">
        <v>1919</v>
      </c>
      <c r="O31" s="146" t="s">
        <v>336</v>
      </c>
      <c r="P31" s="146" t="s">
        <v>364</v>
      </c>
      <c r="Q31" s="152">
        <v>80</v>
      </c>
      <c r="R31" s="144"/>
      <c r="S31" s="144"/>
      <c r="T31" s="144"/>
      <c r="U31" s="144"/>
      <c r="V31" s="144"/>
      <c r="W31" s="144" t="s">
        <v>170</v>
      </c>
      <c r="X31" s="83" t="s">
        <v>57</v>
      </c>
      <c r="Y31" s="71"/>
      <c r="Z31" s="71"/>
      <c r="AA31" s="71" t="s">
        <v>1552</v>
      </c>
      <c r="AB31" s="71"/>
      <c r="AC31" s="71"/>
    </row>
    <row r="32" spans="1:209" ht="38.25" customHeight="1">
      <c r="A32" s="74">
        <v>182</v>
      </c>
      <c r="B32" s="71" t="s">
        <v>1523</v>
      </c>
      <c r="C32" s="71" t="s">
        <v>1524</v>
      </c>
      <c r="D32" s="71"/>
      <c r="E32" s="71" t="s">
        <v>1524</v>
      </c>
      <c r="F32" s="71">
        <v>3</v>
      </c>
      <c r="G32" s="71" t="s">
        <v>192</v>
      </c>
      <c r="H32" s="71" t="s">
        <v>57</v>
      </c>
      <c r="I32" s="71">
        <v>91</v>
      </c>
      <c r="J32" s="144">
        <v>1</v>
      </c>
      <c r="K32" s="144"/>
      <c r="L32" s="144"/>
      <c r="M32" s="146" t="s">
        <v>186</v>
      </c>
      <c r="N32" s="146" t="s">
        <v>1955</v>
      </c>
      <c r="O32" s="146" t="s">
        <v>301</v>
      </c>
      <c r="P32" s="146" t="s">
        <v>364</v>
      </c>
      <c r="Q32" s="152">
        <v>80</v>
      </c>
      <c r="R32" s="144"/>
      <c r="S32" s="144"/>
      <c r="T32" s="144"/>
      <c r="U32" s="144"/>
      <c r="V32" s="144"/>
      <c r="W32" s="144" t="s">
        <v>170</v>
      </c>
      <c r="X32" s="83" t="s">
        <v>57</v>
      </c>
      <c r="Y32" s="71"/>
      <c r="Z32" s="71"/>
      <c r="AA32" s="71" t="s">
        <v>1552</v>
      </c>
      <c r="AB32" s="71"/>
      <c r="AC32" s="71"/>
    </row>
    <row r="33" spans="1:209" s="72" customFormat="1" ht="38.25" customHeight="1">
      <c r="A33" s="74">
        <v>102</v>
      </c>
      <c r="B33" s="71" t="s">
        <v>278</v>
      </c>
      <c r="C33" s="71" t="s">
        <v>29</v>
      </c>
      <c r="D33" s="71"/>
      <c r="E33" s="71" t="s">
        <v>29</v>
      </c>
      <c r="F33" s="71">
        <v>3</v>
      </c>
      <c r="G33" s="71" t="s">
        <v>262</v>
      </c>
      <c r="H33" s="71" t="s">
        <v>1727</v>
      </c>
      <c r="I33" s="71">
        <v>50</v>
      </c>
      <c r="J33" s="144">
        <v>1</v>
      </c>
      <c r="K33" s="144"/>
      <c r="L33" s="144"/>
      <c r="M33" s="144" t="s">
        <v>186</v>
      </c>
      <c r="N33" s="144" t="s">
        <v>1954</v>
      </c>
      <c r="O33" s="144" t="s">
        <v>301</v>
      </c>
      <c r="P33" s="146" t="s">
        <v>364</v>
      </c>
      <c r="Q33" s="152">
        <v>80</v>
      </c>
      <c r="R33" s="144"/>
      <c r="S33" s="144"/>
      <c r="T33" s="144"/>
      <c r="U33" s="144"/>
      <c r="V33" s="144"/>
      <c r="W33" s="146" t="s">
        <v>173</v>
      </c>
      <c r="X33" s="146"/>
      <c r="Y33" s="71"/>
      <c r="Z33" s="71" t="s">
        <v>1728</v>
      </c>
      <c r="AA33" s="83" t="s">
        <v>1490</v>
      </c>
      <c r="AB33" s="71"/>
      <c r="AC33" s="71"/>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4"/>
      <c r="DB33" s="84"/>
      <c r="DC33" s="84"/>
      <c r="DD33" s="84"/>
      <c r="DE33" s="84"/>
      <c r="DF33" s="84"/>
      <c r="DG33" s="84"/>
      <c r="DH33" s="84"/>
      <c r="DI33" s="84"/>
      <c r="DJ33" s="84"/>
      <c r="DK33" s="84"/>
      <c r="DL33" s="84"/>
      <c r="DM33" s="84"/>
      <c r="DN33" s="84"/>
      <c r="DO33" s="84"/>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c r="EN33" s="84"/>
      <c r="EO33" s="84"/>
      <c r="EP33" s="84"/>
      <c r="EQ33" s="84"/>
      <c r="ER33" s="84"/>
      <c r="ES33" s="84"/>
      <c r="ET33" s="84"/>
      <c r="EU33" s="84"/>
      <c r="EV33" s="84"/>
      <c r="EW33" s="84"/>
      <c r="EX33" s="84"/>
      <c r="EY33" s="84"/>
      <c r="EZ33" s="84"/>
      <c r="FA33" s="84"/>
      <c r="FB33" s="84"/>
      <c r="FC33" s="84"/>
      <c r="FD33" s="84"/>
      <c r="FE33" s="84"/>
      <c r="FF33" s="84"/>
      <c r="FG33" s="84"/>
      <c r="FH33" s="84"/>
      <c r="FI33" s="84"/>
      <c r="FJ33" s="84"/>
      <c r="FK33" s="84"/>
      <c r="FL33" s="84"/>
      <c r="FM33" s="84"/>
      <c r="FN33" s="84"/>
      <c r="FO33" s="84"/>
      <c r="FP33" s="84"/>
      <c r="FQ33" s="84"/>
      <c r="FR33" s="84"/>
      <c r="FS33" s="84"/>
      <c r="FT33" s="84"/>
      <c r="FU33" s="84"/>
      <c r="FV33" s="84"/>
      <c r="FW33" s="84"/>
      <c r="FX33" s="84"/>
      <c r="FY33" s="84"/>
      <c r="FZ33" s="84"/>
      <c r="GA33" s="84"/>
      <c r="GB33" s="84"/>
      <c r="GC33" s="84"/>
      <c r="GD33" s="84"/>
      <c r="GE33" s="84"/>
      <c r="GF33" s="84"/>
      <c r="GG33" s="84"/>
      <c r="GH33" s="84"/>
      <c r="GI33" s="84"/>
      <c r="GJ33" s="84"/>
      <c r="GK33" s="84"/>
      <c r="GL33" s="84"/>
      <c r="GM33" s="84"/>
      <c r="GN33" s="84"/>
      <c r="GO33" s="84"/>
      <c r="GP33" s="84"/>
      <c r="GQ33" s="84"/>
      <c r="GR33" s="84"/>
      <c r="GS33" s="84"/>
      <c r="GT33" s="84"/>
      <c r="GU33" s="84"/>
      <c r="GV33" s="84"/>
      <c r="GW33" s="84"/>
      <c r="GX33" s="84"/>
      <c r="GY33" s="84"/>
      <c r="GZ33" s="84"/>
      <c r="HA33" s="84"/>
    </row>
    <row r="34" spans="1:209" s="72" customFormat="1" ht="38.25" customHeight="1">
      <c r="A34" s="74">
        <v>103</v>
      </c>
      <c r="B34" s="83" t="s">
        <v>1548</v>
      </c>
      <c r="C34" s="83" t="s">
        <v>43</v>
      </c>
      <c r="D34" s="83" t="s">
        <v>29</v>
      </c>
      <c r="E34" s="83" t="s">
        <v>1778</v>
      </c>
      <c r="F34" s="83">
        <v>3</v>
      </c>
      <c r="G34" s="83" t="s">
        <v>262</v>
      </c>
      <c r="H34" s="83" t="s">
        <v>1658</v>
      </c>
      <c r="I34" s="83">
        <v>58</v>
      </c>
      <c r="J34" s="146">
        <v>1</v>
      </c>
      <c r="K34" s="146" t="s">
        <v>29</v>
      </c>
      <c r="L34" s="146"/>
      <c r="M34" s="146" t="s">
        <v>186</v>
      </c>
      <c r="N34" s="146" t="s">
        <v>1954</v>
      </c>
      <c r="O34" s="146" t="s">
        <v>336</v>
      </c>
      <c r="P34" s="146" t="s">
        <v>364</v>
      </c>
      <c r="Q34" s="152">
        <v>80</v>
      </c>
      <c r="R34" s="146"/>
      <c r="S34" s="146"/>
      <c r="T34" s="146"/>
      <c r="U34" s="146"/>
      <c r="V34" s="146"/>
      <c r="W34" s="146" t="s">
        <v>173</v>
      </c>
      <c r="X34" s="146"/>
      <c r="Y34" s="83"/>
      <c r="Z34" s="83"/>
      <c r="AA34" s="83" t="s">
        <v>1490</v>
      </c>
      <c r="AB34" s="83"/>
      <c r="AC34" s="83"/>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row>
    <row r="35" spans="1:209" s="72" customFormat="1" ht="38.25" customHeight="1">
      <c r="A35" s="74">
        <v>67</v>
      </c>
      <c r="B35" s="83" t="s">
        <v>1715</v>
      </c>
      <c r="C35" s="83" t="s">
        <v>1724</v>
      </c>
      <c r="D35" s="83"/>
      <c r="E35" s="85" t="s">
        <v>1724</v>
      </c>
      <c r="F35" s="83">
        <v>3</v>
      </c>
      <c r="G35" s="83" t="s">
        <v>1713</v>
      </c>
      <c r="H35" s="83" t="s">
        <v>1611</v>
      </c>
      <c r="I35" s="83" t="s">
        <v>1714</v>
      </c>
      <c r="J35" s="146">
        <v>1</v>
      </c>
      <c r="K35" s="146"/>
      <c r="L35" s="146"/>
      <c r="M35" s="146" t="s">
        <v>296</v>
      </c>
      <c r="N35" s="146" t="s">
        <v>1917</v>
      </c>
      <c r="O35" s="146" t="s">
        <v>298</v>
      </c>
      <c r="P35" s="146" t="s">
        <v>365</v>
      </c>
      <c r="Q35" s="152">
        <v>80</v>
      </c>
      <c r="R35" s="146"/>
      <c r="S35" s="146"/>
      <c r="T35" s="146"/>
      <c r="U35" s="146"/>
      <c r="V35" s="146"/>
      <c r="W35" s="149" t="s">
        <v>216</v>
      </c>
      <c r="X35" s="71" t="s">
        <v>1611</v>
      </c>
      <c r="Y35" s="83"/>
      <c r="Z35" s="83"/>
      <c r="AA35" s="83" t="s">
        <v>1490</v>
      </c>
      <c r="AB35" s="83"/>
      <c r="AC35" s="83"/>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row>
    <row r="36" spans="1:209" ht="38.25" customHeight="1">
      <c r="A36" s="74">
        <v>186</v>
      </c>
      <c r="B36" s="83" t="s">
        <v>1716</v>
      </c>
      <c r="C36" s="83" t="s">
        <v>1722</v>
      </c>
      <c r="D36" s="83"/>
      <c r="E36" s="83" t="s">
        <v>1722</v>
      </c>
      <c r="F36" s="83">
        <v>3</v>
      </c>
      <c r="G36" s="83" t="s">
        <v>192</v>
      </c>
      <c r="H36" s="83" t="s">
        <v>1611</v>
      </c>
      <c r="I36" s="83">
        <v>114</v>
      </c>
      <c r="J36" s="146" t="s">
        <v>1956</v>
      </c>
      <c r="K36" s="146"/>
      <c r="L36" s="146"/>
      <c r="M36" s="146" t="s">
        <v>296</v>
      </c>
      <c r="N36" s="146" t="s">
        <v>1917</v>
      </c>
      <c r="O36" s="146" t="s">
        <v>297</v>
      </c>
      <c r="P36" s="146" t="s">
        <v>365</v>
      </c>
      <c r="Q36" s="152">
        <v>80</v>
      </c>
      <c r="R36" s="146"/>
      <c r="S36" s="146"/>
      <c r="T36" s="146"/>
      <c r="U36" s="146"/>
      <c r="V36" s="146"/>
      <c r="W36" s="146" t="s">
        <v>216</v>
      </c>
      <c r="X36" s="146"/>
      <c r="Y36" s="83"/>
      <c r="Z36" s="83"/>
      <c r="AA36" s="83" t="s">
        <v>1706</v>
      </c>
      <c r="AB36" s="83"/>
      <c r="AC36" s="83"/>
    </row>
    <row r="37" spans="1:209" ht="38.25" customHeight="1">
      <c r="A37" s="74">
        <v>99</v>
      </c>
      <c r="B37" s="83" t="s">
        <v>1597</v>
      </c>
      <c r="C37" s="83" t="s">
        <v>1598</v>
      </c>
      <c r="D37" s="83" t="s">
        <v>53</v>
      </c>
      <c r="E37" s="83" t="s">
        <v>1598</v>
      </c>
      <c r="F37" s="83">
        <v>3</v>
      </c>
      <c r="G37" s="83" t="s">
        <v>192</v>
      </c>
      <c r="H37" s="83" t="s">
        <v>1611</v>
      </c>
      <c r="I37" s="83">
        <v>114</v>
      </c>
      <c r="J37" s="146" t="s">
        <v>1956</v>
      </c>
      <c r="K37" s="146" t="s">
        <v>53</v>
      </c>
      <c r="L37" s="146"/>
      <c r="M37" s="146" t="s">
        <v>296</v>
      </c>
      <c r="N37" s="146" t="s">
        <v>1918</v>
      </c>
      <c r="O37" s="146" t="s">
        <v>298</v>
      </c>
      <c r="P37" s="146" t="s">
        <v>365</v>
      </c>
      <c r="Q37" s="152">
        <v>80</v>
      </c>
      <c r="R37" s="146"/>
      <c r="S37" s="146"/>
      <c r="T37" s="146"/>
      <c r="U37" s="146"/>
      <c r="V37" s="146"/>
      <c r="W37" s="146" t="s">
        <v>216</v>
      </c>
      <c r="X37" s="146"/>
      <c r="Y37" s="83"/>
      <c r="Z37" s="83"/>
      <c r="AA37" s="83" t="s">
        <v>1490</v>
      </c>
      <c r="AB37" s="83"/>
      <c r="AC37" s="83"/>
    </row>
    <row r="38" spans="1:209" s="111" customFormat="1" ht="27.75" customHeight="1">
      <c r="A38" s="74">
        <v>63</v>
      </c>
      <c r="B38" s="83" t="s">
        <v>1717</v>
      </c>
      <c r="C38" s="83" t="s">
        <v>1721</v>
      </c>
      <c r="D38" s="83" t="s">
        <v>53</v>
      </c>
      <c r="E38" s="83" t="s">
        <v>1721</v>
      </c>
      <c r="F38" s="83">
        <v>3</v>
      </c>
      <c r="G38" s="83" t="s">
        <v>192</v>
      </c>
      <c r="H38" s="83" t="s">
        <v>1611</v>
      </c>
      <c r="I38" s="83">
        <v>114</v>
      </c>
      <c r="J38" s="146" t="s">
        <v>1956</v>
      </c>
      <c r="K38" s="146" t="s">
        <v>53</v>
      </c>
      <c r="L38" s="146"/>
      <c r="M38" s="146" t="s">
        <v>296</v>
      </c>
      <c r="N38" s="146" t="s">
        <v>1918</v>
      </c>
      <c r="O38" s="146" t="s">
        <v>297</v>
      </c>
      <c r="P38" s="146" t="s">
        <v>365</v>
      </c>
      <c r="Q38" s="152">
        <v>80</v>
      </c>
      <c r="R38" s="146"/>
      <c r="S38" s="146"/>
      <c r="T38" s="146"/>
      <c r="U38" s="146"/>
      <c r="V38" s="146"/>
      <c r="W38" s="146" t="s">
        <v>216</v>
      </c>
      <c r="X38" s="146"/>
      <c r="Y38" s="83"/>
      <c r="Z38" s="83"/>
      <c r="AA38" s="83" t="s">
        <v>1706</v>
      </c>
      <c r="AB38" s="83"/>
      <c r="AC38" s="83"/>
    </row>
    <row r="39" spans="1:209" ht="25.5" customHeight="1">
      <c r="A39" s="74">
        <v>121</v>
      </c>
      <c r="B39" s="83" t="s">
        <v>64</v>
      </c>
      <c r="C39" s="83" t="s">
        <v>27</v>
      </c>
      <c r="D39" s="83" t="s">
        <v>30</v>
      </c>
      <c r="E39" s="83" t="s">
        <v>506</v>
      </c>
      <c r="F39" s="83">
        <v>3</v>
      </c>
      <c r="G39" s="83" t="s">
        <v>192</v>
      </c>
      <c r="H39" s="83" t="s">
        <v>1611</v>
      </c>
      <c r="I39" s="83">
        <v>114</v>
      </c>
      <c r="J39" s="146" t="s">
        <v>1956</v>
      </c>
      <c r="K39" s="146" t="s">
        <v>111</v>
      </c>
      <c r="L39" s="146"/>
      <c r="M39" s="146" t="s">
        <v>296</v>
      </c>
      <c r="N39" s="146" t="s">
        <v>1919</v>
      </c>
      <c r="O39" s="146" t="s">
        <v>298</v>
      </c>
      <c r="P39" s="146" t="s">
        <v>365</v>
      </c>
      <c r="Q39" s="152">
        <v>80</v>
      </c>
      <c r="R39" s="146"/>
      <c r="S39" s="146"/>
      <c r="T39" s="146"/>
      <c r="U39" s="146"/>
      <c r="V39" s="146"/>
      <c r="W39" s="146" t="s">
        <v>216</v>
      </c>
      <c r="X39" s="146"/>
      <c r="Y39" s="83"/>
      <c r="Z39" s="83"/>
      <c r="AA39" s="83" t="s">
        <v>1706</v>
      </c>
      <c r="AB39" s="83"/>
      <c r="AC39" s="83"/>
    </row>
    <row r="40" spans="1:209" ht="25.5" customHeight="1">
      <c r="A40" s="74">
        <v>125</v>
      </c>
      <c r="B40" s="83" t="s">
        <v>214</v>
      </c>
      <c r="C40" s="83" t="s">
        <v>215</v>
      </c>
      <c r="D40" s="83"/>
      <c r="E40" s="83" t="s">
        <v>215</v>
      </c>
      <c r="F40" s="83">
        <v>3</v>
      </c>
      <c r="G40" s="83" t="s">
        <v>192</v>
      </c>
      <c r="H40" s="83" t="s">
        <v>1611</v>
      </c>
      <c r="I40" s="83">
        <v>114</v>
      </c>
      <c r="J40" s="146">
        <v>1</v>
      </c>
      <c r="K40" s="146"/>
      <c r="L40" s="146"/>
      <c r="M40" s="146" t="s">
        <v>296</v>
      </c>
      <c r="N40" s="146" t="s">
        <v>1919</v>
      </c>
      <c r="O40" s="146" t="s">
        <v>297</v>
      </c>
      <c r="P40" s="146" t="s">
        <v>365</v>
      </c>
      <c r="Q40" s="152">
        <v>80</v>
      </c>
      <c r="R40" s="146"/>
      <c r="S40" s="146"/>
      <c r="T40" s="146"/>
      <c r="U40" s="146"/>
      <c r="V40" s="146"/>
      <c r="W40" s="146" t="s">
        <v>216</v>
      </c>
      <c r="X40" s="146"/>
      <c r="Y40" s="83"/>
      <c r="Z40" s="83" t="s">
        <v>1707</v>
      </c>
      <c r="AA40" s="83" t="s">
        <v>1490</v>
      </c>
      <c r="AB40" s="83"/>
      <c r="AC40" s="83"/>
      <c r="AD40" s="72"/>
      <c r="AE40" s="72"/>
    </row>
    <row r="41" spans="1:209" ht="25.5" customHeight="1">
      <c r="A41" s="74">
        <v>197</v>
      </c>
      <c r="B41" s="83" t="s">
        <v>246</v>
      </c>
      <c r="C41" s="83" t="s">
        <v>247</v>
      </c>
      <c r="D41" s="83"/>
      <c r="E41" s="83" t="s">
        <v>418</v>
      </c>
      <c r="F41" s="83">
        <v>3</v>
      </c>
      <c r="G41" s="83" t="s">
        <v>192</v>
      </c>
      <c r="H41" s="83" t="s">
        <v>44</v>
      </c>
      <c r="I41" s="83">
        <v>82</v>
      </c>
      <c r="J41" s="146">
        <v>1</v>
      </c>
      <c r="K41" s="146"/>
      <c r="L41" s="146"/>
      <c r="M41" s="146" t="s">
        <v>186</v>
      </c>
      <c r="N41" s="146" t="s">
        <v>1917</v>
      </c>
      <c r="O41" s="146" t="s">
        <v>301</v>
      </c>
      <c r="P41" s="146" t="s">
        <v>365</v>
      </c>
      <c r="Q41" s="152">
        <v>80</v>
      </c>
      <c r="R41" s="146"/>
      <c r="S41" s="146"/>
      <c r="T41" s="146"/>
      <c r="U41" s="146"/>
      <c r="V41" s="146"/>
      <c r="W41" s="146" t="s">
        <v>216</v>
      </c>
      <c r="X41" s="146" t="s">
        <v>68</v>
      </c>
      <c r="Y41" s="83"/>
      <c r="Z41" s="83" t="s">
        <v>1707</v>
      </c>
      <c r="AA41" s="83" t="s">
        <v>1490</v>
      </c>
      <c r="AB41" s="83"/>
      <c r="AC41" s="83"/>
      <c r="AD41" s="72"/>
      <c r="AE41" s="72"/>
    </row>
    <row r="42" spans="1:209" ht="25.5" customHeight="1">
      <c r="A42" s="74">
        <v>203</v>
      </c>
      <c r="B42" s="83" t="s">
        <v>1559</v>
      </c>
      <c r="C42" s="83" t="s">
        <v>1560</v>
      </c>
      <c r="D42" s="83" t="s">
        <v>29</v>
      </c>
      <c r="E42" s="83" t="s">
        <v>1560</v>
      </c>
      <c r="F42" s="83">
        <v>3</v>
      </c>
      <c r="G42" s="83" t="s">
        <v>192</v>
      </c>
      <c r="H42" s="83" t="s">
        <v>44</v>
      </c>
      <c r="I42" s="83">
        <v>82</v>
      </c>
      <c r="J42" s="146">
        <v>1</v>
      </c>
      <c r="K42" s="146" t="s">
        <v>29</v>
      </c>
      <c r="L42" s="146"/>
      <c r="M42" s="146" t="s">
        <v>186</v>
      </c>
      <c r="N42" s="146" t="s">
        <v>1918</v>
      </c>
      <c r="O42" s="146" t="s">
        <v>301</v>
      </c>
      <c r="P42" s="146" t="s">
        <v>365</v>
      </c>
      <c r="Q42" s="152">
        <v>80</v>
      </c>
      <c r="R42" s="146"/>
      <c r="S42" s="146"/>
      <c r="T42" s="146"/>
      <c r="U42" s="146"/>
      <c r="V42" s="146"/>
      <c r="W42" s="146" t="s">
        <v>173</v>
      </c>
      <c r="X42" s="146" t="s">
        <v>68</v>
      </c>
      <c r="Y42" s="83"/>
      <c r="Z42" s="83"/>
      <c r="AA42" s="83" t="s">
        <v>1490</v>
      </c>
      <c r="AB42" s="83"/>
      <c r="AC42" s="83">
        <v>1020</v>
      </c>
      <c r="AD42" s="72"/>
      <c r="AE42" s="72"/>
    </row>
    <row r="43" spans="1:209" ht="25.5" customHeight="1">
      <c r="A43" s="156">
        <v>177</v>
      </c>
      <c r="B43" s="110" t="s">
        <v>153</v>
      </c>
      <c r="C43" s="110" t="s">
        <v>1561</v>
      </c>
      <c r="D43" s="110" t="s">
        <v>48</v>
      </c>
      <c r="E43" s="110" t="s">
        <v>1561</v>
      </c>
      <c r="F43" s="110">
        <v>3</v>
      </c>
      <c r="G43" s="110" t="s">
        <v>199</v>
      </c>
      <c r="H43" s="110" t="s">
        <v>44</v>
      </c>
      <c r="I43" s="110">
        <v>82</v>
      </c>
      <c r="J43" s="110">
        <v>1</v>
      </c>
      <c r="K43" s="110" t="s">
        <v>48</v>
      </c>
      <c r="L43" s="110"/>
      <c r="M43" s="146" t="s">
        <v>186</v>
      </c>
      <c r="N43" s="144" t="s">
        <v>1918</v>
      </c>
      <c r="O43" s="146" t="s">
        <v>336</v>
      </c>
      <c r="P43" s="146" t="s">
        <v>365</v>
      </c>
      <c r="Q43" s="152">
        <v>80</v>
      </c>
      <c r="R43" s="110"/>
      <c r="S43" s="110"/>
      <c r="T43" s="110"/>
      <c r="U43" s="110"/>
      <c r="V43" s="110"/>
      <c r="W43" s="110" t="s">
        <v>173</v>
      </c>
      <c r="X43" s="110" t="s">
        <v>1676</v>
      </c>
      <c r="Y43" s="110"/>
      <c r="Z43" s="110"/>
      <c r="AA43" s="110"/>
      <c r="AB43" s="110"/>
      <c r="AC43" s="110"/>
      <c r="AD43" s="72"/>
      <c r="AE43" s="72"/>
    </row>
    <row r="44" spans="1:209" ht="25.5" customHeight="1">
      <c r="A44" s="156">
        <v>183</v>
      </c>
      <c r="B44" s="110" t="s">
        <v>1562</v>
      </c>
      <c r="C44" s="110" t="s">
        <v>1563</v>
      </c>
      <c r="D44" s="110" t="s">
        <v>48</v>
      </c>
      <c r="E44" s="110" t="s">
        <v>1563</v>
      </c>
      <c r="F44" s="110">
        <v>3</v>
      </c>
      <c r="G44" s="110" t="s">
        <v>199</v>
      </c>
      <c r="H44" s="110" t="s">
        <v>44</v>
      </c>
      <c r="I44" s="110">
        <v>82</v>
      </c>
      <c r="J44" s="110">
        <v>1</v>
      </c>
      <c r="K44" s="110" t="s">
        <v>48</v>
      </c>
      <c r="L44" s="110"/>
      <c r="M44" s="146" t="s">
        <v>186</v>
      </c>
      <c r="N44" s="144" t="s">
        <v>1919</v>
      </c>
      <c r="O44" s="146" t="s">
        <v>301</v>
      </c>
      <c r="P44" s="146" t="s">
        <v>365</v>
      </c>
      <c r="Q44" s="152">
        <v>80</v>
      </c>
      <c r="R44" s="110"/>
      <c r="S44" s="110"/>
      <c r="T44" s="110"/>
      <c r="U44" s="110"/>
      <c r="V44" s="110"/>
      <c r="W44" s="110" t="s">
        <v>173</v>
      </c>
      <c r="X44" s="110" t="s">
        <v>1676</v>
      </c>
      <c r="Y44" s="110"/>
      <c r="Z44" s="110"/>
      <c r="AA44" s="110"/>
      <c r="AB44" s="110"/>
      <c r="AC44" s="110"/>
    </row>
    <row r="45" spans="1:209" ht="25.5" customHeight="1">
      <c r="A45" s="156">
        <v>151</v>
      </c>
      <c r="B45" s="110" t="s">
        <v>93</v>
      </c>
      <c r="C45" s="110" t="s">
        <v>92</v>
      </c>
      <c r="D45" s="110" t="s">
        <v>48</v>
      </c>
      <c r="E45" s="110" t="s">
        <v>92</v>
      </c>
      <c r="F45" s="110">
        <v>3</v>
      </c>
      <c r="G45" s="110" t="s">
        <v>199</v>
      </c>
      <c r="H45" s="110" t="s">
        <v>44</v>
      </c>
      <c r="I45" s="110">
        <v>82</v>
      </c>
      <c r="J45" s="110">
        <v>1</v>
      </c>
      <c r="K45" s="110" t="s">
        <v>48</v>
      </c>
      <c r="L45" s="110"/>
      <c r="M45" s="146" t="s">
        <v>186</v>
      </c>
      <c r="N45" s="144" t="s">
        <v>1919</v>
      </c>
      <c r="O45" s="146" t="s">
        <v>336</v>
      </c>
      <c r="P45" s="146" t="s">
        <v>365</v>
      </c>
      <c r="Q45" s="152">
        <v>80</v>
      </c>
      <c r="R45" s="110"/>
      <c r="S45" s="110"/>
      <c r="T45" s="110"/>
      <c r="U45" s="110"/>
      <c r="V45" s="110"/>
      <c r="W45" s="110" t="s">
        <v>173</v>
      </c>
      <c r="X45" s="110" t="s">
        <v>1676</v>
      </c>
      <c r="Y45" s="110"/>
      <c r="Z45" s="110"/>
      <c r="AA45" s="110"/>
      <c r="AB45" s="110"/>
      <c r="AC45" s="110"/>
    </row>
    <row r="46" spans="1:209" ht="25.5" customHeight="1">
      <c r="A46" s="156">
        <v>133</v>
      </c>
      <c r="B46" s="110" t="s">
        <v>97</v>
      </c>
      <c r="C46" s="110" t="s">
        <v>96</v>
      </c>
      <c r="D46" s="110" t="s">
        <v>29</v>
      </c>
      <c r="E46" s="110" t="s">
        <v>96</v>
      </c>
      <c r="F46" s="110">
        <v>3</v>
      </c>
      <c r="G46" s="110" t="s">
        <v>199</v>
      </c>
      <c r="H46" s="110" t="s">
        <v>44</v>
      </c>
      <c r="I46" s="110">
        <v>82</v>
      </c>
      <c r="J46" s="110">
        <v>1</v>
      </c>
      <c r="K46" s="110" t="s">
        <v>29</v>
      </c>
      <c r="L46" s="110"/>
      <c r="M46" s="146" t="s">
        <v>186</v>
      </c>
      <c r="N46" s="144" t="s">
        <v>1955</v>
      </c>
      <c r="O46" s="146" t="s">
        <v>301</v>
      </c>
      <c r="P46" s="146" t="s">
        <v>365</v>
      </c>
      <c r="Q46" s="152">
        <v>80</v>
      </c>
      <c r="R46" s="110"/>
      <c r="S46" s="110"/>
      <c r="T46" s="110"/>
      <c r="U46" s="110"/>
      <c r="V46" s="110"/>
      <c r="W46" s="110" t="s">
        <v>173</v>
      </c>
      <c r="X46" s="110" t="s">
        <v>1676</v>
      </c>
      <c r="Y46" s="110"/>
      <c r="Z46" s="110"/>
      <c r="AA46" s="110"/>
      <c r="AB46" s="110"/>
      <c r="AC46" s="110"/>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c r="CC46" s="72"/>
      <c r="CD46" s="72"/>
      <c r="CE46" s="72"/>
      <c r="CF46" s="72"/>
      <c r="CG46" s="72"/>
      <c r="CH46" s="72"/>
      <c r="CI46" s="72"/>
      <c r="CJ46" s="72"/>
      <c r="CK46" s="72"/>
      <c r="CL46" s="72"/>
      <c r="CM46" s="72"/>
      <c r="CN46" s="72"/>
      <c r="CO46" s="72"/>
      <c r="CP46" s="72"/>
      <c r="CQ46" s="72"/>
      <c r="CR46" s="72"/>
      <c r="CS46" s="72"/>
      <c r="CT46" s="72"/>
      <c r="CU46" s="72"/>
      <c r="CV46" s="72"/>
      <c r="CW46" s="72"/>
      <c r="CX46" s="72"/>
      <c r="CY46" s="72"/>
      <c r="CZ46" s="72"/>
      <c r="DA46" s="72"/>
      <c r="DB46" s="72"/>
      <c r="DC46" s="72"/>
      <c r="DD46" s="72"/>
      <c r="DE46" s="72"/>
      <c r="DF46" s="72"/>
      <c r="DG46" s="72"/>
      <c r="DH46" s="72"/>
      <c r="DI46" s="72"/>
      <c r="DJ46" s="72"/>
      <c r="DK46" s="72"/>
      <c r="DL46" s="72"/>
      <c r="DM46" s="72"/>
      <c r="DN46" s="72"/>
      <c r="DO46" s="72"/>
      <c r="DP46" s="72"/>
      <c r="DQ46" s="72"/>
      <c r="DR46" s="72"/>
      <c r="DS46" s="72"/>
      <c r="DT46" s="72"/>
      <c r="DU46" s="72"/>
      <c r="DV46" s="72"/>
      <c r="DW46" s="72"/>
      <c r="DX46" s="72"/>
      <c r="DY46" s="72"/>
      <c r="DZ46" s="72"/>
      <c r="EA46" s="72"/>
      <c r="EB46" s="72"/>
      <c r="EC46" s="72"/>
      <c r="ED46" s="72"/>
      <c r="EE46" s="72"/>
      <c r="EF46" s="72"/>
      <c r="EG46" s="72"/>
      <c r="EH46" s="72"/>
      <c r="EI46" s="72"/>
      <c r="EJ46" s="72"/>
      <c r="EK46" s="72"/>
      <c r="EL46" s="72"/>
      <c r="EM46" s="72"/>
      <c r="EN46" s="72"/>
      <c r="EO46" s="72"/>
      <c r="EP46" s="72"/>
      <c r="EQ46" s="72"/>
      <c r="ER46" s="72"/>
      <c r="ES46" s="72"/>
      <c r="ET46" s="72"/>
      <c r="EU46" s="72"/>
      <c r="EV46" s="72"/>
      <c r="EW46" s="72"/>
      <c r="EX46" s="72"/>
      <c r="EY46" s="72"/>
      <c r="EZ46" s="72"/>
      <c r="FA46" s="72"/>
      <c r="FB46" s="72"/>
      <c r="FC46" s="72"/>
      <c r="FD46" s="72"/>
      <c r="FE46" s="72"/>
      <c r="FF46" s="72"/>
      <c r="FG46" s="72"/>
      <c r="FH46" s="72"/>
      <c r="FI46" s="72"/>
      <c r="FJ46" s="72"/>
      <c r="FK46" s="72"/>
      <c r="FL46" s="72"/>
      <c r="FM46" s="72"/>
      <c r="FN46" s="72"/>
      <c r="FO46" s="72"/>
      <c r="FP46" s="72"/>
      <c r="FQ46" s="72"/>
      <c r="FR46" s="72"/>
      <c r="FS46" s="72"/>
      <c r="FT46" s="72"/>
      <c r="FU46" s="72"/>
      <c r="FV46" s="72"/>
      <c r="FW46" s="72"/>
      <c r="FX46" s="72"/>
      <c r="FY46" s="72"/>
      <c r="FZ46" s="72"/>
      <c r="GA46" s="72"/>
      <c r="GB46" s="72"/>
      <c r="GC46" s="72"/>
      <c r="GD46" s="72"/>
      <c r="GE46" s="72"/>
      <c r="GF46" s="72"/>
      <c r="GG46" s="72"/>
      <c r="GH46" s="72"/>
      <c r="GI46" s="72"/>
      <c r="GJ46" s="72"/>
      <c r="GK46" s="72"/>
      <c r="GL46" s="72"/>
      <c r="GM46" s="72"/>
      <c r="GN46" s="72"/>
      <c r="GO46" s="72"/>
      <c r="GP46" s="72"/>
      <c r="GQ46" s="72"/>
      <c r="GR46" s="72"/>
      <c r="GS46" s="72"/>
      <c r="GT46" s="72"/>
      <c r="GU46" s="72"/>
      <c r="GV46" s="72"/>
      <c r="GW46" s="72"/>
      <c r="GX46" s="72"/>
      <c r="GY46" s="72"/>
      <c r="GZ46" s="72"/>
      <c r="HA46" s="72"/>
    </row>
    <row r="47" spans="1:209" ht="25.5" customHeight="1">
      <c r="A47" s="156">
        <v>58</v>
      </c>
      <c r="B47" s="110" t="s">
        <v>1566</v>
      </c>
      <c r="C47" s="110" t="s">
        <v>1567</v>
      </c>
      <c r="D47" s="110" t="s">
        <v>81</v>
      </c>
      <c r="E47" s="110" t="s">
        <v>1567</v>
      </c>
      <c r="F47" s="110">
        <v>3</v>
      </c>
      <c r="G47" s="110" t="s">
        <v>199</v>
      </c>
      <c r="H47" s="110" t="s">
        <v>44</v>
      </c>
      <c r="I47" s="110">
        <v>82</v>
      </c>
      <c r="J47" s="110">
        <v>1</v>
      </c>
      <c r="K47" s="110" t="s">
        <v>81</v>
      </c>
      <c r="L47" s="110"/>
      <c r="M47" s="146" t="s">
        <v>186</v>
      </c>
      <c r="N47" s="144" t="s">
        <v>1955</v>
      </c>
      <c r="O47" s="146" t="s">
        <v>336</v>
      </c>
      <c r="P47" s="146" t="s">
        <v>365</v>
      </c>
      <c r="Q47" s="152">
        <v>80</v>
      </c>
      <c r="R47" s="110"/>
      <c r="S47" s="110"/>
      <c r="T47" s="110"/>
      <c r="U47" s="110"/>
      <c r="V47" s="110"/>
      <c r="W47" s="110" t="s">
        <v>173</v>
      </c>
      <c r="X47" s="110" t="s">
        <v>1676</v>
      </c>
      <c r="Y47" s="110"/>
      <c r="Z47" s="110"/>
      <c r="AA47" s="110"/>
      <c r="AB47" s="110"/>
      <c r="AC47" s="110"/>
    </row>
    <row r="48" spans="1:209" ht="25.5" customHeight="1">
      <c r="A48" s="74">
        <v>72</v>
      </c>
      <c r="B48" s="71" t="s">
        <v>102</v>
      </c>
      <c r="C48" s="71" t="s">
        <v>1966</v>
      </c>
      <c r="D48" s="71"/>
      <c r="E48" s="71" t="s">
        <v>1966</v>
      </c>
      <c r="F48" s="71">
        <v>2</v>
      </c>
      <c r="G48" s="71" t="s">
        <v>262</v>
      </c>
      <c r="H48" s="71" t="s">
        <v>1691</v>
      </c>
      <c r="I48" s="71" t="s">
        <v>1692</v>
      </c>
      <c r="J48" s="144">
        <v>1</v>
      </c>
      <c r="K48" s="144"/>
      <c r="L48" s="144"/>
      <c r="M48" s="144" t="s">
        <v>186</v>
      </c>
      <c r="N48" s="144" t="s">
        <v>1954</v>
      </c>
      <c r="O48" s="144" t="s">
        <v>301</v>
      </c>
      <c r="P48" s="146" t="s">
        <v>365</v>
      </c>
      <c r="Q48" s="152">
        <v>80</v>
      </c>
      <c r="R48" s="144"/>
      <c r="S48" s="144"/>
      <c r="T48" s="144"/>
      <c r="U48" s="144"/>
      <c r="V48" s="144"/>
      <c r="W48" s="146" t="s">
        <v>144</v>
      </c>
      <c r="X48" s="144" t="s">
        <v>1691</v>
      </c>
      <c r="Y48" s="71"/>
      <c r="Z48" s="71"/>
      <c r="AA48" s="71" t="s">
        <v>1659</v>
      </c>
      <c r="AB48" s="71"/>
      <c r="AC48" s="71"/>
    </row>
    <row r="49" spans="1:209" ht="25.5" customHeight="1">
      <c r="A49" s="156">
        <v>76</v>
      </c>
      <c r="B49" s="110" t="s">
        <v>1564</v>
      </c>
      <c r="C49" s="110" t="s">
        <v>1565</v>
      </c>
      <c r="D49" s="110" t="s">
        <v>81</v>
      </c>
      <c r="E49" s="110" t="s">
        <v>1565</v>
      </c>
      <c r="F49" s="110">
        <v>3</v>
      </c>
      <c r="G49" s="110" t="s">
        <v>199</v>
      </c>
      <c r="H49" s="110" t="s">
        <v>44</v>
      </c>
      <c r="I49" s="110">
        <v>82</v>
      </c>
      <c r="J49" s="110">
        <v>1</v>
      </c>
      <c r="K49" s="110" t="s">
        <v>81</v>
      </c>
      <c r="L49" s="110"/>
      <c r="M49" s="146" t="s">
        <v>186</v>
      </c>
      <c r="N49" s="144" t="s">
        <v>1954</v>
      </c>
      <c r="O49" s="146" t="s">
        <v>301</v>
      </c>
      <c r="P49" s="146" t="s">
        <v>365</v>
      </c>
      <c r="Q49" s="152">
        <v>80</v>
      </c>
      <c r="R49" s="110"/>
      <c r="S49" s="110"/>
      <c r="T49" s="110"/>
      <c r="U49" s="110"/>
      <c r="V49" s="110"/>
      <c r="W49" s="110" t="s">
        <v>173</v>
      </c>
      <c r="X49" s="110" t="s">
        <v>1676</v>
      </c>
      <c r="Y49" s="110"/>
      <c r="Z49" s="110"/>
      <c r="AA49" s="110"/>
      <c r="AB49" s="110"/>
      <c r="AC49" s="110"/>
      <c r="AD49" s="72"/>
      <c r="AE49" s="72"/>
    </row>
    <row r="50" spans="1:209" ht="25.5" customHeight="1">
      <c r="A50" s="74">
        <v>149</v>
      </c>
      <c r="B50" s="83" t="s">
        <v>58</v>
      </c>
      <c r="C50" s="83" t="s">
        <v>59</v>
      </c>
      <c r="D50" s="83" t="s">
        <v>60</v>
      </c>
      <c r="E50" s="83" t="s">
        <v>439</v>
      </c>
      <c r="F50" s="83">
        <v>2</v>
      </c>
      <c r="G50" s="83" t="s">
        <v>262</v>
      </c>
      <c r="H50" s="83" t="s">
        <v>1658</v>
      </c>
      <c r="I50" s="83">
        <v>58</v>
      </c>
      <c r="J50" s="146">
        <v>1</v>
      </c>
      <c r="K50" s="146" t="s">
        <v>60</v>
      </c>
      <c r="L50" s="146"/>
      <c r="M50" s="144" t="s">
        <v>186</v>
      </c>
      <c r="N50" s="144" t="s">
        <v>1954</v>
      </c>
      <c r="O50" s="144" t="s">
        <v>336</v>
      </c>
      <c r="P50" s="146" t="s">
        <v>365</v>
      </c>
      <c r="Q50" s="152">
        <v>80</v>
      </c>
      <c r="R50" s="146"/>
      <c r="S50" s="146"/>
      <c r="T50" s="146"/>
      <c r="U50" s="146"/>
      <c r="V50" s="146"/>
      <c r="W50" s="149" t="s">
        <v>145</v>
      </c>
      <c r="X50" s="146"/>
      <c r="Y50" s="83"/>
      <c r="Z50" s="83"/>
      <c r="AA50" s="83" t="s">
        <v>1490</v>
      </c>
      <c r="AB50" s="83"/>
      <c r="AC50" s="83"/>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c r="CC50" s="72"/>
      <c r="CD50" s="72"/>
      <c r="CE50" s="72"/>
      <c r="CF50" s="72"/>
      <c r="CG50" s="72"/>
      <c r="CH50" s="72"/>
      <c r="CI50" s="72"/>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2"/>
      <c r="DN50" s="72"/>
      <c r="DO50" s="72"/>
      <c r="DP50" s="72"/>
      <c r="DQ50" s="72"/>
      <c r="DR50" s="72"/>
      <c r="DS50" s="72"/>
      <c r="DT50" s="72"/>
      <c r="DU50" s="72"/>
      <c r="DV50" s="72"/>
      <c r="DW50" s="72"/>
      <c r="DX50" s="72"/>
      <c r="DY50" s="72"/>
      <c r="DZ50" s="72"/>
      <c r="EA50" s="72"/>
      <c r="EB50" s="72"/>
      <c r="EC50" s="72"/>
      <c r="ED50" s="72"/>
      <c r="EE50" s="72"/>
      <c r="EF50" s="72"/>
      <c r="EG50" s="72"/>
      <c r="EH50" s="72"/>
      <c r="EI50" s="72"/>
      <c r="EJ50" s="72"/>
      <c r="EK50" s="72"/>
      <c r="EL50" s="72"/>
      <c r="EM50" s="72"/>
      <c r="EN50" s="72"/>
      <c r="EO50" s="72"/>
      <c r="EP50" s="72"/>
      <c r="EQ50" s="72"/>
      <c r="ER50" s="72"/>
      <c r="ES50" s="72"/>
      <c r="ET50" s="72"/>
      <c r="EU50" s="72"/>
      <c r="EV50" s="72"/>
      <c r="EW50" s="72"/>
      <c r="EX50" s="72"/>
      <c r="EY50" s="72"/>
      <c r="EZ50" s="72"/>
      <c r="FA50" s="72"/>
      <c r="FB50" s="72"/>
      <c r="FC50" s="72"/>
      <c r="FD50" s="72"/>
      <c r="FE50" s="72"/>
      <c r="FF50" s="72"/>
      <c r="FG50" s="72"/>
      <c r="FH50" s="72"/>
      <c r="FI50" s="72"/>
      <c r="FJ50" s="72"/>
      <c r="FK50" s="72"/>
      <c r="FL50" s="72"/>
      <c r="FM50" s="72"/>
      <c r="FN50" s="72"/>
      <c r="FO50" s="72"/>
      <c r="FP50" s="72"/>
      <c r="FQ50" s="72"/>
      <c r="FR50" s="72"/>
      <c r="FS50" s="72"/>
      <c r="FT50" s="72"/>
      <c r="FU50" s="72"/>
      <c r="FV50" s="72"/>
      <c r="FW50" s="72"/>
      <c r="FX50" s="72"/>
      <c r="FY50" s="72"/>
      <c r="FZ50" s="72"/>
      <c r="GA50" s="72"/>
      <c r="GB50" s="72"/>
      <c r="GC50" s="72"/>
      <c r="GD50" s="72"/>
      <c r="GE50" s="72"/>
      <c r="GF50" s="72"/>
      <c r="GG50" s="72"/>
      <c r="GH50" s="72"/>
      <c r="GI50" s="72"/>
      <c r="GJ50" s="72"/>
      <c r="GK50" s="72"/>
      <c r="GL50" s="72"/>
      <c r="GM50" s="72"/>
      <c r="GN50" s="72"/>
      <c r="GO50" s="72"/>
      <c r="GP50" s="72"/>
      <c r="GQ50" s="72"/>
      <c r="GR50" s="72"/>
      <c r="GS50" s="72"/>
      <c r="GT50" s="72"/>
      <c r="GU50" s="72"/>
      <c r="GV50" s="72"/>
      <c r="GW50" s="72"/>
      <c r="GX50" s="72"/>
      <c r="GY50" s="72"/>
      <c r="GZ50" s="72"/>
      <c r="HA50" s="72"/>
    </row>
    <row r="51" spans="1:209" ht="25.5" customHeight="1">
      <c r="A51" s="74">
        <v>133</v>
      </c>
      <c r="B51" s="83" t="s">
        <v>248</v>
      </c>
      <c r="C51" s="83" t="s">
        <v>249</v>
      </c>
      <c r="D51" s="83" t="s">
        <v>62</v>
      </c>
      <c r="E51" s="83" t="s">
        <v>249</v>
      </c>
      <c r="F51" s="83">
        <v>3</v>
      </c>
      <c r="G51" s="83" t="s">
        <v>192</v>
      </c>
      <c r="H51" s="83" t="s">
        <v>44</v>
      </c>
      <c r="I51" s="83">
        <v>82</v>
      </c>
      <c r="J51" s="146">
        <v>1</v>
      </c>
      <c r="K51" s="146" t="s">
        <v>62</v>
      </c>
      <c r="L51" s="146"/>
      <c r="M51" s="146" t="s">
        <v>186</v>
      </c>
      <c r="N51" s="146" t="s">
        <v>1954</v>
      </c>
      <c r="O51" s="146" t="s">
        <v>336</v>
      </c>
      <c r="P51" s="146" t="s">
        <v>365</v>
      </c>
      <c r="Q51" s="152">
        <v>80</v>
      </c>
      <c r="R51" s="146"/>
      <c r="S51" s="146"/>
      <c r="T51" s="146"/>
      <c r="U51" s="146"/>
      <c r="V51" s="146"/>
      <c r="W51" s="146" t="s">
        <v>173</v>
      </c>
      <c r="X51" s="146" t="s">
        <v>68</v>
      </c>
      <c r="Y51" s="83"/>
      <c r="Z51" s="83"/>
      <c r="AA51" s="83" t="s">
        <v>1490</v>
      </c>
      <c r="AB51" s="83"/>
      <c r="AC51" s="83"/>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c r="CC51" s="72"/>
      <c r="CD51" s="72"/>
      <c r="CE51" s="72"/>
      <c r="CF51" s="72"/>
      <c r="CG51" s="72"/>
      <c r="CH51" s="72"/>
      <c r="CI51" s="72"/>
      <c r="CJ51" s="72"/>
      <c r="CK51" s="72"/>
      <c r="CL51" s="72"/>
      <c r="CM51" s="72"/>
      <c r="CN51" s="72"/>
      <c r="CO51" s="72"/>
      <c r="CP51" s="72"/>
      <c r="CQ51" s="72"/>
      <c r="CR51" s="72"/>
      <c r="CS51" s="72"/>
      <c r="CT51" s="72"/>
      <c r="CU51" s="72"/>
      <c r="CV51" s="72"/>
      <c r="CW51" s="72"/>
      <c r="CX51" s="72"/>
      <c r="CY51" s="72"/>
      <c r="CZ51" s="72"/>
      <c r="DA51" s="72"/>
      <c r="DB51" s="72"/>
      <c r="DC51" s="72"/>
      <c r="DD51" s="72"/>
      <c r="DE51" s="72"/>
      <c r="DF51" s="72"/>
      <c r="DG51" s="72"/>
      <c r="DH51" s="72"/>
      <c r="DI51" s="72"/>
      <c r="DJ51" s="72"/>
      <c r="DK51" s="72"/>
      <c r="DL51" s="72"/>
      <c r="DM51" s="72"/>
      <c r="DN51" s="72"/>
      <c r="DO51" s="72"/>
      <c r="DP51" s="72"/>
      <c r="DQ51" s="72"/>
      <c r="DR51" s="72"/>
      <c r="DS51" s="72"/>
      <c r="DT51" s="72"/>
      <c r="DU51" s="72"/>
      <c r="DV51" s="72"/>
      <c r="DW51" s="72"/>
      <c r="DX51" s="72"/>
      <c r="DY51" s="72"/>
      <c r="DZ51" s="72"/>
      <c r="EA51" s="72"/>
      <c r="EB51" s="72"/>
      <c r="EC51" s="72"/>
      <c r="ED51" s="72"/>
      <c r="EE51" s="72"/>
      <c r="EF51" s="72"/>
      <c r="EG51" s="72"/>
      <c r="EH51" s="72"/>
      <c r="EI51" s="72"/>
      <c r="EJ51" s="72"/>
      <c r="EK51" s="72"/>
      <c r="EL51" s="72"/>
      <c r="EM51" s="72"/>
      <c r="EN51" s="72"/>
      <c r="EO51" s="72"/>
      <c r="EP51" s="72"/>
      <c r="EQ51" s="72"/>
      <c r="ER51" s="72"/>
      <c r="ES51" s="72"/>
      <c r="ET51" s="72"/>
      <c r="EU51" s="72"/>
      <c r="EV51" s="72"/>
      <c r="EW51" s="72"/>
      <c r="EX51" s="72"/>
      <c r="EY51" s="72"/>
      <c r="EZ51" s="72"/>
      <c r="FA51" s="72"/>
      <c r="FB51" s="72"/>
      <c r="FC51" s="72"/>
      <c r="FD51" s="72"/>
      <c r="FE51" s="72"/>
      <c r="FF51" s="72"/>
      <c r="FG51" s="72"/>
      <c r="FH51" s="72"/>
      <c r="FI51" s="72"/>
      <c r="FJ51" s="72"/>
      <c r="FK51" s="72"/>
      <c r="FL51" s="72"/>
      <c r="FM51" s="72"/>
      <c r="FN51" s="72"/>
      <c r="FO51" s="72"/>
      <c r="FP51" s="72"/>
      <c r="FQ51" s="72"/>
      <c r="FR51" s="72"/>
      <c r="FS51" s="72"/>
      <c r="FT51" s="72"/>
      <c r="FU51" s="72"/>
      <c r="FV51" s="72"/>
      <c r="FW51" s="72"/>
      <c r="FX51" s="72"/>
      <c r="FY51" s="72"/>
      <c r="FZ51" s="72"/>
      <c r="GA51" s="72"/>
      <c r="GB51" s="72"/>
      <c r="GC51" s="72"/>
      <c r="GD51" s="72"/>
      <c r="GE51" s="72"/>
      <c r="GF51" s="72"/>
      <c r="GG51" s="72"/>
      <c r="GH51" s="72"/>
      <c r="GI51" s="72"/>
      <c r="GJ51" s="72"/>
      <c r="GK51" s="72"/>
      <c r="GL51" s="72"/>
      <c r="GM51" s="72"/>
      <c r="GN51" s="72"/>
      <c r="GO51" s="72"/>
      <c r="GP51" s="72"/>
      <c r="GQ51" s="72"/>
      <c r="GR51" s="72"/>
      <c r="GS51" s="72"/>
      <c r="GT51" s="72"/>
      <c r="GU51" s="72"/>
      <c r="GV51" s="72"/>
      <c r="GW51" s="72"/>
      <c r="GX51" s="72"/>
      <c r="GY51" s="72"/>
      <c r="GZ51" s="72"/>
      <c r="HA51" s="72"/>
    </row>
    <row r="52" spans="1:209" ht="25.5" customHeight="1">
      <c r="A52" s="74">
        <v>164</v>
      </c>
      <c r="B52" s="71" t="s">
        <v>360</v>
      </c>
      <c r="C52" s="71" t="s">
        <v>361</v>
      </c>
      <c r="D52" s="71"/>
      <c r="E52" s="71" t="s">
        <v>361</v>
      </c>
      <c r="F52" s="71">
        <v>3</v>
      </c>
      <c r="G52" s="71" t="s">
        <v>168</v>
      </c>
      <c r="H52" s="71" t="s">
        <v>57</v>
      </c>
      <c r="I52" s="71">
        <v>37</v>
      </c>
      <c r="J52" s="144">
        <v>1</v>
      </c>
      <c r="K52" s="144"/>
      <c r="L52" s="144"/>
      <c r="M52" s="144" t="s">
        <v>296</v>
      </c>
      <c r="N52" s="144" t="s">
        <v>317</v>
      </c>
      <c r="O52" s="144" t="s">
        <v>326</v>
      </c>
      <c r="P52" s="144" t="s">
        <v>348</v>
      </c>
      <c r="Q52" s="152">
        <v>60</v>
      </c>
      <c r="R52" s="144"/>
      <c r="S52" s="144"/>
      <c r="T52" s="144"/>
      <c r="U52" s="144"/>
      <c r="V52" s="144"/>
      <c r="W52" s="144" t="s">
        <v>170</v>
      </c>
      <c r="X52" s="144"/>
      <c r="Y52" s="71"/>
      <c r="Z52" s="71"/>
      <c r="AA52" s="71" t="s">
        <v>1677</v>
      </c>
      <c r="AB52" s="71"/>
      <c r="AC52" s="71"/>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72"/>
      <c r="CB52" s="72"/>
      <c r="CC52" s="72"/>
      <c r="CD52" s="72"/>
      <c r="CE52" s="72"/>
      <c r="CF52" s="72"/>
      <c r="CG52" s="72"/>
      <c r="CH52" s="72"/>
      <c r="CI52" s="72"/>
      <c r="CJ52" s="72"/>
      <c r="CK52" s="72"/>
      <c r="CL52" s="72"/>
      <c r="CM52" s="72"/>
      <c r="CN52" s="72"/>
      <c r="CO52" s="72"/>
      <c r="CP52" s="72"/>
      <c r="CQ52" s="72"/>
      <c r="CR52" s="72"/>
      <c r="CS52" s="72"/>
      <c r="CT52" s="72"/>
      <c r="CU52" s="72"/>
      <c r="CV52" s="72"/>
      <c r="CW52" s="72"/>
      <c r="CX52" s="72"/>
      <c r="CY52" s="72"/>
      <c r="CZ52" s="72"/>
      <c r="DA52" s="72"/>
      <c r="DB52" s="72"/>
      <c r="DC52" s="72"/>
      <c r="DD52" s="72"/>
      <c r="DE52" s="72"/>
      <c r="DF52" s="72"/>
      <c r="DG52" s="72"/>
      <c r="DH52" s="72"/>
      <c r="DI52" s="72"/>
      <c r="DJ52" s="72"/>
      <c r="DK52" s="72"/>
      <c r="DL52" s="72"/>
      <c r="DM52" s="72"/>
      <c r="DN52" s="72"/>
      <c r="DO52" s="72"/>
      <c r="DP52" s="72"/>
      <c r="DQ52" s="72"/>
      <c r="DR52" s="72"/>
      <c r="DS52" s="72"/>
      <c r="DT52" s="72"/>
      <c r="DU52" s="72"/>
      <c r="DV52" s="72"/>
      <c r="DW52" s="72"/>
      <c r="DX52" s="72"/>
      <c r="DY52" s="72"/>
      <c r="DZ52" s="72"/>
      <c r="EA52" s="72"/>
      <c r="EB52" s="72"/>
      <c r="EC52" s="72"/>
      <c r="ED52" s="72"/>
      <c r="EE52" s="72"/>
      <c r="EF52" s="72"/>
      <c r="EG52" s="72"/>
      <c r="EH52" s="72"/>
      <c r="EI52" s="72"/>
      <c r="EJ52" s="72"/>
      <c r="EK52" s="72"/>
      <c r="EL52" s="72"/>
      <c r="EM52" s="72"/>
      <c r="EN52" s="72"/>
      <c r="EO52" s="72"/>
      <c r="EP52" s="72"/>
      <c r="EQ52" s="72"/>
      <c r="ER52" s="72"/>
      <c r="ES52" s="72"/>
      <c r="ET52" s="72"/>
      <c r="EU52" s="72"/>
      <c r="EV52" s="72"/>
      <c r="EW52" s="72"/>
      <c r="EX52" s="72"/>
      <c r="EY52" s="72"/>
      <c r="EZ52" s="72"/>
      <c r="FA52" s="72"/>
      <c r="FB52" s="72"/>
      <c r="FC52" s="72"/>
      <c r="FD52" s="72"/>
      <c r="FE52" s="72"/>
      <c r="FF52" s="72"/>
      <c r="FG52" s="72"/>
      <c r="FH52" s="72"/>
      <c r="FI52" s="72"/>
      <c r="FJ52" s="72"/>
      <c r="FK52" s="72"/>
      <c r="FL52" s="72"/>
      <c r="FM52" s="72"/>
      <c r="FN52" s="72"/>
      <c r="FO52" s="72"/>
      <c r="FP52" s="72"/>
      <c r="FQ52" s="72"/>
      <c r="FR52" s="72"/>
      <c r="FS52" s="72"/>
      <c r="FT52" s="72"/>
      <c r="FU52" s="72"/>
      <c r="FV52" s="72"/>
      <c r="FW52" s="72"/>
      <c r="FX52" s="72"/>
      <c r="FY52" s="72"/>
      <c r="FZ52" s="72"/>
      <c r="GA52" s="72"/>
      <c r="GB52" s="72"/>
      <c r="GC52" s="72"/>
      <c r="GD52" s="72"/>
      <c r="GE52" s="72"/>
      <c r="GF52" s="72"/>
      <c r="GG52" s="72"/>
      <c r="GH52" s="72"/>
      <c r="GI52" s="72"/>
      <c r="GJ52" s="72"/>
      <c r="GK52" s="72"/>
      <c r="GL52" s="72"/>
      <c r="GM52" s="72"/>
      <c r="GN52" s="72"/>
      <c r="GO52" s="72"/>
      <c r="GP52" s="72"/>
      <c r="GQ52" s="72"/>
      <c r="GR52" s="72"/>
      <c r="GS52" s="72"/>
      <c r="GT52" s="72"/>
      <c r="GU52" s="72"/>
      <c r="GV52" s="72"/>
      <c r="GW52" s="72"/>
      <c r="GX52" s="72"/>
      <c r="GY52" s="72"/>
      <c r="GZ52" s="72"/>
      <c r="HA52" s="72"/>
    </row>
    <row r="53" spans="1:209" ht="25.5" customHeight="1">
      <c r="A53" s="74">
        <v>163</v>
      </c>
      <c r="B53" s="71" t="s">
        <v>77</v>
      </c>
      <c r="C53" s="71" t="s">
        <v>76</v>
      </c>
      <c r="D53" s="71"/>
      <c r="E53" s="71" t="s">
        <v>76</v>
      </c>
      <c r="F53" s="71">
        <v>3</v>
      </c>
      <c r="G53" s="71" t="s">
        <v>168</v>
      </c>
      <c r="H53" s="71" t="s">
        <v>57</v>
      </c>
      <c r="I53" s="71">
        <v>37</v>
      </c>
      <c r="J53" s="144">
        <v>1</v>
      </c>
      <c r="K53" s="144"/>
      <c r="L53" s="144"/>
      <c r="M53" s="144" t="s">
        <v>296</v>
      </c>
      <c r="N53" s="144" t="s">
        <v>318</v>
      </c>
      <c r="O53" s="144" t="s">
        <v>326</v>
      </c>
      <c r="P53" s="144" t="s">
        <v>348</v>
      </c>
      <c r="Q53" s="152">
        <v>60</v>
      </c>
      <c r="R53" s="144"/>
      <c r="S53" s="144"/>
      <c r="T53" s="144"/>
      <c r="U53" s="144"/>
      <c r="V53" s="144"/>
      <c r="W53" s="144" t="s">
        <v>174</v>
      </c>
      <c r="X53" s="144"/>
      <c r="Y53" s="71"/>
      <c r="Z53" s="71"/>
      <c r="AA53" s="71" t="s">
        <v>1677</v>
      </c>
      <c r="AB53" s="71"/>
      <c r="AC53" s="71"/>
    </row>
    <row r="54" spans="1:209" ht="25.5" customHeight="1">
      <c r="A54" s="74">
        <v>48</v>
      </c>
      <c r="B54" s="71" t="s">
        <v>35</v>
      </c>
      <c r="C54" s="71" t="s">
        <v>28</v>
      </c>
      <c r="D54" s="71" t="s">
        <v>43</v>
      </c>
      <c r="E54" s="71" t="s">
        <v>1737</v>
      </c>
      <c r="F54" s="71">
        <v>3</v>
      </c>
      <c r="G54" s="71" t="s">
        <v>192</v>
      </c>
      <c r="H54" s="71" t="s">
        <v>132</v>
      </c>
      <c r="I54" s="71">
        <v>75</v>
      </c>
      <c r="J54" s="144">
        <v>1</v>
      </c>
      <c r="K54" s="144" t="s">
        <v>205</v>
      </c>
      <c r="L54" s="144"/>
      <c r="M54" s="144" t="s">
        <v>186</v>
      </c>
      <c r="N54" s="144" t="s">
        <v>1917</v>
      </c>
      <c r="O54" s="144" t="s">
        <v>301</v>
      </c>
      <c r="P54" s="144" t="s">
        <v>348</v>
      </c>
      <c r="Q54" s="152">
        <v>60</v>
      </c>
      <c r="R54" s="144"/>
      <c r="S54" s="144"/>
      <c r="T54" s="144"/>
      <c r="U54" s="144"/>
      <c r="V54" s="144"/>
      <c r="W54" s="144" t="s">
        <v>175</v>
      </c>
      <c r="X54" s="144" t="s">
        <v>132</v>
      </c>
      <c r="Y54" s="71"/>
      <c r="Z54" s="71"/>
      <c r="AA54" s="71" t="s">
        <v>1510</v>
      </c>
      <c r="AB54" s="71"/>
      <c r="AC54" s="71"/>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c r="BZ54" s="72"/>
      <c r="CA54" s="72"/>
      <c r="CB54" s="72"/>
      <c r="CC54" s="72"/>
      <c r="CD54" s="72"/>
      <c r="CE54" s="72"/>
      <c r="CF54" s="72"/>
      <c r="CG54" s="72"/>
      <c r="CH54" s="72"/>
      <c r="CI54" s="72"/>
      <c r="CJ54" s="72"/>
      <c r="CK54" s="72"/>
      <c r="CL54" s="72"/>
      <c r="CM54" s="72"/>
      <c r="CN54" s="72"/>
      <c r="CO54" s="72"/>
      <c r="CP54" s="72"/>
      <c r="CQ54" s="72"/>
      <c r="CR54" s="72"/>
      <c r="CS54" s="72"/>
      <c r="CT54" s="72"/>
      <c r="CU54" s="72"/>
      <c r="CV54" s="72"/>
      <c r="CW54" s="72"/>
      <c r="CX54" s="72"/>
      <c r="CY54" s="72"/>
      <c r="CZ54" s="72"/>
      <c r="DA54" s="72"/>
      <c r="DB54" s="72"/>
      <c r="DC54" s="72"/>
      <c r="DD54" s="72"/>
      <c r="DE54" s="72"/>
      <c r="DF54" s="72"/>
      <c r="DG54" s="72"/>
      <c r="DH54" s="72"/>
      <c r="DI54" s="72"/>
      <c r="DJ54" s="72"/>
      <c r="DK54" s="72"/>
      <c r="DL54" s="72"/>
      <c r="DM54" s="72"/>
      <c r="DN54" s="72"/>
      <c r="DO54" s="72"/>
      <c r="DP54" s="72"/>
      <c r="DQ54" s="72"/>
      <c r="DR54" s="72"/>
      <c r="DS54" s="72"/>
      <c r="DT54" s="72"/>
      <c r="DU54" s="72"/>
      <c r="DV54" s="72"/>
      <c r="DW54" s="72"/>
      <c r="DX54" s="72"/>
      <c r="DY54" s="72"/>
      <c r="DZ54" s="72"/>
      <c r="EA54" s="72"/>
      <c r="EB54" s="72"/>
      <c r="EC54" s="72"/>
      <c r="ED54" s="72"/>
      <c r="EE54" s="72"/>
      <c r="EF54" s="72"/>
      <c r="EG54" s="72"/>
      <c r="EH54" s="72"/>
      <c r="EI54" s="72"/>
      <c r="EJ54" s="72"/>
      <c r="EK54" s="72"/>
      <c r="EL54" s="72"/>
      <c r="EM54" s="72"/>
      <c r="EN54" s="72"/>
      <c r="EO54" s="72"/>
      <c r="EP54" s="72"/>
      <c r="EQ54" s="72"/>
      <c r="ER54" s="72"/>
      <c r="ES54" s="72"/>
      <c r="ET54" s="72"/>
      <c r="EU54" s="72"/>
      <c r="EV54" s="72"/>
      <c r="EW54" s="72"/>
      <c r="EX54" s="72"/>
      <c r="EY54" s="72"/>
      <c r="EZ54" s="72"/>
      <c r="FA54" s="72"/>
      <c r="FB54" s="72"/>
      <c r="FC54" s="72"/>
      <c r="FD54" s="72"/>
      <c r="FE54" s="72"/>
      <c r="FF54" s="72"/>
      <c r="FG54" s="72"/>
      <c r="FH54" s="72"/>
      <c r="FI54" s="72"/>
      <c r="FJ54" s="72"/>
      <c r="FK54" s="72"/>
      <c r="FL54" s="72"/>
      <c r="FM54" s="72"/>
      <c r="FN54" s="72"/>
      <c r="FO54" s="72"/>
      <c r="FP54" s="72"/>
      <c r="FQ54" s="72"/>
      <c r="FR54" s="72"/>
      <c r="FS54" s="72"/>
      <c r="FT54" s="72"/>
      <c r="FU54" s="72"/>
      <c r="FV54" s="72"/>
      <c r="FW54" s="72"/>
      <c r="FX54" s="72"/>
      <c r="FY54" s="72"/>
      <c r="FZ54" s="72"/>
      <c r="GA54" s="72"/>
      <c r="GB54" s="72"/>
      <c r="GC54" s="72"/>
      <c r="GD54" s="72"/>
      <c r="GE54" s="72"/>
      <c r="GF54" s="72"/>
      <c r="GG54" s="72"/>
      <c r="GH54" s="72"/>
      <c r="GI54" s="72"/>
      <c r="GJ54" s="72"/>
      <c r="GK54" s="72"/>
      <c r="GL54" s="72"/>
      <c r="GM54" s="72"/>
      <c r="GN54" s="72"/>
      <c r="GO54" s="72"/>
      <c r="GP54" s="72"/>
      <c r="GQ54" s="72"/>
      <c r="GR54" s="72"/>
      <c r="GS54" s="72"/>
      <c r="GT54" s="72"/>
      <c r="GU54" s="72"/>
      <c r="GV54" s="72"/>
      <c r="GW54" s="72"/>
      <c r="GX54" s="72"/>
      <c r="GY54" s="72"/>
      <c r="GZ54" s="72"/>
      <c r="HA54" s="72"/>
    </row>
    <row r="55" spans="1:209" ht="25.5" customHeight="1">
      <c r="A55" s="74">
        <v>185</v>
      </c>
      <c r="B55" s="71" t="s">
        <v>164</v>
      </c>
      <c r="C55" s="71" t="s">
        <v>126</v>
      </c>
      <c r="D55" s="71" t="s">
        <v>30</v>
      </c>
      <c r="E55" s="71" t="s">
        <v>126</v>
      </c>
      <c r="F55" s="71">
        <v>3</v>
      </c>
      <c r="G55" s="71" t="s">
        <v>192</v>
      </c>
      <c r="H55" s="71" t="s">
        <v>132</v>
      </c>
      <c r="I55" s="71">
        <v>71</v>
      </c>
      <c r="J55" s="144">
        <v>2</v>
      </c>
      <c r="K55" s="144" t="s">
        <v>30</v>
      </c>
      <c r="L55" s="144"/>
      <c r="M55" s="144" t="s">
        <v>186</v>
      </c>
      <c r="N55" s="144" t="s">
        <v>1917</v>
      </c>
      <c r="O55" s="144" t="s">
        <v>336</v>
      </c>
      <c r="P55" s="144" t="s">
        <v>348</v>
      </c>
      <c r="Q55" s="152">
        <v>60</v>
      </c>
      <c r="R55" s="144"/>
      <c r="S55" s="144"/>
      <c r="T55" s="144"/>
      <c r="U55" s="144"/>
      <c r="V55" s="144"/>
      <c r="W55" s="144" t="s">
        <v>260</v>
      </c>
      <c r="X55" s="144" t="s">
        <v>132</v>
      </c>
      <c r="Y55" s="71"/>
      <c r="Z55" s="71"/>
      <c r="AA55" s="71" t="s">
        <v>1510</v>
      </c>
      <c r="AB55" s="71"/>
      <c r="AC55" s="71"/>
    </row>
    <row r="56" spans="1:209" ht="25.5" customHeight="1">
      <c r="A56" s="74">
        <v>187</v>
      </c>
      <c r="B56" s="83" t="s">
        <v>24</v>
      </c>
      <c r="C56" s="83" t="s">
        <v>25</v>
      </c>
      <c r="D56" s="83" t="s">
        <v>30</v>
      </c>
      <c r="E56" s="83" t="s">
        <v>1758</v>
      </c>
      <c r="F56" s="83">
        <v>3</v>
      </c>
      <c r="G56" s="83" t="s">
        <v>192</v>
      </c>
      <c r="H56" s="83" t="s">
        <v>132</v>
      </c>
      <c r="I56" s="83">
        <v>71</v>
      </c>
      <c r="J56" s="146">
        <v>2</v>
      </c>
      <c r="K56" s="146" t="s">
        <v>30</v>
      </c>
      <c r="L56" s="146"/>
      <c r="M56" s="144" t="s">
        <v>186</v>
      </c>
      <c r="N56" s="144" t="s">
        <v>1918</v>
      </c>
      <c r="O56" s="144" t="s">
        <v>301</v>
      </c>
      <c r="P56" s="144" t="s">
        <v>348</v>
      </c>
      <c r="Q56" s="152">
        <v>60</v>
      </c>
      <c r="R56" s="146"/>
      <c r="S56" s="146"/>
      <c r="T56" s="146"/>
      <c r="U56" s="146"/>
      <c r="V56" s="146"/>
      <c r="W56" s="146" t="s">
        <v>260</v>
      </c>
      <c r="X56" s="144" t="s">
        <v>132</v>
      </c>
      <c r="Y56" s="83"/>
      <c r="Z56" s="83"/>
      <c r="AA56" s="83" t="s">
        <v>1490</v>
      </c>
      <c r="AB56" s="83"/>
      <c r="AC56" s="83"/>
    </row>
    <row r="57" spans="1:209" s="72" customFormat="1" ht="25.5">
      <c r="A57" s="74">
        <v>17</v>
      </c>
      <c r="B57" s="122" t="s">
        <v>1486</v>
      </c>
      <c r="C57" s="83" t="s">
        <v>1487</v>
      </c>
      <c r="D57" s="83" t="s">
        <v>137</v>
      </c>
      <c r="E57" s="83" t="s">
        <v>1760</v>
      </c>
      <c r="F57" s="83">
        <v>3</v>
      </c>
      <c r="G57" s="83" t="s">
        <v>192</v>
      </c>
      <c r="H57" s="83" t="s">
        <v>132</v>
      </c>
      <c r="I57" s="83">
        <v>71</v>
      </c>
      <c r="J57" s="146">
        <v>2</v>
      </c>
      <c r="K57" s="146" t="s">
        <v>137</v>
      </c>
      <c r="L57" s="146"/>
      <c r="M57" s="144" t="s">
        <v>186</v>
      </c>
      <c r="N57" s="144" t="s">
        <v>1918</v>
      </c>
      <c r="O57" s="144" t="s">
        <v>336</v>
      </c>
      <c r="P57" s="144" t="s">
        <v>348</v>
      </c>
      <c r="Q57" s="152">
        <v>60</v>
      </c>
      <c r="R57" s="146"/>
      <c r="S57" s="146"/>
      <c r="T57" s="146"/>
      <c r="U57" s="146"/>
      <c r="V57" s="146"/>
      <c r="W57" s="146" t="s">
        <v>260</v>
      </c>
      <c r="X57" s="144" t="s">
        <v>132</v>
      </c>
      <c r="Y57" s="83"/>
      <c r="Z57" s="83"/>
      <c r="AA57" s="83" t="s">
        <v>1490</v>
      </c>
      <c r="AB57" s="83"/>
      <c r="AC57" s="83"/>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c r="EN57" s="84"/>
      <c r="EO57" s="84"/>
      <c r="EP57" s="84"/>
      <c r="EQ57" s="84"/>
      <c r="ER57" s="84"/>
      <c r="ES57" s="84"/>
      <c r="ET57" s="84"/>
      <c r="EU57" s="84"/>
      <c r="EV57" s="84"/>
      <c r="EW57" s="84"/>
      <c r="EX57" s="84"/>
      <c r="EY57" s="84"/>
      <c r="EZ57" s="84"/>
      <c r="FA57" s="84"/>
      <c r="FB57" s="84"/>
      <c r="FC57" s="84"/>
      <c r="FD57" s="84"/>
      <c r="FE57" s="84"/>
      <c r="FF57" s="84"/>
      <c r="FG57" s="84"/>
      <c r="FH57" s="84"/>
      <c r="FI57" s="84"/>
      <c r="FJ57" s="84"/>
      <c r="FK57" s="84"/>
      <c r="FL57" s="84"/>
      <c r="FM57" s="84"/>
      <c r="FN57" s="84"/>
      <c r="FO57" s="84"/>
      <c r="FP57" s="84"/>
      <c r="FQ57" s="84"/>
      <c r="FR57" s="84"/>
      <c r="FS57" s="84"/>
      <c r="FT57" s="84"/>
      <c r="FU57" s="84"/>
      <c r="FV57" s="84"/>
      <c r="FW57" s="84"/>
      <c r="FX57" s="84"/>
      <c r="FY57" s="84"/>
      <c r="FZ57" s="84"/>
      <c r="GA57" s="84"/>
      <c r="GB57" s="84"/>
      <c r="GC57" s="84"/>
      <c r="GD57" s="84"/>
      <c r="GE57" s="84"/>
      <c r="GF57" s="84"/>
      <c r="GG57" s="84"/>
      <c r="GH57" s="84"/>
      <c r="GI57" s="84"/>
      <c r="GJ57" s="84"/>
      <c r="GK57" s="84"/>
      <c r="GL57" s="84"/>
      <c r="GM57" s="84"/>
      <c r="GN57" s="84"/>
      <c r="GO57" s="84"/>
      <c r="GP57" s="84"/>
      <c r="GQ57" s="84"/>
      <c r="GR57" s="84"/>
      <c r="GS57" s="84"/>
      <c r="GT57" s="84"/>
      <c r="GU57" s="84"/>
      <c r="GV57" s="84"/>
      <c r="GW57" s="84"/>
      <c r="GX57" s="84"/>
      <c r="GY57" s="84"/>
      <c r="GZ57" s="84"/>
      <c r="HA57" s="84"/>
    </row>
    <row r="58" spans="1:209" s="72" customFormat="1">
      <c r="A58" s="74">
        <v>196</v>
      </c>
      <c r="B58" s="83" t="s">
        <v>246</v>
      </c>
      <c r="C58" s="83" t="s">
        <v>247</v>
      </c>
      <c r="D58" s="83"/>
      <c r="E58" s="83" t="s">
        <v>417</v>
      </c>
      <c r="F58" s="83">
        <v>3</v>
      </c>
      <c r="G58" s="83" t="s">
        <v>192</v>
      </c>
      <c r="H58" s="83" t="s">
        <v>132</v>
      </c>
      <c r="I58" s="83">
        <v>71</v>
      </c>
      <c r="J58" s="146">
        <v>2</v>
      </c>
      <c r="K58" s="146"/>
      <c r="L58" s="146"/>
      <c r="M58" s="144" t="s">
        <v>186</v>
      </c>
      <c r="N58" s="144" t="s">
        <v>1919</v>
      </c>
      <c r="O58" s="144" t="s">
        <v>301</v>
      </c>
      <c r="P58" s="144" t="s">
        <v>348</v>
      </c>
      <c r="Q58" s="152">
        <v>60</v>
      </c>
      <c r="R58" s="146"/>
      <c r="S58" s="146"/>
      <c r="T58" s="146"/>
      <c r="U58" s="146"/>
      <c r="V58" s="146"/>
      <c r="W58" s="146" t="s">
        <v>216</v>
      </c>
      <c r="X58" s="144" t="s">
        <v>132</v>
      </c>
      <c r="Y58" s="83"/>
      <c r="Z58" s="83" t="s">
        <v>1707</v>
      </c>
      <c r="AA58" s="83" t="s">
        <v>1490</v>
      </c>
      <c r="AB58" s="83"/>
      <c r="AC58" s="83"/>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c r="EN58" s="84"/>
      <c r="EO58" s="84"/>
      <c r="EP58" s="84"/>
      <c r="EQ58" s="84"/>
      <c r="ER58" s="84"/>
      <c r="ES58" s="84"/>
      <c r="ET58" s="84"/>
      <c r="EU58" s="84"/>
      <c r="EV58" s="84"/>
      <c r="EW58" s="84"/>
      <c r="EX58" s="84"/>
      <c r="EY58" s="84"/>
      <c r="EZ58" s="84"/>
      <c r="FA58" s="84"/>
      <c r="FB58" s="84"/>
      <c r="FC58" s="84"/>
      <c r="FD58" s="84"/>
      <c r="FE58" s="84"/>
      <c r="FF58" s="84"/>
      <c r="FG58" s="84"/>
      <c r="FH58" s="84"/>
      <c r="FI58" s="84"/>
      <c r="FJ58" s="84"/>
      <c r="FK58" s="84"/>
      <c r="FL58" s="84"/>
      <c r="FM58" s="84"/>
      <c r="FN58" s="84"/>
      <c r="FO58" s="84"/>
      <c r="FP58" s="84"/>
      <c r="FQ58" s="84"/>
      <c r="FR58" s="84"/>
      <c r="FS58" s="84"/>
      <c r="FT58" s="84"/>
      <c r="FU58" s="84"/>
      <c r="FV58" s="84"/>
      <c r="FW58" s="84"/>
      <c r="FX58" s="84"/>
      <c r="FY58" s="84"/>
      <c r="FZ58" s="84"/>
      <c r="GA58" s="84"/>
      <c r="GB58" s="84"/>
      <c r="GC58" s="84"/>
      <c r="GD58" s="84"/>
      <c r="GE58" s="84"/>
      <c r="GF58" s="84"/>
      <c r="GG58" s="84"/>
      <c r="GH58" s="84"/>
      <c r="GI58" s="84"/>
      <c r="GJ58" s="84"/>
      <c r="GK58" s="84"/>
      <c r="GL58" s="84"/>
      <c r="GM58" s="84"/>
      <c r="GN58" s="84"/>
      <c r="GO58" s="84"/>
      <c r="GP58" s="84"/>
      <c r="GQ58" s="84"/>
      <c r="GR58" s="84"/>
      <c r="GS58" s="84"/>
      <c r="GT58" s="84"/>
      <c r="GU58" s="84"/>
      <c r="GV58" s="84"/>
      <c r="GW58" s="84"/>
      <c r="GX58" s="84"/>
      <c r="GY58" s="84"/>
      <c r="GZ58" s="84"/>
      <c r="HA58" s="84"/>
    </row>
    <row r="59" spans="1:209" ht="25.5">
      <c r="A59" s="74">
        <v>59</v>
      </c>
      <c r="B59" s="83" t="s">
        <v>1488</v>
      </c>
      <c r="C59" s="83" t="s">
        <v>1489</v>
      </c>
      <c r="D59" s="83" t="s">
        <v>30</v>
      </c>
      <c r="E59" s="83" t="s">
        <v>1816</v>
      </c>
      <c r="F59" s="83">
        <v>3</v>
      </c>
      <c r="G59" s="83" t="s">
        <v>192</v>
      </c>
      <c r="H59" s="83" t="s">
        <v>132</v>
      </c>
      <c r="I59" s="83">
        <v>75</v>
      </c>
      <c r="J59" s="146">
        <v>2</v>
      </c>
      <c r="K59" s="146" t="s">
        <v>30</v>
      </c>
      <c r="L59" s="146"/>
      <c r="M59" s="144" t="s">
        <v>186</v>
      </c>
      <c r="N59" s="144" t="s">
        <v>1919</v>
      </c>
      <c r="O59" s="144" t="s">
        <v>336</v>
      </c>
      <c r="P59" s="144" t="s">
        <v>348</v>
      </c>
      <c r="Q59" s="152">
        <v>60</v>
      </c>
      <c r="R59" s="146"/>
      <c r="S59" s="146"/>
      <c r="T59" s="146"/>
      <c r="U59" s="146"/>
      <c r="V59" s="146"/>
      <c r="W59" s="146" t="s">
        <v>731</v>
      </c>
      <c r="X59" s="144" t="s">
        <v>132</v>
      </c>
      <c r="Y59" s="83"/>
      <c r="Z59" s="83"/>
      <c r="AA59" s="83" t="s">
        <v>1490</v>
      </c>
      <c r="AB59" s="83"/>
      <c r="AC59" s="83"/>
    </row>
    <row r="60" spans="1:209" ht="25.5">
      <c r="A60" s="74">
        <v>50</v>
      </c>
      <c r="B60" s="71" t="s">
        <v>1495</v>
      </c>
      <c r="C60" s="71" t="s">
        <v>1496</v>
      </c>
      <c r="D60" s="71" t="s">
        <v>23</v>
      </c>
      <c r="E60" s="71" t="s">
        <v>1834</v>
      </c>
      <c r="F60" s="71">
        <v>3</v>
      </c>
      <c r="G60" s="71" t="s">
        <v>192</v>
      </c>
      <c r="H60" s="71" t="s">
        <v>132</v>
      </c>
      <c r="I60" s="71">
        <v>75</v>
      </c>
      <c r="J60" s="144">
        <v>2</v>
      </c>
      <c r="K60" s="144" t="s">
        <v>23</v>
      </c>
      <c r="L60" s="144"/>
      <c r="M60" s="144" t="s">
        <v>186</v>
      </c>
      <c r="N60" s="144" t="s">
        <v>1955</v>
      </c>
      <c r="O60" s="144" t="s">
        <v>301</v>
      </c>
      <c r="P60" s="144" t="s">
        <v>348</v>
      </c>
      <c r="Q60" s="152">
        <v>60</v>
      </c>
      <c r="R60" s="144"/>
      <c r="S60" s="144"/>
      <c r="T60" s="144"/>
      <c r="U60" s="144"/>
      <c r="V60" s="144"/>
      <c r="W60" s="144" t="s">
        <v>260</v>
      </c>
      <c r="X60" s="144" t="s">
        <v>132</v>
      </c>
      <c r="Y60" s="71"/>
      <c r="Z60" s="71"/>
      <c r="AA60" s="71" t="s">
        <v>1510</v>
      </c>
      <c r="AB60" s="71"/>
      <c r="AC60" s="71"/>
    </row>
    <row r="61" spans="1:209" ht="19.5" customHeight="1">
      <c r="A61" s="74">
        <v>148</v>
      </c>
      <c r="B61" s="83" t="s">
        <v>38</v>
      </c>
      <c r="C61" s="83" t="s">
        <v>39</v>
      </c>
      <c r="D61" s="83" t="s">
        <v>40</v>
      </c>
      <c r="E61" s="83" t="s">
        <v>39</v>
      </c>
      <c r="F61" s="83">
        <v>3</v>
      </c>
      <c r="G61" s="83" t="s">
        <v>262</v>
      </c>
      <c r="H61" s="83" t="s">
        <v>1660</v>
      </c>
      <c r="I61" s="83">
        <v>14</v>
      </c>
      <c r="J61" s="146">
        <v>1</v>
      </c>
      <c r="K61" s="146" t="s">
        <v>40</v>
      </c>
      <c r="L61" s="146"/>
      <c r="M61" s="144" t="s">
        <v>186</v>
      </c>
      <c r="N61" s="144" t="s">
        <v>1954</v>
      </c>
      <c r="O61" s="144" t="s">
        <v>301</v>
      </c>
      <c r="P61" s="146" t="s">
        <v>348</v>
      </c>
      <c r="Q61" s="152">
        <v>60</v>
      </c>
      <c r="R61" s="146"/>
      <c r="S61" s="146"/>
      <c r="T61" s="146"/>
      <c r="U61" s="146"/>
      <c r="V61" s="146"/>
      <c r="W61" s="149" t="s">
        <v>173</v>
      </c>
      <c r="X61" s="146"/>
      <c r="Y61" s="83"/>
      <c r="Z61" s="83" t="s">
        <v>1734</v>
      </c>
      <c r="AA61" s="83" t="s">
        <v>1490</v>
      </c>
      <c r="AB61" s="83"/>
      <c r="AC61" s="83"/>
    </row>
    <row r="62" spans="1:209" ht="19.5" customHeight="1">
      <c r="A62" s="74">
        <v>150</v>
      </c>
      <c r="B62" s="83" t="s">
        <v>58</v>
      </c>
      <c r="C62" s="83" t="s">
        <v>59</v>
      </c>
      <c r="D62" s="83" t="s">
        <v>60</v>
      </c>
      <c r="E62" s="83" t="s">
        <v>440</v>
      </c>
      <c r="F62" s="83">
        <v>2</v>
      </c>
      <c r="G62" s="83" t="s">
        <v>262</v>
      </c>
      <c r="H62" s="83" t="s">
        <v>1660</v>
      </c>
      <c r="I62" s="83">
        <v>14</v>
      </c>
      <c r="J62" s="146">
        <v>1</v>
      </c>
      <c r="K62" s="146"/>
      <c r="L62" s="146"/>
      <c r="M62" s="144" t="s">
        <v>186</v>
      </c>
      <c r="N62" s="144" t="s">
        <v>1954</v>
      </c>
      <c r="O62" s="144" t="s">
        <v>336</v>
      </c>
      <c r="P62" s="146" t="s">
        <v>348</v>
      </c>
      <c r="Q62" s="152">
        <v>60</v>
      </c>
      <c r="R62" s="146"/>
      <c r="S62" s="146"/>
      <c r="T62" s="146"/>
      <c r="U62" s="146"/>
      <c r="V62" s="146"/>
      <c r="W62" s="149" t="s">
        <v>145</v>
      </c>
      <c r="X62" s="146"/>
      <c r="Y62" s="83"/>
      <c r="Z62" s="83"/>
      <c r="AA62" s="83" t="s">
        <v>1490</v>
      </c>
      <c r="AB62" s="83"/>
      <c r="AC62" s="83"/>
    </row>
    <row r="63" spans="1:209" s="72" customFormat="1" ht="25.5">
      <c r="A63" s="74">
        <v>168</v>
      </c>
      <c r="B63" s="83" t="s">
        <v>696</v>
      </c>
      <c r="C63" s="83" t="s">
        <v>697</v>
      </c>
      <c r="D63" s="83" t="s">
        <v>43</v>
      </c>
      <c r="E63" s="83" t="s">
        <v>697</v>
      </c>
      <c r="F63" s="83">
        <v>3</v>
      </c>
      <c r="G63" s="83" t="s">
        <v>168</v>
      </c>
      <c r="H63" s="83" t="s">
        <v>1658</v>
      </c>
      <c r="I63" s="83">
        <v>81</v>
      </c>
      <c r="J63" s="146">
        <v>1</v>
      </c>
      <c r="K63" s="146" t="s">
        <v>43</v>
      </c>
      <c r="L63" s="146"/>
      <c r="M63" s="146" t="s">
        <v>296</v>
      </c>
      <c r="N63" s="146" t="s">
        <v>317</v>
      </c>
      <c r="O63" s="146" t="s">
        <v>326</v>
      </c>
      <c r="P63" s="146" t="s">
        <v>359</v>
      </c>
      <c r="Q63" s="152">
        <v>60</v>
      </c>
      <c r="R63" s="146"/>
      <c r="S63" s="146"/>
      <c r="T63" s="146"/>
      <c r="U63" s="146"/>
      <c r="V63" s="146"/>
      <c r="W63" s="146" t="s">
        <v>174</v>
      </c>
      <c r="X63" s="83" t="s">
        <v>1658</v>
      </c>
      <c r="Y63" s="83"/>
      <c r="Z63" s="83" t="s">
        <v>1701</v>
      </c>
      <c r="AA63" s="83" t="s">
        <v>1677</v>
      </c>
      <c r="AB63" s="83"/>
      <c r="AC63" s="83"/>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c r="EN63" s="84"/>
      <c r="EO63" s="84"/>
      <c r="EP63" s="84"/>
      <c r="EQ63" s="84"/>
      <c r="ER63" s="84"/>
      <c r="ES63" s="84"/>
      <c r="ET63" s="84"/>
      <c r="EU63" s="84"/>
      <c r="EV63" s="84"/>
      <c r="EW63" s="84"/>
      <c r="EX63" s="84"/>
      <c r="EY63" s="84"/>
      <c r="EZ63" s="84"/>
      <c r="FA63" s="84"/>
      <c r="FB63" s="84"/>
      <c r="FC63" s="84"/>
      <c r="FD63" s="84"/>
      <c r="FE63" s="84"/>
      <c r="FF63" s="84"/>
      <c r="FG63" s="84"/>
      <c r="FH63" s="84"/>
      <c r="FI63" s="84"/>
      <c r="FJ63" s="84"/>
      <c r="FK63" s="84"/>
      <c r="FL63" s="84"/>
      <c r="FM63" s="84"/>
      <c r="FN63" s="84"/>
      <c r="FO63" s="84"/>
      <c r="FP63" s="84"/>
      <c r="FQ63" s="84"/>
      <c r="FR63" s="84"/>
      <c r="FS63" s="84"/>
      <c r="FT63" s="84"/>
      <c r="FU63" s="84"/>
      <c r="FV63" s="84"/>
      <c r="FW63" s="84"/>
      <c r="FX63" s="84"/>
      <c r="FY63" s="84"/>
      <c r="FZ63" s="84"/>
      <c r="GA63" s="84"/>
      <c r="GB63" s="84"/>
      <c r="GC63" s="84"/>
      <c r="GD63" s="84"/>
      <c r="GE63" s="84"/>
      <c r="GF63" s="84"/>
      <c r="GG63" s="84"/>
      <c r="GH63" s="84"/>
      <c r="GI63" s="84"/>
      <c r="GJ63" s="84"/>
      <c r="GK63" s="84"/>
      <c r="GL63" s="84"/>
      <c r="GM63" s="84"/>
      <c r="GN63" s="84"/>
      <c r="GO63" s="84"/>
      <c r="GP63" s="84"/>
      <c r="GQ63" s="84"/>
      <c r="GR63" s="84"/>
      <c r="GS63" s="84"/>
      <c r="GT63" s="84"/>
      <c r="GU63" s="84"/>
      <c r="GV63" s="84"/>
      <c r="GW63" s="84"/>
      <c r="GX63" s="84"/>
      <c r="GY63" s="84"/>
      <c r="GZ63" s="84"/>
      <c r="HA63" s="84"/>
    </row>
    <row r="64" spans="1:209" s="72" customFormat="1" ht="25.5">
      <c r="A64" s="74">
        <v>171</v>
      </c>
      <c r="B64" s="83" t="s">
        <v>1591</v>
      </c>
      <c r="C64" s="83" t="s">
        <v>700</v>
      </c>
      <c r="D64" s="83" t="s">
        <v>43</v>
      </c>
      <c r="E64" s="83" t="s">
        <v>700</v>
      </c>
      <c r="F64" s="83">
        <v>3</v>
      </c>
      <c r="G64" s="83" t="s">
        <v>168</v>
      </c>
      <c r="H64" s="83" t="s">
        <v>1658</v>
      </c>
      <c r="I64" s="83">
        <v>81</v>
      </c>
      <c r="J64" s="146">
        <v>1</v>
      </c>
      <c r="K64" s="146" t="s">
        <v>43</v>
      </c>
      <c r="L64" s="146"/>
      <c r="M64" s="146" t="s">
        <v>296</v>
      </c>
      <c r="N64" s="146" t="s">
        <v>318</v>
      </c>
      <c r="O64" s="146" t="s">
        <v>326</v>
      </c>
      <c r="P64" s="146" t="s">
        <v>359</v>
      </c>
      <c r="Q64" s="152">
        <v>60</v>
      </c>
      <c r="R64" s="146"/>
      <c r="S64" s="146"/>
      <c r="T64" s="146"/>
      <c r="U64" s="146"/>
      <c r="V64" s="146"/>
      <c r="W64" s="146" t="s">
        <v>174</v>
      </c>
      <c r="X64" s="83" t="s">
        <v>1658</v>
      </c>
      <c r="Y64" s="83"/>
      <c r="Z64" s="83" t="s">
        <v>1701</v>
      </c>
      <c r="AA64" s="83" t="s">
        <v>1677</v>
      </c>
      <c r="AB64" s="83"/>
      <c r="AC64" s="83"/>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c r="EN64" s="84"/>
      <c r="EO64" s="84"/>
      <c r="EP64" s="84"/>
      <c r="EQ64" s="84"/>
      <c r="ER64" s="84"/>
      <c r="ES64" s="84"/>
      <c r="ET64" s="84"/>
      <c r="EU64" s="84"/>
      <c r="EV64" s="84"/>
      <c r="EW64" s="84"/>
      <c r="EX64" s="84"/>
      <c r="EY64" s="84"/>
      <c r="EZ64" s="84"/>
      <c r="FA64" s="84"/>
      <c r="FB64" s="84"/>
      <c r="FC64" s="84"/>
      <c r="FD64" s="84"/>
      <c r="FE64" s="84"/>
      <c r="FF64" s="84"/>
      <c r="FG64" s="84"/>
      <c r="FH64" s="84"/>
      <c r="FI64" s="84"/>
      <c r="FJ64" s="84"/>
      <c r="FK64" s="84"/>
      <c r="FL64" s="84"/>
      <c r="FM64" s="84"/>
      <c r="FN64" s="84"/>
      <c r="FO64" s="84"/>
      <c r="FP64" s="84"/>
      <c r="FQ64" s="84"/>
      <c r="FR64" s="84"/>
      <c r="FS64" s="84"/>
      <c r="FT64" s="84"/>
      <c r="FU64" s="84"/>
      <c r="FV64" s="84"/>
      <c r="FW64" s="84"/>
      <c r="FX64" s="84"/>
      <c r="FY64" s="84"/>
      <c r="FZ64" s="84"/>
      <c r="GA64" s="84"/>
      <c r="GB64" s="84"/>
      <c r="GC64" s="84"/>
      <c r="GD64" s="84"/>
      <c r="GE64" s="84"/>
      <c r="GF64" s="84"/>
      <c r="GG64" s="84"/>
      <c r="GH64" s="84"/>
      <c r="GI64" s="84"/>
      <c r="GJ64" s="84"/>
      <c r="GK64" s="84"/>
      <c r="GL64" s="84"/>
      <c r="GM64" s="84"/>
      <c r="GN64" s="84"/>
      <c r="GO64" s="84"/>
      <c r="GP64" s="84"/>
      <c r="GQ64" s="84"/>
      <c r="GR64" s="84"/>
      <c r="GS64" s="84"/>
      <c r="GT64" s="84"/>
      <c r="GU64" s="84"/>
      <c r="GV64" s="84"/>
      <c r="GW64" s="84"/>
      <c r="GX64" s="84"/>
      <c r="GY64" s="84"/>
      <c r="GZ64" s="84"/>
      <c r="HA64" s="84"/>
    </row>
    <row r="65" spans="1:209" s="72" customFormat="1" ht="25.5" customHeight="1">
      <c r="A65" s="74">
        <v>172</v>
      </c>
      <c r="B65" s="71" t="s">
        <v>109</v>
      </c>
      <c r="C65" s="71" t="s">
        <v>111</v>
      </c>
      <c r="D65" s="71" t="s">
        <v>53</v>
      </c>
      <c r="E65" s="71" t="s">
        <v>111</v>
      </c>
      <c r="F65" s="71">
        <v>3</v>
      </c>
      <c r="G65" s="71" t="s">
        <v>168</v>
      </c>
      <c r="H65" s="83" t="s">
        <v>1658</v>
      </c>
      <c r="I65" s="71">
        <v>20</v>
      </c>
      <c r="J65" s="144">
        <v>1</v>
      </c>
      <c r="K65" s="144" t="s">
        <v>53</v>
      </c>
      <c r="L65" s="144"/>
      <c r="M65" s="146" t="s">
        <v>296</v>
      </c>
      <c r="N65" s="144" t="s">
        <v>1954</v>
      </c>
      <c r="O65" s="144" t="s">
        <v>326</v>
      </c>
      <c r="P65" s="146" t="s">
        <v>359</v>
      </c>
      <c r="Q65" s="152">
        <v>60</v>
      </c>
      <c r="R65" s="144"/>
      <c r="S65" s="144"/>
      <c r="T65" s="144"/>
      <c r="U65" s="144"/>
      <c r="V65" s="144"/>
      <c r="W65" s="144" t="s">
        <v>216</v>
      </c>
      <c r="X65" s="83" t="s">
        <v>1658</v>
      </c>
      <c r="Y65" s="71"/>
      <c r="Z65" s="71"/>
      <c r="AA65" s="71" t="s">
        <v>1706</v>
      </c>
      <c r="AB65" s="71"/>
      <c r="AC65" s="71"/>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c r="EN65" s="84"/>
      <c r="EO65" s="84"/>
      <c r="EP65" s="84"/>
      <c r="EQ65" s="84"/>
      <c r="ER65" s="84"/>
      <c r="ES65" s="84"/>
      <c r="ET65" s="84"/>
      <c r="EU65" s="84"/>
      <c r="EV65" s="84"/>
      <c r="EW65" s="84"/>
      <c r="EX65" s="84"/>
      <c r="EY65" s="84"/>
      <c r="EZ65" s="84"/>
      <c r="FA65" s="84"/>
      <c r="FB65" s="84"/>
      <c r="FC65" s="84"/>
      <c r="FD65" s="84"/>
      <c r="FE65" s="84"/>
      <c r="FF65" s="84"/>
      <c r="FG65" s="84"/>
      <c r="FH65" s="84"/>
      <c r="FI65" s="84"/>
      <c r="FJ65" s="84"/>
      <c r="FK65" s="84"/>
      <c r="FL65" s="84"/>
      <c r="FM65" s="84"/>
      <c r="FN65" s="84"/>
      <c r="FO65" s="84"/>
      <c r="FP65" s="84"/>
      <c r="FQ65" s="84"/>
      <c r="FR65" s="84"/>
      <c r="FS65" s="84"/>
      <c r="FT65" s="84"/>
      <c r="FU65" s="84"/>
      <c r="FV65" s="84"/>
      <c r="FW65" s="84"/>
      <c r="FX65" s="84"/>
      <c r="FY65" s="84"/>
      <c r="FZ65" s="84"/>
      <c r="GA65" s="84"/>
      <c r="GB65" s="84"/>
      <c r="GC65" s="84"/>
      <c r="GD65" s="84"/>
      <c r="GE65" s="84"/>
      <c r="GF65" s="84"/>
      <c r="GG65" s="84"/>
      <c r="GH65" s="84"/>
      <c r="GI65" s="84"/>
      <c r="GJ65" s="84"/>
      <c r="GK65" s="84"/>
      <c r="GL65" s="84"/>
      <c r="GM65" s="84"/>
      <c r="GN65" s="84"/>
      <c r="GO65" s="84"/>
      <c r="GP65" s="84"/>
      <c r="GQ65" s="84"/>
      <c r="GR65" s="84"/>
      <c r="GS65" s="84"/>
      <c r="GT65" s="84"/>
      <c r="GU65" s="84"/>
      <c r="GV65" s="84"/>
      <c r="GW65" s="84"/>
      <c r="GX65" s="84"/>
      <c r="GY65" s="84"/>
      <c r="GZ65" s="84"/>
      <c r="HA65" s="84"/>
    </row>
    <row r="66" spans="1:209" ht="25.5" customHeight="1">
      <c r="A66" s="74">
        <v>189</v>
      </c>
      <c r="B66" s="71" t="s">
        <v>1555</v>
      </c>
      <c r="C66" s="71" t="s">
        <v>1556</v>
      </c>
      <c r="D66" s="71" t="s">
        <v>45</v>
      </c>
      <c r="E66" s="71" t="s">
        <v>1556</v>
      </c>
      <c r="F66" s="71">
        <v>3</v>
      </c>
      <c r="G66" s="71" t="s">
        <v>168</v>
      </c>
      <c r="H66" s="71" t="s">
        <v>44</v>
      </c>
      <c r="I66" s="71">
        <v>33</v>
      </c>
      <c r="J66" s="146">
        <v>1</v>
      </c>
      <c r="K66" s="144" t="s">
        <v>45</v>
      </c>
      <c r="L66" s="144"/>
      <c r="M66" s="144" t="s">
        <v>186</v>
      </c>
      <c r="N66" s="144" t="s">
        <v>317</v>
      </c>
      <c r="O66" s="144" t="s">
        <v>303</v>
      </c>
      <c r="P66" s="144" t="s">
        <v>359</v>
      </c>
      <c r="Q66" s="152">
        <v>60</v>
      </c>
      <c r="R66" s="144"/>
      <c r="S66" s="144"/>
      <c r="T66" s="144"/>
      <c r="U66" s="144"/>
      <c r="V66" s="144"/>
      <c r="W66" s="146" t="s">
        <v>173</v>
      </c>
      <c r="X66" s="146" t="s">
        <v>68</v>
      </c>
      <c r="Y66" s="71"/>
      <c r="Z66" s="71"/>
      <c r="AA66" s="71" t="s">
        <v>1677</v>
      </c>
      <c r="AB66" s="71"/>
      <c r="AC66" s="71"/>
    </row>
    <row r="67" spans="1:209" ht="25.5" customHeight="1">
      <c r="A67" s="74">
        <v>188</v>
      </c>
      <c r="B67" s="71" t="s">
        <v>1557</v>
      </c>
      <c r="C67" s="71" t="s">
        <v>1558</v>
      </c>
      <c r="D67" s="71" t="s">
        <v>45</v>
      </c>
      <c r="E67" s="71" t="s">
        <v>1558</v>
      </c>
      <c r="F67" s="71">
        <v>3</v>
      </c>
      <c r="G67" s="71" t="s">
        <v>168</v>
      </c>
      <c r="H67" s="71" t="s">
        <v>44</v>
      </c>
      <c r="I67" s="71">
        <v>33</v>
      </c>
      <c r="J67" s="146">
        <v>1</v>
      </c>
      <c r="K67" s="144" t="s">
        <v>45</v>
      </c>
      <c r="L67" s="144"/>
      <c r="M67" s="144" t="s">
        <v>186</v>
      </c>
      <c r="N67" s="144" t="s">
        <v>318</v>
      </c>
      <c r="O67" s="144" t="s">
        <v>303</v>
      </c>
      <c r="P67" s="144" t="s">
        <v>359</v>
      </c>
      <c r="Q67" s="152">
        <v>60</v>
      </c>
      <c r="R67" s="144"/>
      <c r="S67" s="144"/>
      <c r="T67" s="144"/>
      <c r="U67" s="144"/>
      <c r="V67" s="144"/>
      <c r="W67" s="146" t="s">
        <v>173</v>
      </c>
      <c r="X67" s="146" t="s">
        <v>68</v>
      </c>
      <c r="Y67" s="71"/>
      <c r="Z67" s="71"/>
      <c r="AA67" s="71" t="s">
        <v>1677</v>
      </c>
      <c r="AB67" s="71"/>
      <c r="AC67" s="71"/>
    </row>
    <row r="68" spans="1:209" s="127" customFormat="1" ht="40.5" customHeight="1">
      <c r="A68" s="74">
        <v>65</v>
      </c>
      <c r="B68" s="71" t="s">
        <v>1615</v>
      </c>
      <c r="C68" s="71" t="s">
        <v>1616</v>
      </c>
      <c r="D68" s="71"/>
      <c r="E68" s="71" t="s">
        <v>1616</v>
      </c>
      <c r="F68" s="71">
        <v>3</v>
      </c>
      <c r="G68" s="71" t="s">
        <v>192</v>
      </c>
      <c r="H68" s="71" t="s">
        <v>1610</v>
      </c>
      <c r="I68" s="71">
        <v>51</v>
      </c>
      <c r="J68" s="144">
        <v>1</v>
      </c>
      <c r="K68" s="144"/>
      <c r="L68" s="144"/>
      <c r="M68" s="144" t="s">
        <v>296</v>
      </c>
      <c r="N68" s="144" t="s">
        <v>1917</v>
      </c>
      <c r="O68" s="144" t="s">
        <v>298</v>
      </c>
      <c r="P68" s="144" t="s">
        <v>337</v>
      </c>
      <c r="Q68" s="152">
        <v>70</v>
      </c>
      <c r="R68" s="144"/>
      <c r="S68" s="144"/>
      <c r="T68" s="144"/>
      <c r="U68" s="144"/>
      <c r="V68" s="144"/>
      <c r="W68" s="144" t="s">
        <v>216</v>
      </c>
      <c r="X68" s="144"/>
      <c r="Y68" s="71"/>
      <c r="Z68" s="71"/>
      <c r="AA68" s="71" t="s">
        <v>1617</v>
      </c>
      <c r="AB68" s="71"/>
      <c r="AC68" s="71"/>
    </row>
    <row r="69" spans="1:209" ht="25.5" customHeight="1">
      <c r="A69" s="74">
        <v>117</v>
      </c>
      <c r="B69" s="83" t="s">
        <v>1503</v>
      </c>
      <c r="C69" s="83" t="s">
        <v>1504</v>
      </c>
      <c r="D69" s="83" t="s">
        <v>100</v>
      </c>
      <c r="E69" s="83" t="s">
        <v>1755</v>
      </c>
      <c r="F69" s="83">
        <v>3</v>
      </c>
      <c r="G69" s="83" t="s">
        <v>192</v>
      </c>
      <c r="H69" s="83" t="s">
        <v>1610</v>
      </c>
      <c r="I69" s="83">
        <v>51</v>
      </c>
      <c r="J69" s="146">
        <v>1</v>
      </c>
      <c r="K69" s="146" t="s">
        <v>100</v>
      </c>
      <c r="L69" s="146"/>
      <c r="M69" s="144" t="s">
        <v>296</v>
      </c>
      <c r="N69" s="144" t="s">
        <v>1917</v>
      </c>
      <c r="O69" s="144" t="s">
        <v>297</v>
      </c>
      <c r="P69" s="144" t="s">
        <v>337</v>
      </c>
      <c r="Q69" s="152">
        <v>70</v>
      </c>
      <c r="R69" s="146"/>
      <c r="S69" s="146"/>
      <c r="T69" s="146"/>
      <c r="U69" s="146"/>
      <c r="V69" s="146"/>
      <c r="W69" s="146" t="s">
        <v>144</v>
      </c>
      <c r="X69" s="146" t="s">
        <v>1963</v>
      </c>
      <c r="Y69" s="83"/>
      <c r="Z69" s="83"/>
      <c r="AA69" s="83" t="s">
        <v>1490</v>
      </c>
      <c r="AB69" s="83"/>
      <c r="AC69" s="83"/>
    </row>
    <row r="70" spans="1:209" ht="25.5" customHeight="1">
      <c r="A70" s="74">
        <v>5</v>
      </c>
      <c r="B70" s="71" t="s">
        <v>1718</v>
      </c>
      <c r="C70" s="71" t="s">
        <v>1719</v>
      </c>
      <c r="D70" s="71" t="s">
        <v>1462</v>
      </c>
      <c r="E70" s="71" t="s">
        <v>1719</v>
      </c>
      <c r="F70" s="71"/>
      <c r="G70" s="71" t="s">
        <v>192</v>
      </c>
      <c r="H70" s="71" t="s">
        <v>1610</v>
      </c>
      <c r="I70" s="71">
        <v>51</v>
      </c>
      <c r="J70" s="144">
        <v>1</v>
      </c>
      <c r="K70" s="71" t="s">
        <v>1462</v>
      </c>
      <c r="L70" s="144"/>
      <c r="M70" s="144" t="s">
        <v>296</v>
      </c>
      <c r="N70" s="144" t="s">
        <v>1918</v>
      </c>
      <c r="O70" s="144" t="s">
        <v>298</v>
      </c>
      <c r="P70" s="144" t="s">
        <v>337</v>
      </c>
      <c r="Q70" s="152">
        <v>70</v>
      </c>
      <c r="R70" s="144"/>
      <c r="S70" s="144"/>
      <c r="T70" s="144"/>
      <c r="U70" s="144"/>
      <c r="V70" s="144"/>
      <c r="W70" s="144" t="s">
        <v>216</v>
      </c>
      <c r="X70" s="144"/>
      <c r="Y70" s="71"/>
      <c r="Z70" s="71"/>
      <c r="AA70" s="71"/>
      <c r="AB70" s="71"/>
      <c r="AC70" s="71"/>
    </row>
    <row r="71" spans="1:209" ht="25.5" customHeight="1">
      <c r="A71" s="74">
        <v>118</v>
      </c>
      <c r="B71" s="71" t="s">
        <v>1618</v>
      </c>
      <c r="C71" s="71" t="s">
        <v>1619</v>
      </c>
      <c r="D71" s="71" t="s">
        <v>215</v>
      </c>
      <c r="E71" s="71" t="s">
        <v>1619</v>
      </c>
      <c r="F71" s="71">
        <v>3</v>
      </c>
      <c r="G71" s="71" t="s">
        <v>192</v>
      </c>
      <c r="H71" s="71" t="s">
        <v>1610</v>
      </c>
      <c r="I71" s="71">
        <v>51</v>
      </c>
      <c r="J71" s="144">
        <v>1</v>
      </c>
      <c r="K71" s="144"/>
      <c r="L71" s="144"/>
      <c r="M71" s="144" t="s">
        <v>296</v>
      </c>
      <c r="N71" s="144" t="s">
        <v>1918</v>
      </c>
      <c r="O71" s="144" t="s">
        <v>297</v>
      </c>
      <c r="P71" s="144" t="s">
        <v>337</v>
      </c>
      <c r="Q71" s="152">
        <v>70</v>
      </c>
      <c r="R71" s="144"/>
      <c r="S71" s="144"/>
      <c r="T71" s="144"/>
      <c r="U71" s="144"/>
      <c r="V71" s="144"/>
      <c r="W71" s="144" t="s">
        <v>216</v>
      </c>
      <c r="X71" s="144"/>
      <c r="Y71" s="71"/>
      <c r="Z71" s="71"/>
      <c r="AA71" s="71" t="s">
        <v>1490</v>
      </c>
      <c r="AB71" s="71"/>
      <c r="AC71" s="71"/>
    </row>
    <row r="72" spans="1:209" ht="25.5" customHeight="1">
      <c r="A72" s="74">
        <v>6</v>
      </c>
      <c r="B72" s="83" t="s">
        <v>1613</v>
      </c>
      <c r="C72" s="83" t="s">
        <v>1614</v>
      </c>
      <c r="D72" s="83"/>
      <c r="E72" s="83" t="s">
        <v>1614</v>
      </c>
      <c r="F72" s="83">
        <v>3</v>
      </c>
      <c r="G72" s="83" t="s">
        <v>192</v>
      </c>
      <c r="H72" s="83" t="s">
        <v>1610</v>
      </c>
      <c r="I72" s="83">
        <v>51</v>
      </c>
      <c r="J72" s="146">
        <v>1</v>
      </c>
      <c r="K72" s="146"/>
      <c r="L72" s="146"/>
      <c r="M72" s="144" t="s">
        <v>296</v>
      </c>
      <c r="N72" s="144" t="s">
        <v>1919</v>
      </c>
      <c r="O72" s="144" t="s">
        <v>298</v>
      </c>
      <c r="P72" s="144" t="s">
        <v>337</v>
      </c>
      <c r="Q72" s="152">
        <v>70</v>
      </c>
      <c r="R72" s="146"/>
      <c r="S72" s="146"/>
      <c r="T72" s="146"/>
      <c r="U72" s="146"/>
      <c r="V72" s="146"/>
      <c r="W72" s="146" t="s">
        <v>216</v>
      </c>
      <c r="X72" s="146"/>
      <c r="Y72" s="83"/>
      <c r="Z72" s="83"/>
      <c r="AA72" s="83" t="s">
        <v>1490</v>
      </c>
      <c r="AB72" s="83"/>
      <c r="AC72" s="83"/>
    </row>
    <row r="73" spans="1:209" ht="25.5" customHeight="1">
      <c r="A73" s="74">
        <v>134</v>
      </c>
      <c r="B73" s="83" t="s">
        <v>366</v>
      </c>
      <c r="C73" s="83" t="s">
        <v>1612</v>
      </c>
      <c r="D73" s="83"/>
      <c r="E73" s="83" t="s">
        <v>1612</v>
      </c>
      <c r="F73" s="83">
        <v>3</v>
      </c>
      <c r="G73" s="83" t="s">
        <v>192</v>
      </c>
      <c r="H73" s="83" t="s">
        <v>1610</v>
      </c>
      <c r="I73" s="83">
        <v>51</v>
      </c>
      <c r="J73" s="146">
        <v>1</v>
      </c>
      <c r="K73" s="146"/>
      <c r="L73" s="146"/>
      <c r="M73" s="144" t="s">
        <v>296</v>
      </c>
      <c r="N73" s="144" t="s">
        <v>1919</v>
      </c>
      <c r="O73" s="144" t="s">
        <v>297</v>
      </c>
      <c r="P73" s="144" t="s">
        <v>337</v>
      </c>
      <c r="Q73" s="152">
        <v>70</v>
      </c>
      <c r="R73" s="146"/>
      <c r="S73" s="146"/>
      <c r="T73" s="146"/>
      <c r="U73" s="146"/>
      <c r="V73" s="146"/>
      <c r="W73" s="146" t="s">
        <v>216</v>
      </c>
      <c r="X73" s="146"/>
      <c r="Y73" s="83"/>
      <c r="Z73" s="83"/>
      <c r="AA73" s="83" t="s">
        <v>1490</v>
      </c>
      <c r="AB73" s="83"/>
      <c r="AC73" s="83"/>
    </row>
    <row r="74" spans="1:209" ht="25.5" customHeight="1">
      <c r="A74" s="74">
        <v>176</v>
      </c>
      <c r="B74" s="71" t="s">
        <v>108</v>
      </c>
      <c r="C74" s="71" t="s">
        <v>110</v>
      </c>
      <c r="D74" s="71" t="s">
        <v>205</v>
      </c>
      <c r="E74" s="71" t="s">
        <v>1739</v>
      </c>
      <c r="F74" s="71">
        <v>3</v>
      </c>
      <c r="G74" s="71" t="s">
        <v>192</v>
      </c>
      <c r="H74" s="71" t="s">
        <v>1590</v>
      </c>
      <c r="I74" s="71">
        <v>38</v>
      </c>
      <c r="J74" s="144">
        <v>2</v>
      </c>
      <c r="K74" s="144" t="s">
        <v>205</v>
      </c>
      <c r="L74" s="144"/>
      <c r="M74" s="144" t="s">
        <v>186</v>
      </c>
      <c r="N74" s="144" t="s">
        <v>1917</v>
      </c>
      <c r="O74" s="144" t="s">
        <v>301</v>
      </c>
      <c r="P74" s="144" t="s">
        <v>337</v>
      </c>
      <c r="Q74" s="152">
        <v>70</v>
      </c>
      <c r="R74" s="144"/>
      <c r="S74" s="144"/>
      <c r="T74" s="144"/>
      <c r="U74" s="144"/>
      <c r="V74" s="144"/>
      <c r="W74" s="144" t="s">
        <v>174</v>
      </c>
      <c r="X74" s="144" t="s">
        <v>1931</v>
      </c>
      <c r="Y74" s="71"/>
      <c r="Z74" s="71"/>
      <c r="AA74" s="71" t="s">
        <v>1697</v>
      </c>
      <c r="AB74" s="71"/>
      <c r="AC74" s="71"/>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c r="BS74" s="72"/>
      <c r="BT74" s="72"/>
      <c r="BU74" s="72"/>
      <c r="BV74" s="72"/>
      <c r="BW74" s="72"/>
      <c r="BX74" s="72"/>
      <c r="BY74" s="72"/>
      <c r="BZ74" s="72"/>
      <c r="CA74" s="72"/>
      <c r="CB74" s="72"/>
      <c r="CC74" s="72"/>
      <c r="CD74" s="72"/>
      <c r="CE74" s="72"/>
      <c r="CF74" s="72"/>
      <c r="CG74" s="72"/>
      <c r="CH74" s="72"/>
      <c r="CI74" s="72"/>
      <c r="CJ74" s="72"/>
      <c r="CK74" s="72"/>
      <c r="CL74" s="72"/>
      <c r="CM74" s="72"/>
      <c r="CN74" s="72"/>
      <c r="CO74" s="72"/>
      <c r="CP74" s="72"/>
      <c r="CQ74" s="72"/>
      <c r="CR74" s="72"/>
      <c r="CS74" s="72"/>
      <c r="CT74" s="7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X74" s="72"/>
      <c r="FY74" s="72"/>
      <c r="FZ74" s="72"/>
      <c r="GA74" s="72"/>
      <c r="GB74" s="72"/>
      <c r="GC74" s="72"/>
      <c r="GD74" s="72"/>
      <c r="GE74" s="72"/>
      <c r="GF74" s="72"/>
      <c r="GG74" s="72"/>
      <c r="GH74" s="72"/>
      <c r="GI74" s="72"/>
      <c r="GJ74" s="72"/>
      <c r="GK74" s="72"/>
      <c r="GL74" s="72"/>
      <c r="GM74" s="72"/>
      <c r="GN74" s="72"/>
      <c r="GO74" s="72"/>
      <c r="GP74" s="72"/>
      <c r="GQ74" s="72"/>
      <c r="GR74" s="72"/>
      <c r="GS74" s="72"/>
      <c r="GT74" s="72"/>
      <c r="GU74" s="72"/>
      <c r="GV74" s="72"/>
      <c r="GW74" s="72"/>
      <c r="GX74" s="72"/>
      <c r="GY74" s="72"/>
      <c r="GZ74" s="72"/>
      <c r="HA74" s="72"/>
    </row>
    <row r="75" spans="1:209" ht="25.5" customHeight="1">
      <c r="A75" s="74">
        <v>70</v>
      </c>
      <c r="B75" s="71" t="s">
        <v>1695</v>
      </c>
      <c r="C75" s="71" t="s">
        <v>258</v>
      </c>
      <c r="D75" s="71" t="s">
        <v>205</v>
      </c>
      <c r="E75" s="71" t="s">
        <v>1741</v>
      </c>
      <c r="F75" s="71">
        <v>3</v>
      </c>
      <c r="G75" s="71" t="s">
        <v>192</v>
      </c>
      <c r="H75" s="71" t="s">
        <v>1590</v>
      </c>
      <c r="I75" s="71">
        <v>38</v>
      </c>
      <c r="J75" s="144">
        <v>2</v>
      </c>
      <c r="K75" s="144" t="s">
        <v>205</v>
      </c>
      <c r="L75" s="144"/>
      <c r="M75" s="144" t="s">
        <v>186</v>
      </c>
      <c r="N75" s="144" t="s">
        <v>1917</v>
      </c>
      <c r="O75" s="144" t="s">
        <v>336</v>
      </c>
      <c r="P75" s="144" t="s">
        <v>337</v>
      </c>
      <c r="Q75" s="152">
        <v>70</v>
      </c>
      <c r="R75" s="144"/>
      <c r="S75" s="144"/>
      <c r="T75" s="144"/>
      <c r="U75" s="144"/>
      <c r="V75" s="144"/>
      <c r="W75" s="144" t="s">
        <v>174</v>
      </c>
      <c r="X75" s="144" t="s">
        <v>1931</v>
      </c>
      <c r="Y75" s="71"/>
      <c r="Z75" s="71"/>
      <c r="AA75" s="71" t="s">
        <v>1676</v>
      </c>
      <c r="AB75" s="71"/>
      <c r="AC75" s="71"/>
    </row>
    <row r="76" spans="1:209" ht="25.5" customHeight="1">
      <c r="A76" s="74">
        <v>7</v>
      </c>
      <c r="B76" s="83" t="s">
        <v>1696</v>
      </c>
      <c r="C76" s="83" t="s">
        <v>177</v>
      </c>
      <c r="D76" s="83" t="s">
        <v>205</v>
      </c>
      <c r="E76" s="83" t="s">
        <v>1761</v>
      </c>
      <c r="F76" s="83">
        <v>3</v>
      </c>
      <c r="G76" s="83" t="s">
        <v>192</v>
      </c>
      <c r="H76" s="83" t="s">
        <v>1590</v>
      </c>
      <c r="I76" s="83">
        <v>38</v>
      </c>
      <c r="J76" s="146">
        <v>2</v>
      </c>
      <c r="K76" s="146" t="s">
        <v>205</v>
      </c>
      <c r="L76" s="146"/>
      <c r="M76" s="144" t="s">
        <v>186</v>
      </c>
      <c r="N76" s="144" t="s">
        <v>1918</v>
      </c>
      <c r="O76" s="144" t="s">
        <v>301</v>
      </c>
      <c r="P76" s="144" t="s">
        <v>337</v>
      </c>
      <c r="Q76" s="152">
        <v>70</v>
      </c>
      <c r="R76" s="146"/>
      <c r="S76" s="146"/>
      <c r="T76" s="146"/>
      <c r="U76" s="146"/>
      <c r="V76" s="146"/>
      <c r="W76" s="146" t="s">
        <v>174</v>
      </c>
      <c r="X76" s="144" t="s">
        <v>1931</v>
      </c>
      <c r="Y76" s="83"/>
      <c r="Z76" s="83"/>
      <c r="AA76" s="83" t="s">
        <v>1490</v>
      </c>
      <c r="AB76" s="83"/>
      <c r="AC76" s="83"/>
    </row>
    <row r="77" spans="1:209" ht="25.5" customHeight="1">
      <c r="A77" s="74">
        <v>116</v>
      </c>
      <c r="B77" s="83" t="s">
        <v>1540</v>
      </c>
      <c r="C77" s="83" t="s">
        <v>1504</v>
      </c>
      <c r="D77" s="83" t="s">
        <v>100</v>
      </c>
      <c r="E77" s="83" t="s">
        <v>1752</v>
      </c>
      <c r="F77" s="83">
        <v>3</v>
      </c>
      <c r="G77" s="83" t="s">
        <v>192</v>
      </c>
      <c r="H77" s="83" t="s">
        <v>1590</v>
      </c>
      <c r="I77" s="83">
        <v>38</v>
      </c>
      <c r="J77" s="146">
        <v>2</v>
      </c>
      <c r="K77" s="146" t="s">
        <v>100</v>
      </c>
      <c r="L77" s="146"/>
      <c r="M77" s="144" t="s">
        <v>186</v>
      </c>
      <c r="N77" s="144" t="s">
        <v>1918</v>
      </c>
      <c r="O77" s="144" t="s">
        <v>336</v>
      </c>
      <c r="P77" s="144" t="s">
        <v>337</v>
      </c>
      <c r="Q77" s="152">
        <v>70</v>
      </c>
      <c r="R77" s="146"/>
      <c r="S77" s="146"/>
      <c r="T77" s="146"/>
      <c r="U77" s="146"/>
      <c r="V77" s="146"/>
      <c r="W77" s="146" t="s">
        <v>144</v>
      </c>
      <c r="X77" s="144" t="s">
        <v>1931</v>
      </c>
      <c r="Y77" s="83"/>
      <c r="Z77" s="83"/>
      <c r="AA77" s="83" t="s">
        <v>1490</v>
      </c>
      <c r="AB77" s="83"/>
      <c r="AC77" s="83"/>
    </row>
    <row r="78" spans="1:209" ht="25.5" customHeight="1">
      <c r="A78" s="74">
        <v>86</v>
      </c>
      <c r="B78" s="71" t="s">
        <v>230</v>
      </c>
      <c r="C78" s="71" t="s">
        <v>231</v>
      </c>
      <c r="D78" s="71" t="s">
        <v>205</v>
      </c>
      <c r="E78" s="71" t="s">
        <v>1798</v>
      </c>
      <c r="F78" s="71">
        <v>3</v>
      </c>
      <c r="G78" s="71" t="s">
        <v>192</v>
      </c>
      <c r="H78" s="71" t="s">
        <v>1590</v>
      </c>
      <c r="I78" s="71">
        <v>38</v>
      </c>
      <c r="J78" s="144">
        <v>2</v>
      </c>
      <c r="K78" s="144" t="s">
        <v>205</v>
      </c>
      <c r="L78" s="144"/>
      <c r="M78" s="144" t="s">
        <v>186</v>
      </c>
      <c r="N78" s="144" t="s">
        <v>1919</v>
      </c>
      <c r="O78" s="144" t="s">
        <v>301</v>
      </c>
      <c r="P78" s="144" t="s">
        <v>337</v>
      </c>
      <c r="Q78" s="152">
        <v>70</v>
      </c>
      <c r="R78" s="144"/>
      <c r="S78" s="144"/>
      <c r="T78" s="144"/>
      <c r="U78" s="144"/>
      <c r="V78" s="144"/>
      <c r="W78" s="144" t="s">
        <v>174</v>
      </c>
      <c r="X78" s="144" t="s">
        <v>1931</v>
      </c>
      <c r="Y78" s="71"/>
      <c r="Z78" s="71"/>
      <c r="AA78" s="71" t="s">
        <v>1676</v>
      </c>
      <c r="AB78" s="71"/>
      <c r="AC78" s="71"/>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c r="BI78" s="72"/>
      <c r="BJ78" s="72"/>
      <c r="BK78" s="72"/>
      <c r="BL78" s="72"/>
      <c r="BM78" s="72"/>
      <c r="BN78" s="72"/>
      <c r="BO78" s="72"/>
      <c r="BP78" s="72"/>
      <c r="BQ78" s="72"/>
      <c r="BR78" s="72"/>
      <c r="BS78" s="72"/>
      <c r="BT78" s="72"/>
      <c r="BU78" s="72"/>
      <c r="BV78" s="72"/>
      <c r="BW78" s="72"/>
      <c r="BX78" s="72"/>
      <c r="BY78" s="72"/>
      <c r="BZ78" s="72"/>
      <c r="CA78" s="72"/>
      <c r="CB78" s="72"/>
      <c r="CC78" s="72"/>
      <c r="CD78" s="72"/>
      <c r="CE78" s="72"/>
      <c r="CF78" s="72"/>
      <c r="CG78" s="72"/>
      <c r="CH78" s="72"/>
      <c r="CI78" s="72"/>
      <c r="CJ78" s="72"/>
      <c r="CK78" s="72"/>
      <c r="CL78" s="72"/>
      <c r="CM78" s="72"/>
      <c r="CN78" s="72"/>
      <c r="CO78" s="72"/>
      <c r="CP78" s="72"/>
      <c r="CQ78" s="72"/>
      <c r="CR78" s="72"/>
      <c r="CS78" s="72"/>
      <c r="CT78" s="72"/>
      <c r="CU78" s="72"/>
      <c r="CV78" s="72"/>
      <c r="CW78" s="72"/>
      <c r="CX78" s="72"/>
      <c r="CY78" s="72"/>
      <c r="CZ78" s="72"/>
      <c r="DA78" s="72"/>
      <c r="DB78" s="72"/>
      <c r="DC78" s="72"/>
      <c r="DD78" s="72"/>
      <c r="DE78" s="72"/>
      <c r="DF78" s="72"/>
      <c r="DG78" s="72"/>
      <c r="DH78" s="72"/>
      <c r="DI78" s="72"/>
      <c r="DJ78" s="72"/>
      <c r="DK78" s="72"/>
      <c r="DL78" s="72"/>
      <c r="DM78" s="72"/>
      <c r="DN78" s="72"/>
      <c r="DO78" s="72"/>
      <c r="DP78" s="72"/>
      <c r="DQ78" s="72"/>
      <c r="DR78" s="72"/>
      <c r="DS78" s="72"/>
      <c r="DT78" s="72"/>
      <c r="DU78" s="72"/>
      <c r="DV78" s="72"/>
      <c r="DW78" s="72"/>
      <c r="DX78" s="72"/>
      <c r="DY78" s="72"/>
      <c r="DZ78" s="72"/>
      <c r="EA78" s="72"/>
      <c r="EB78" s="72"/>
      <c r="EC78" s="72"/>
      <c r="ED78" s="72"/>
      <c r="EE78" s="72"/>
      <c r="EF78" s="72"/>
      <c r="EG78" s="72"/>
      <c r="EH78" s="72"/>
      <c r="EI78" s="72"/>
      <c r="EJ78" s="72"/>
      <c r="EK78" s="72"/>
      <c r="EL78" s="72"/>
      <c r="EM78" s="72"/>
      <c r="EN78" s="72"/>
      <c r="EO78" s="72"/>
      <c r="EP78" s="72"/>
      <c r="EQ78" s="72"/>
      <c r="ER78" s="72"/>
      <c r="ES78" s="72"/>
      <c r="ET78" s="72"/>
      <c r="EU78" s="72"/>
      <c r="EV78" s="72"/>
      <c r="EW78" s="72"/>
      <c r="EX78" s="72"/>
      <c r="EY78" s="72"/>
      <c r="EZ78" s="72"/>
      <c r="FA78" s="72"/>
      <c r="FB78" s="72"/>
      <c r="FC78" s="72"/>
      <c r="FD78" s="72"/>
      <c r="FE78" s="72"/>
      <c r="FF78" s="72"/>
      <c r="FG78" s="72"/>
      <c r="FH78" s="72"/>
      <c r="FI78" s="72"/>
      <c r="FJ78" s="72"/>
      <c r="FK78" s="72"/>
      <c r="FL78" s="72"/>
      <c r="FM78" s="72"/>
      <c r="FN78" s="72"/>
      <c r="FO78" s="72"/>
      <c r="FP78" s="72"/>
      <c r="FQ78" s="72"/>
      <c r="FR78" s="72"/>
      <c r="FS78" s="72"/>
      <c r="FT78" s="72"/>
      <c r="FU78" s="72"/>
      <c r="FV78" s="72"/>
      <c r="FW78" s="72"/>
      <c r="FX78" s="72"/>
      <c r="FY78" s="72"/>
      <c r="FZ78" s="72"/>
      <c r="GA78" s="72"/>
      <c r="GB78" s="72"/>
      <c r="GC78" s="72"/>
      <c r="GD78" s="72"/>
      <c r="GE78" s="72"/>
      <c r="GF78" s="72"/>
      <c r="GG78" s="72"/>
      <c r="GH78" s="72"/>
      <c r="GI78" s="72"/>
      <c r="GJ78" s="72"/>
      <c r="GK78" s="72"/>
      <c r="GL78" s="72"/>
      <c r="GM78" s="72"/>
      <c r="GN78" s="72"/>
      <c r="GO78" s="72"/>
      <c r="GP78" s="72"/>
      <c r="GQ78" s="72"/>
      <c r="GR78" s="72"/>
      <c r="GS78" s="72"/>
      <c r="GT78" s="72"/>
      <c r="GU78" s="72"/>
      <c r="GV78" s="72"/>
      <c r="GW78" s="72"/>
      <c r="GX78" s="72"/>
      <c r="GY78" s="72"/>
      <c r="GZ78" s="72"/>
      <c r="HA78" s="72"/>
    </row>
    <row r="79" spans="1:209" ht="25.5" customHeight="1">
      <c r="A79" s="74">
        <v>68</v>
      </c>
      <c r="B79" s="83" t="s">
        <v>1579</v>
      </c>
      <c r="C79" s="83" t="s">
        <v>1580</v>
      </c>
      <c r="D79" s="83" t="s">
        <v>205</v>
      </c>
      <c r="E79" s="83" t="s">
        <v>1817</v>
      </c>
      <c r="F79" s="83">
        <v>3</v>
      </c>
      <c r="G79" s="83" t="s">
        <v>192</v>
      </c>
      <c r="H79" s="83" t="s">
        <v>1590</v>
      </c>
      <c r="I79" s="83">
        <v>70</v>
      </c>
      <c r="J79" s="146">
        <v>2</v>
      </c>
      <c r="K79" s="146" t="s">
        <v>205</v>
      </c>
      <c r="L79" s="146"/>
      <c r="M79" s="144" t="s">
        <v>186</v>
      </c>
      <c r="N79" s="144" t="s">
        <v>1919</v>
      </c>
      <c r="O79" s="144" t="s">
        <v>336</v>
      </c>
      <c r="P79" s="144" t="s">
        <v>337</v>
      </c>
      <c r="Q79" s="152">
        <v>70</v>
      </c>
      <c r="R79" s="146"/>
      <c r="S79" s="146"/>
      <c r="T79" s="146"/>
      <c r="U79" s="146"/>
      <c r="V79" s="146"/>
      <c r="W79" s="146" t="s">
        <v>174</v>
      </c>
      <c r="X79" s="144" t="s">
        <v>1931</v>
      </c>
      <c r="Y79" s="83"/>
      <c r="Z79" s="83"/>
      <c r="AA79" s="83" t="s">
        <v>1490</v>
      </c>
      <c r="AB79" s="83"/>
      <c r="AC79" s="83"/>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c r="BK79" s="72"/>
      <c r="BL79" s="72"/>
      <c r="BM79" s="72"/>
      <c r="BN79" s="72"/>
      <c r="BO79" s="72"/>
      <c r="BP79" s="72"/>
      <c r="BQ79" s="72"/>
      <c r="BR79" s="72"/>
      <c r="BS79" s="72"/>
      <c r="BT79" s="72"/>
      <c r="BU79" s="72"/>
      <c r="BV79" s="72"/>
      <c r="BW79" s="72"/>
      <c r="BX79" s="72"/>
      <c r="BY79" s="72"/>
      <c r="BZ79" s="72"/>
      <c r="CA79" s="72"/>
      <c r="CB79" s="72"/>
      <c r="CC79" s="72"/>
      <c r="CD79" s="72"/>
      <c r="CE79" s="72"/>
      <c r="CF79" s="72"/>
      <c r="CG79" s="72"/>
      <c r="CH79" s="72"/>
      <c r="CI79" s="72"/>
      <c r="CJ79" s="72"/>
      <c r="CK79" s="72"/>
      <c r="CL79" s="72"/>
      <c r="CM79" s="72"/>
      <c r="CN79" s="72"/>
      <c r="CO79" s="72"/>
      <c r="CP79" s="72"/>
      <c r="CQ79" s="72"/>
      <c r="CR79" s="72"/>
      <c r="CS79" s="72"/>
      <c r="CT79" s="72"/>
      <c r="CU79" s="72"/>
      <c r="CV79" s="72"/>
      <c r="CW79" s="72"/>
      <c r="CX79" s="72"/>
      <c r="CY79" s="72"/>
      <c r="CZ79" s="72"/>
      <c r="DA79" s="72"/>
      <c r="DB79" s="72"/>
      <c r="DC79" s="72"/>
      <c r="DD79" s="72"/>
      <c r="DE79" s="72"/>
      <c r="DF79" s="72"/>
      <c r="DG79" s="72"/>
      <c r="DH79" s="72"/>
      <c r="DI79" s="72"/>
      <c r="DJ79" s="72"/>
      <c r="DK79" s="72"/>
      <c r="DL79" s="72"/>
      <c r="DM79" s="72"/>
      <c r="DN79" s="72"/>
      <c r="DO79" s="72"/>
      <c r="DP79" s="72"/>
      <c r="DQ79" s="72"/>
      <c r="DR79" s="72"/>
      <c r="DS79" s="72"/>
      <c r="DT79" s="72"/>
      <c r="DU79" s="72"/>
      <c r="DV79" s="72"/>
      <c r="DW79" s="72"/>
      <c r="DX79" s="72"/>
      <c r="DY79" s="72"/>
      <c r="DZ79" s="72"/>
      <c r="EA79" s="72"/>
      <c r="EB79" s="72"/>
      <c r="EC79" s="72"/>
      <c r="ED79" s="72"/>
      <c r="EE79" s="72"/>
      <c r="EF79" s="72"/>
      <c r="EG79" s="72"/>
      <c r="EH79" s="72"/>
      <c r="EI79" s="72"/>
      <c r="EJ79" s="72"/>
      <c r="EK79" s="72"/>
      <c r="EL79" s="72"/>
      <c r="EM79" s="72"/>
      <c r="EN79" s="72"/>
      <c r="EO79" s="72"/>
      <c r="EP79" s="72"/>
      <c r="EQ79" s="72"/>
      <c r="ER79" s="72"/>
      <c r="ES79" s="72"/>
      <c r="ET79" s="72"/>
      <c r="EU79" s="72"/>
      <c r="EV79" s="72"/>
      <c r="EW79" s="72"/>
      <c r="EX79" s="72"/>
      <c r="EY79" s="72"/>
      <c r="EZ79" s="72"/>
      <c r="FA79" s="72"/>
      <c r="FB79" s="72"/>
      <c r="FC79" s="72"/>
      <c r="FD79" s="72"/>
      <c r="FE79" s="72"/>
      <c r="FF79" s="72"/>
      <c r="FG79" s="72"/>
      <c r="FH79" s="72"/>
      <c r="FI79" s="72"/>
      <c r="FJ79" s="72"/>
      <c r="FK79" s="72"/>
      <c r="FL79" s="72"/>
      <c r="FM79" s="72"/>
      <c r="FN79" s="72"/>
      <c r="FO79" s="72"/>
      <c r="FP79" s="72"/>
      <c r="FQ79" s="72"/>
      <c r="FR79" s="72"/>
      <c r="FS79" s="72"/>
      <c r="FT79" s="72"/>
      <c r="FU79" s="72"/>
      <c r="FV79" s="72"/>
      <c r="FW79" s="72"/>
      <c r="FX79" s="72"/>
      <c r="FY79" s="72"/>
      <c r="FZ79" s="72"/>
      <c r="GA79" s="72"/>
      <c r="GB79" s="72"/>
      <c r="GC79" s="72"/>
      <c r="GD79" s="72"/>
      <c r="GE79" s="72"/>
      <c r="GF79" s="72"/>
      <c r="GG79" s="72"/>
      <c r="GH79" s="72"/>
      <c r="GI79" s="72"/>
      <c r="GJ79" s="72"/>
      <c r="GK79" s="72"/>
      <c r="GL79" s="72"/>
      <c r="GM79" s="72"/>
      <c r="GN79" s="72"/>
      <c r="GO79" s="72"/>
      <c r="GP79" s="72"/>
      <c r="GQ79" s="72"/>
      <c r="GR79" s="72"/>
      <c r="GS79" s="72"/>
      <c r="GT79" s="72"/>
      <c r="GU79" s="72"/>
      <c r="GV79" s="72"/>
      <c r="GW79" s="72"/>
      <c r="GX79" s="72"/>
      <c r="GY79" s="72"/>
      <c r="GZ79" s="72"/>
      <c r="HA79" s="72"/>
    </row>
    <row r="80" spans="1:209" ht="25.5" customHeight="1">
      <c r="A80" s="74">
        <v>147</v>
      </c>
      <c r="B80" s="83" t="s">
        <v>1577</v>
      </c>
      <c r="C80" s="83" t="s">
        <v>1830</v>
      </c>
      <c r="D80" s="83" t="s">
        <v>205</v>
      </c>
      <c r="E80" s="83" t="s">
        <v>1831</v>
      </c>
      <c r="F80" s="83">
        <v>3</v>
      </c>
      <c r="G80" s="83" t="s">
        <v>192</v>
      </c>
      <c r="H80" s="83" t="s">
        <v>1590</v>
      </c>
      <c r="I80" s="83">
        <v>38</v>
      </c>
      <c r="J80" s="146">
        <v>2</v>
      </c>
      <c r="K80" s="146" t="s">
        <v>205</v>
      </c>
      <c r="L80" s="146"/>
      <c r="M80" s="144" t="s">
        <v>186</v>
      </c>
      <c r="N80" s="144" t="s">
        <v>1955</v>
      </c>
      <c r="O80" s="144" t="s">
        <v>301</v>
      </c>
      <c r="P80" s="144" t="s">
        <v>337</v>
      </c>
      <c r="Q80" s="152">
        <v>70</v>
      </c>
      <c r="R80" s="146"/>
      <c r="S80" s="146"/>
      <c r="T80" s="146"/>
      <c r="U80" s="146"/>
      <c r="V80" s="146"/>
      <c r="W80" s="146" t="s">
        <v>174</v>
      </c>
      <c r="X80" s="144" t="s">
        <v>1931</v>
      </c>
      <c r="Y80" s="83"/>
      <c r="Z80" s="83"/>
      <c r="AA80" s="83" t="s">
        <v>1490</v>
      </c>
      <c r="AB80" s="83"/>
      <c r="AC80" s="83"/>
    </row>
    <row r="81" spans="1:209" ht="25.5" customHeight="1">
      <c r="A81" s="74">
        <v>178</v>
      </c>
      <c r="B81" s="71" t="s">
        <v>17</v>
      </c>
      <c r="C81" s="71" t="s">
        <v>18</v>
      </c>
      <c r="D81" s="71" t="s">
        <v>205</v>
      </c>
      <c r="E81" s="71" t="s">
        <v>510</v>
      </c>
      <c r="F81" s="71">
        <v>3</v>
      </c>
      <c r="G81" s="71" t="s">
        <v>192</v>
      </c>
      <c r="H81" s="71" t="s">
        <v>1590</v>
      </c>
      <c r="I81" s="71">
        <v>38</v>
      </c>
      <c r="J81" s="144">
        <v>2</v>
      </c>
      <c r="K81" s="144" t="s">
        <v>205</v>
      </c>
      <c r="L81" s="144"/>
      <c r="M81" s="144" t="s">
        <v>186</v>
      </c>
      <c r="N81" s="144" t="s">
        <v>1955</v>
      </c>
      <c r="O81" s="144" t="s">
        <v>336</v>
      </c>
      <c r="P81" s="144" t="s">
        <v>337</v>
      </c>
      <c r="Q81" s="152">
        <v>70</v>
      </c>
      <c r="R81" s="144"/>
      <c r="S81" s="144"/>
      <c r="T81" s="144"/>
      <c r="U81" s="144"/>
      <c r="V81" s="144"/>
      <c r="W81" s="144" t="s">
        <v>174</v>
      </c>
      <c r="X81" s="144" t="s">
        <v>1931</v>
      </c>
      <c r="Y81" s="71"/>
      <c r="Z81" s="71"/>
      <c r="AA81" s="71" t="s">
        <v>1676</v>
      </c>
      <c r="AB81" s="71"/>
      <c r="AC81" s="71"/>
    </row>
    <row r="82" spans="1:209" ht="25.5" customHeight="1">
      <c r="A82" s="74">
        <v>4</v>
      </c>
      <c r="B82" s="83" t="s">
        <v>1687</v>
      </c>
      <c r="C82" s="83" t="s">
        <v>1913</v>
      </c>
      <c r="D82" s="83" t="s">
        <v>43</v>
      </c>
      <c r="E82" s="83" t="s">
        <v>1913</v>
      </c>
      <c r="F82" s="83">
        <v>3</v>
      </c>
      <c r="G82" s="83" t="s">
        <v>240</v>
      </c>
      <c r="H82" s="83" t="s">
        <v>1643</v>
      </c>
      <c r="I82" s="83">
        <v>26</v>
      </c>
      <c r="J82" s="146">
        <v>1</v>
      </c>
      <c r="K82" s="146" t="s">
        <v>43</v>
      </c>
      <c r="L82" s="146"/>
      <c r="M82" s="146" t="s">
        <v>296</v>
      </c>
      <c r="N82" s="146" t="s">
        <v>1917</v>
      </c>
      <c r="O82" s="146" t="s">
        <v>298</v>
      </c>
      <c r="P82" s="146" t="s">
        <v>1957</v>
      </c>
      <c r="Q82" s="152">
        <v>40</v>
      </c>
      <c r="R82" s="146"/>
      <c r="S82" s="146"/>
      <c r="T82" s="146"/>
      <c r="U82" s="146"/>
      <c r="V82" s="146"/>
      <c r="W82" s="146" t="s">
        <v>175</v>
      </c>
      <c r="X82" s="146"/>
      <c r="Y82" s="83"/>
      <c r="Z82" s="83"/>
      <c r="AA82" s="83" t="s">
        <v>1490</v>
      </c>
      <c r="AB82" s="83"/>
      <c r="AC82" s="83"/>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2"/>
      <c r="BE82" s="72"/>
      <c r="BF82" s="72"/>
      <c r="BG82" s="72"/>
      <c r="BH82" s="72"/>
      <c r="BI82" s="72"/>
      <c r="BJ82" s="72"/>
      <c r="BK82" s="72"/>
      <c r="BL82" s="72"/>
      <c r="BM82" s="72"/>
      <c r="BN82" s="72"/>
      <c r="BO82" s="72"/>
      <c r="BP82" s="72"/>
      <c r="BQ82" s="72"/>
      <c r="BR82" s="72"/>
      <c r="BS82" s="72"/>
      <c r="BT82" s="72"/>
      <c r="BU82" s="72"/>
      <c r="BV82" s="72"/>
      <c r="BW82" s="72"/>
      <c r="BX82" s="72"/>
      <c r="BY82" s="72"/>
      <c r="BZ82" s="72"/>
      <c r="CA82" s="72"/>
      <c r="CB82" s="72"/>
      <c r="CC82" s="72"/>
      <c r="CD82" s="72"/>
      <c r="CE82" s="72"/>
      <c r="CF82" s="72"/>
      <c r="CG82" s="72"/>
      <c r="CH82" s="72"/>
      <c r="CI82" s="72"/>
      <c r="CJ82" s="72"/>
      <c r="CK82" s="72"/>
      <c r="CL82" s="72"/>
      <c r="CM82" s="72"/>
      <c r="CN82" s="72"/>
      <c r="CO82" s="72"/>
      <c r="CP82" s="72"/>
      <c r="CQ82" s="72"/>
      <c r="CR82" s="72"/>
      <c r="CS82" s="72"/>
      <c r="CT82" s="72"/>
      <c r="CU82" s="72"/>
      <c r="CV82" s="72"/>
      <c r="CW82" s="72"/>
      <c r="CX82" s="72"/>
      <c r="CY82" s="72"/>
      <c r="CZ82" s="72"/>
      <c r="DA82" s="72"/>
      <c r="DB82" s="72"/>
      <c r="DC82" s="72"/>
      <c r="DD82" s="72"/>
      <c r="DE82" s="72"/>
      <c r="DF82" s="72"/>
      <c r="DG82" s="72"/>
      <c r="DH82" s="72"/>
      <c r="DI82" s="72"/>
      <c r="DJ82" s="72"/>
      <c r="DK82" s="72"/>
      <c r="DL82" s="72"/>
      <c r="DM82" s="72"/>
      <c r="DN82" s="72"/>
      <c r="DO82" s="72"/>
      <c r="DP82" s="72"/>
      <c r="DQ82" s="72"/>
      <c r="DR82" s="72"/>
      <c r="DS82" s="72"/>
      <c r="DT82" s="72"/>
      <c r="DU82" s="72"/>
      <c r="DV82" s="72"/>
      <c r="DW82" s="72"/>
      <c r="DX82" s="72"/>
      <c r="DY82" s="72"/>
      <c r="DZ82" s="72"/>
      <c r="EA82" s="72"/>
      <c r="EB82" s="72"/>
      <c r="EC82" s="72"/>
      <c r="ED82" s="72"/>
      <c r="EE82" s="72"/>
      <c r="EF82" s="72"/>
      <c r="EG82" s="72"/>
      <c r="EH82" s="72"/>
      <c r="EI82" s="72"/>
      <c r="EJ82" s="72"/>
      <c r="EK82" s="72"/>
      <c r="EL82" s="72"/>
      <c r="EM82" s="72"/>
      <c r="EN82" s="72"/>
      <c r="EO82" s="72"/>
      <c r="EP82" s="72"/>
      <c r="EQ82" s="72"/>
      <c r="ER82" s="72"/>
      <c r="ES82" s="72"/>
      <c r="ET82" s="72"/>
      <c r="EU82" s="72"/>
      <c r="EV82" s="72"/>
      <c r="EW82" s="72"/>
      <c r="EX82" s="72"/>
      <c r="EY82" s="72"/>
      <c r="EZ82" s="72"/>
      <c r="FA82" s="72"/>
      <c r="FB82" s="72"/>
      <c r="FC82" s="72"/>
      <c r="FD82" s="72"/>
      <c r="FE82" s="72"/>
      <c r="FF82" s="72"/>
      <c r="FG82" s="72"/>
      <c r="FH82" s="72"/>
      <c r="FI82" s="72"/>
      <c r="FJ82" s="72"/>
      <c r="FK82" s="72"/>
      <c r="FL82" s="72"/>
      <c r="FM82" s="72"/>
      <c r="FN82" s="72"/>
      <c r="FO82" s="72"/>
      <c r="FP82" s="72"/>
      <c r="FQ82" s="72"/>
      <c r="FR82" s="72"/>
      <c r="FS82" s="72"/>
      <c r="FT82" s="72"/>
      <c r="FU82" s="72"/>
      <c r="FV82" s="72"/>
      <c r="FW82" s="72"/>
      <c r="FX82" s="72"/>
      <c r="FY82" s="72"/>
      <c r="FZ82" s="72"/>
      <c r="GA82" s="72"/>
      <c r="GB82" s="72"/>
      <c r="GC82" s="72"/>
      <c r="GD82" s="72"/>
      <c r="GE82" s="72"/>
      <c r="GF82" s="72"/>
      <c r="GG82" s="72"/>
      <c r="GH82" s="72"/>
      <c r="GI82" s="72"/>
      <c r="GJ82" s="72"/>
      <c r="GK82" s="72"/>
      <c r="GL82" s="72"/>
      <c r="GM82" s="72"/>
      <c r="GN82" s="72"/>
      <c r="GO82" s="72"/>
      <c r="GP82" s="72"/>
      <c r="GQ82" s="72"/>
      <c r="GR82" s="72"/>
      <c r="GS82" s="72"/>
      <c r="GT82" s="72"/>
      <c r="GU82" s="72"/>
      <c r="GV82" s="72"/>
      <c r="GW82" s="72"/>
      <c r="GX82" s="72"/>
      <c r="GY82" s="72"/>
      <c r="GZ82" s="72"/>
      <c r="HA82" s="72"/>
    </row>
    <row r="83" spans="1:209" ht="25.5" customHeight="1">
      <c r="A83" s="74">
        <v>96</v>
      </c>
      <c r="B83" s="83" t="s">
        <v>61</v>
      </c>
      <c r="C83" s="83" t="s">
        <v>62</v>
      </c>
      <c r="D83" s="83" t="s">
        <v>63</v>
      </c>
      <c r="E83" s="83" t="s">
        <v>1764</v>
      </c>
      <c r="F83" s="83">
        <v>3</v>
      </c>
      <c r="G83" s="83" t="s">
        <v>240</v>
      </c>
      <c r="H83" s="83" t="s">
        <v>1643</v>
      </c>
      <c r="I83" s="83">
        <v>26</v>
      </c>
      <c r="J83" s="146">
        <v>1</v>
      </c>
      <c r="K83" s="146" t="s">
        <v>63</v>
      </c>
      <c r="L83" s="146"/>
      <c r="M83" s="146" t="s">
        <v>296</v>
      </c>
      <c r="N83" s="146" t="s">
        <v>1917</v>
      </c>
      <c r="O83" s="146" t="s">
        <v>297</v>
      </c>
      <c r="P83" s="146" t="s">
        <v>1957</v>
      </c>
      <c r="Q83" s="152">
        <v>40</v>
      </c>
      <c r="R83" s="146"/>
      <c r="S83" s="146"/>
      <c r="T83" s="146"/>
      <c r="U83" s="146"/>
      <c r="V83" s="146"/>
      <c r="W83" s="146" t="s">
        <v>173</v>
      </c>
      <c r="X83" s="146"/>
      <c r="Y83" s="83"/>
      <c r="Z83" s="83" t="s">
        <v>1734</v>
      </c>
      <c r="AA83" s="83" t="s">
        <v>1490</v>
      </c>
      <c r="AB83" s="83"/>
      <c r="AC83" s="83"/>
    </row>
    <row r="84" spans="1:209" ht="25.5" customHeight="1">
      <c r="A84" s="74">
        <v>16</v>
      </c>
      <c r="B84" s="83" t="s">
        <v>1544</v>
      </c>
      <c r="C84" s="83" t="s">
        <v>83</v>
      </c>
      <c r="D84" s="83" t="s">
        <v>84</v>
      </c>
      <c r="E84" s="83" t="s">
        <v>1814</v>
      </c>
      <c r="F84" s="83">
        <v>3</v>
      </c>
      <c r="G84" s="83" t="s">
        <v>240</v>
      </c>
      <c r="H84" s="83" t="s">
        <v>1643</v>
      </c>
      <c r="I84" s="83">
        <v>26</v>
      </c>
      <c r="J84" s="146">
        <v>1</v>
      </c>
      <c r="K84" s="146" t="s">
        <v>84</v>
      </c>
      <c r="L84" s="146"/>
      <c r="M84" s="146" t="s">
        <v>296</v>
      </c>
      <c r="N84" s="146" t="s">
        <v>1918</v>
      </c>
      <c r="O84" s="146" t="s">
        <v>298</v>
      </c>
      <c r="P84" s="146" t="s">
        <v>1957</v>
      </c>
      <c r="Q84" s="152">
        <v>40</v>
      </c>
      <c r="R84" s="146"/>
      <c r="S84" s="146"/>
      <c r="T84" s="146"/>
      <c r="U84" s="146"/>
      <c r="V84" s="146"/>
      <c r="W84" s="146" t="s">
        <v>144</v>
      </c>
      <c r="X84" s="83" t="s">
        <v>299</v>
      </c>
      <c r="Y84" s="83"/>
      <c r="Z84" s="83"/>
      <c r="AA84" s="83" t="s">
        <v>1490</v>
      </c>
      <c r="AB84" s="83"/>
      <c r="AC84" s="83"/>
    </row>
    <row r="85" spans="1:209" ht="25.5" customHeight="1">
      <c r="A85" s="74">
        <v>8</v>
      </c>
      <c r="B85" s="83" t="s">
        <v>1686</v>
      </c>
      <c r="C85" s="83" t="s">
        <v>1639</v>
      </c>
      <c r="D85" s="83"/>
      <c r="E85" s="83" t="s">
        <v>1639</v>
      </c>
      <c r="F85" s="83">
        <v>3</v>
      </c>
      <c r="G85" s="83" t="s">
        <v>240</v>
      </c>
      <c r="H85" s="83" t="s">
        <v>1643</v>
      </c>
      <c r="I85" s="83">
        <v>26</v>
      </c>
      <c r="J85" s="146">
        <v>1</v>
      </c>
      <c r="K85" s="146"/>
      <c r="L85" s="146"/>
      <c r="M85" s="146" t="s">
        <v>296</v>
      </c>
      <c r="N85" s="146" t="s">
        <v>1918</v>
      </c>
      <c r="O85" s="146" t="s">
        <v>297</v>
      </c>
      <c r="P85" s="146" t="s">
        <v>1957</v>
      </c>
      <c r="Q85" s="152">
        <v>40</v>
      </c>
      <c r="R85" s="146"/>
      <c r="S85" s="146"/>
      <c r="T85" s="146"/>
      <c r="U85" s="146"/>
      <c r="V85" s="146"/>
      <c r="W85" s="146" t="s">
        <v>260</v>
      </c>
      <c r="X85" s="146"/>
      <c r="Y85" s="83"/>
      <c r="Z85" s="83"/>
      <c r="AA85" s="83" t="s">
        <v>1490</v>
      </c>
      <c r="AB85" s="83"/>
      <c r="AC85" s="83"/>
    </row>
    <row r="86" spans="1:209" ht="25.5" customHeight="1">
      <c r="A86" s="74">
        <v>162</v>
      </c>
      <c r="B86" s="83" t="s">
        <v>65</v>
      </c>
      <c r="C86" s="83" t="s">
        <v>66</v>
      </c>
      <c r="D86" s="83" t="s">
        <v>39</v>
      </c>
      <c r="E86" s="83" t="s">
        <v>1883</v>
      </c>
      <c r="F86" s="83">
        <v>3</v>
      </c>
      <c r="G86" s="83" t="s">
        <v>240</v>
      </c>
      <c r="H86" s="83" t="s">
        <v>1643</v>
      </c>
      <c r="I86" s="83">
        <v>26</v>
      </c>
      <c r="J86" s="146">
        <v>1</v>
      </c>
      <c r="K86" s="146" t="s">
        <v>39</v>
      </c>
      <c r="L86" s="146"/>
      <c r="M86" s="146" t="s">
        <v>296</v>
      </c>
      <c r="N86" s="146" t="s">
        <v>1919</v>
      </c>
      <c r="O86" s="146" t="s">
        <v>298</v>
      </c>
      <c r="P86" s="146" t="s">
        <v>1957</v>
      </c>
      <c r="Q86" s="152">
        <v>40</v>
      </c>
      <c r="R86" s="146"/>
      <c r="S86" s="146"/>
      <c r="T86" s="146"/>
      <c r="U86" s="146"/>
      <c r="V86" s="146"/>
      <c r="W86" s="146" t="s">
        <v>1689</v>
      </c>
      <c r="X86" s="146"/>
      <c r="Y86" s="83"/>
      <c r="Z86" s="83"/>
      <c r="AA86" s="83" t="s">
        <v>1490</v>
      </c>
      <c r="AB86" s="83"/>
      <c r="AC86" s="83"/>
      <c r="AF86" s="72"/>
      <c r="AG86" s="72"/>
      <c r="AH86" s="72"/>
      <c r="AI86" s="72"/>
      <c r="AJ86" s="72"/>
      <c r="AK86" s="72"/>
      <c r="AL86" s="72"/>
      <c r="AM86" s="72"/>
      <c r="AN86" s="72"/>
      <c r="AO86" s="72"/>
      <c r="AP86" s="72"/>
      <c r="AQ86" s="72"/>
      <c r="AR86" s="72"/>
      <c r="AS86" s="72"/>
      <c r="AT86" s="72"/>
      <c r="AU86" s="72"/>
      <c r="AV86" s="72"/>
      <c r="AW86" s="72"/>
      <c r="AX86" s="72"/>
      <c r="AY86" s="72"/>
      <c r="AZ86" s="72"/>
      <c r="BA86" s="72"/>
      <c r="BB86" s="72"/>
      <c r="BC86" s="72"/>
      <c r="BD86" s="72"/>
      <c r="BE86" s="72"/>
      <c r="BF86" s="72"/>
      <c r="BG86" s="72"/>
      <c r="BH86" s="72"/>
      <c r="BI86" s="72"/>
      <c r="BJ86" s="72"/>
      <c r="BK86" s="72"/>
      <c r="BL86" s="72"/>
      <c r="BM86" s="72"/>
      <c r="BN86" s="72"/>
      <c r="BO86" s="72"/>
      <c r="BP86" s="72"/>
      <c r="BQ86" s="72"/>
      <c r="BR86" s="72"/>
      <c r="BS86" s="72"/>
      <c r="BT86" s="72"/>
      <c r="BU86" s="72"/>
      <c r="BV86" s="72"/>
      <c r="BW86" s="72"/>
      <c r="BX86" s="72"/>
      <c r="BY86" s="72"/>
      <c r="BZ86" s="72"/>
      <c r="CA86" s="72"/>
      <c r="CB86" s="72"/>
      <c r="CC86" s="72"/>
      <c r="CD86" s="72"/>
      <c r="CE86" s="72"/>
      <c r="CF86" s="72"/>
      <c r="CG86" s="72"/>
      <c r="CH86" s="72"/>
      <c r="CI86" s="72"/>
      <c r="CJ86" s="72"/>
      <c r="CK86" s="72"/>
      <c r="CL86" s="72"/>
      <c r="CM86" s="72"/>
      <c r="CN86" s="72"/>
      <c r="CO86" s="72"/>
      <c r="CP86" s="72"/>
      <c r="CQ86" s="72"/>
      <c r="CR86" s="72"/>
      <c r="CS86" s="72"/>
      <c r="CT86" s="72"/>
      <c r="CU86" s="72"/>
      <c r="CV86" s="72"/>
      <c r="CW86" s="72"/>
      <c r="CX86" s="72"/>
      <c r="CY86" s="72"/>
      <c r="CZ86" s="72"/>
      <c r="DA86" s="72"/>
      <c r="DB86" s="72"/>
      <c r="DC86" s="72"/>
      <c r="DD86" s="72"/>
      <c r="DE86" s="72"/>
      <c r="DF86" s="72"/>
      <c r="DG86" s="72"/>
      <c r="DH86" s="72"/>
      <c r="DI86" s="72"/>
      <c r="DJ86" s="72"/>
      <c r="DK86" s="72"/>
      <c r="DL86" s="72"/>
      <c r="DM86" s="72"/>
      <c r="DN86" s="72"/>
      <c r="DO86" s="72"/>
      <c r="DP86" s="72"/>
      <c r="DQ86" s="72"/>
      <c r="DR86" s="72"/>
      <c r="DS86" s="72"/>
      <c r="DT86" s="72"/>
      <c r="DU86" s="72"/>
      <c r="DV86" s="72"/>
      <c r="DW86" s="72"/>
      <c r="DX86" s="72"/>
      <c r="DY86" s="72"/>
      <c r="DZ86" s="72"/>
      <c r="EA86" s="72"/>
      <c r="EB86" s="72"/>
      <c r="EC86" s="72"/>
      <c r="ED86" s="72"/>
      <c r="EE86" s="72"/>
      <c r="EF86" s="72"/>
      <c r="EG86" s="72"/>
      <c r="EH86" s="72"/>
      <c r="EI86" s="72"/>
      <c r="EJ86" s="72"/>
      <c r="EK86" s="72"/>
      <c r="EL86" s="72"/>
      <c r="EM86" s="72"/>
      <c r="EN86" s="72"/>
      <c r="EO86" s="72"/>
      <c r="EP86" s="72"/>
      <c r="EQ86" s="72"/>
      <c r="ER86" s="72"/>
      <c r="ES86" s="72"/>
      <c r="ET86" s="72"/>
      <c r="EU86" s="72"/>
      <c r="EV86" s="72"/>
      <c r="EW86" s="72"/>
      <c r="EX86" s="72"/>
      <c r="EY86" s="72"/>
      <c r="EZ86" s="72"/>
      <c r="FA86" s="72"/>
      <c r="FB86" s="72"/>
      <c r="FC86" s="72"/>
      <c r="FD86" s="72"/>
      <c r="FE86" s="72"/>
      <c r="FF86" s="72"/>
      <c r="FG86" s="72"/>
      <c r="FH86" s="72"/>
      <c r="FI86" s="72"/>
      <c r="FJ86" s="72"/>
      <c r="FK86" s="72"/>
      <c r="FL86" s="72"/>
      <c r="FM86" s="72"/>
      <c r="FN86" s="72"/>
      <c r="FO86" s="72"/>
      <c r="FP86" s="72"/>
      <c r="FQ86" s="72"/>
      <c r="FR86" s="72"/>
      <c r="FS86" s="72"/>
      <c r="FT86" s="72"/>
      <c r="FU86" s="72"/>
      <c r="FV86" s="72"/>
      <c r="FW86" s="72"/>
      <c r="FX86" s="72"/>
      <c r="FY86" s="72"/>
      <c r="FZ86" s="72"/>
      <c r="GA86" s="72"/>
      <c r="GB86" s="72"/>
      <c r="GC86" s="72"/>
      <c r="GD86" s="72"/>
      <c r="GE86" s="72"/>
      <c r="GF86" s="72"/>
      <c r="GG86" s="72"/>
      <c r="GH86" s="72"/>
      <c r="GI86" s="72"/>
      <c r="GJ86" s="72"/>
      <c r="GK86" s="72"/>
      <c r="GL86" s="72"/>
      <c r="GM86" s="72"/>
      <c r="GN86" s="72"/>
      <c r="GO86" s="72"/>
      <c r="GP86" s="72"/>
      <c r="GQ86" s="72"/>
      <c r="GR86" s="72"/>
      <c r="GS86" s="72"/>
      <c r="GT86" s="72"/>
      <c r="GU86" s="72"/>
      <c r="GV86" s="72"/>
      <c r="GW86" s="72"/>
      <c r="GX86" s="72"/>
      <c r="GY86" s="72"/>
      <c r="GZ86" s="72"/>
      <c r="HA86" s="72"/>
    </row>
    <row r="87" spans="1:209" ht="25.5" customHeight="1">
      <c r="A87" s="74">
        <v>52</v>
      </c>
      <c r="B87" s="83" t="s">
        <v>232</v>
      </c>
      <c r="C87" s="83" t="s">
        <v>233</v>
      </c>
      <c r="D87" s="83" t="s">
        <v>43</v>
      </c>
      <c r="E87" s="83" t="s">
        <v>233</v>
      </c>
      <c r="F87" s="83">
        <v>3</v>
      </c>
      <c r="G87" s="83" t="s">
        <v>240</v>
      </c>
      <c r="H87" s="83" t="s">
        <v>1643</v>
      </c>
      <c r="I87" s="83">
        <v>26</v>
      </c>
      <c r="J87" s="146">
        <v>1</v>
      </c>
      <c r="K87" s="83" t="s">
        <v>43</v>
      </c>
      <c r="L87" s="146"/>
      <c r="M87" s="146" t="s">
        <v>296</v>
      </c>
      <c r="N87" s="146" t="s">
        <v>1919</v>
      </c>
      <c r="O87" s="146" t="s">
        <v>297</v>
      </c>
      <c r="P87" s="146" t="s">
        <v>1957</v>
      </c>
      <c r="Q87" s="152">
        <v>40</v>
      </c>
      <c r="R87" s="146"/>
      <c r="S87" s="146"/>
      <c r="T87" s="146"/>
      <c r="U87" s="146"/>
      <c r="V87" s="146"/>
      <c r="W87" s="146" t="s">
        <v>175</v>
      </c>
      <c r="X87" s="146"/>
      <c r="Y87" s="83"/>
      <c r="Z87" s="83"/>
      <c r="AA87" s="83" t="s">
        <v>1490</v>
      </c>
      <c r="AB87" s="83"/>
      <c r="AC87" s="83"/>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BD87" s="72"/>
      <c r="BE87" s="72"/>
      <c r="BF87" s="72"/>
      <c r="BG87" s="72"/>
      <c r="BH87" s="72"/>
      <c r="BI87" s="72"/>
      <c r="BJ87" s="72"/>
      <c r="BK87" s="72"/>
      <c r="BL87" s="72"/>
      <c r="BM87" s="72"/>
      <c r="BN87" s="72"/>
      <c r="BO87" s="72"/>
      <c r="BP87" s="72"/>
      <c r="BQ87" s="72"/>
      <c r="BR87" s="72"/>
      <c r="BS87" s="72"/>
      <c r="BT87" s="72"/>
      <c r="BU87" s="72"/>
      <c r="BV87" s="72"/>
      <c r="BW87" s="72"/>
      <c r="BX87" s="72"/>
      <c r="BY87" s="72"/>
      <c r="BZ87" s="72"/>
      <c r="CA87" s="72"/>
      <c r="CB87" s="72"/>
      <c r="CC87" s="72"/>
      <c r="CD87" s="72"/>
      <c r="CE87" s="72"/>
      <c r="CF87" s="72"/>
      <c r="CG87" s="72"/>
      <c r="CH87" s="72"/>
      <c r="CI87" s="72"/>
      <c r="CJ87" s="72"/>
      <c r="CK87" s="72"/>
      <c r="CL87" s="72"/>
      <c r="CM87" s="72"/>
      <c r="CN87" s="72"/>
      <c r="CO87" s="72"/>
      <c r="CP87" s="72"/>
      <c r="CQ87" s="72"/>
      <c r="CR87" s="72"/>
      <c r="CS87" s="72"/>
      <c r="CT87" s="72"/>
      <c r="CU87" s="72"/>
      <c r="CV87" s="72"/>
      <c r="CW87" s="72"/>
      <c r="CX87" s="72"/>
      <c r="CY87" s="72"/>
      <c r="CZ87" s="72"/>
      <c r="DA87" s="72"/>
      <c r="DB87" s="72"/>
      <c r="DC87" s="72"/>
      <c r="DD87" s="72"/>
      <c r="DE87" s="72"/>
      <c r="DF87" s="72"/>
      <c r="DG87" s="72"/>
      <c r="DH87" s="72"/>
      <c r="DI87" s="72"/>
      <c r="DJ87" s="72"/>
      <c r="DK87" s="72"/>
      <c r="DL87" s="72"/>
      <c r="DM87" s="72"/>
      <c r="DN87" s="72"/>
      <c r="DO87" s="72"/>
      <c r="DP87" s="72"/>
      <c r="DQ87" s="72"/>
      <c r="DR87" s="72"/>
      <c r="DS87" s="72"/>
      <c r="DT87" s="72"/>
      <c r="DU87" s="72"/>
      <c r="DV87" s="72"/>
      <c r="DW87" s="72"/>
      <c r="DX87" s="72"/>
      <c r="DY87" s="72"/>
      <c r="DZ87" s="72"/>
      <c r="EA87" s="72"/>
      <c r="EB87" s="72"/>
      <c r="EC87" s="72"/>
      <c r="ED87" s="72"/>
      <c r="EE87" s="72"/>
      <c r="EF87" s="72"/>
      <c r="EG87" s="72"/>
      <c r="EH87" s="72"/>
      <c r="EI87" s="72"/>
      <c r="EJ87" s="72"/>
      <c r="EK87" s="72"/>
      <c r="EL87" s="72"/>
      <c r="EM87" s="72"/>
      <c r="EN87" s="72"/>
      <c r="EO87" s="72"/>
      <c r="EP87" s="72"/>
      <c r="EQ87" s="72"/>
      <c r="ER87" s="72"/>
      <c r="ES87" s="72"/>
      <c r="ET87" s="72"/>
      <c r="EU87" s="72"/>
      <c r="EV87" s="72"/>
      <c r="EW87" s="72"/>
      <c r="EX87" s="72"/>
      <c r="EY87" s="72"/>
      <c r="EZ87" s="72"/>
      <c r="FA87" s="72"/>
      <c r="FB87" s="72"/>
      <c r="FC87" s="72"/>
      <c r="FD87" s="72"/>
      <c r="FE87" s="72"/>
      <c r="FF87" s="72"/>
      <c r="FG87" s="72"/>
      <c r="FH87" s="72"/>
      <c r="FI87" s="72"/>
      <c r="FJ87" s="72"/>
      <c r="FK87" s="72"/>
      <c r="FL87" s="72"/>
      <c r="FM87" s="72"/>
      <c r="FN87" s="72"/>
      <c r="FO87" s="72"/>
      <c r="FP87" s="72"/>
      <c r="FQ87" s="72"/>
      <c r="FR87" s="72"/>
      <c r="FS87" s="72"/>
      <c r="FT87" s="72"/>
      <c r="FU87" s="72"/>
      <c r="FV87" s="72"/>
      <c r="FW87" s="72"/>
      <c r="FX87" s="72"/>
      <c r="FY87" s="72"/>
      <c r="FZ87" s="72"/>
      <c r="GA87" s="72"/>
      <c r="GB87" s="72"/>
      <c r="GC87" s="72"/>
      <c r="GD87" s="72"/>
      <c r="GE87" s="72"/>
      <c r="GF87" s="72"/>
      <c r="GG87" s="72"/>
      <c r="GH87" s="72"/>
      <c r="GI87" s="72"/>
      <c r="GJ87" s="72"/>
      <c r="GK87" s="72"/>
      <c r="GL87" s="72"/>
      <c r="GM87" s="72"/>
      <c r="GN87" s="72"/>
      <c r="GO87" s="72"/>
      <c r="GP87" s="72"/>
      <c r="GQ87" s="72"/>
      <c r="GR87" s="72"/>
      <c r="GS87" s="72"/>
      <c r="GT87" s="72"/>
      <c r="GU87" s="72"/>
      <c r="GV87" s="72"/>
      <c r="GW87" s="72"/>
      <c r="GX87" s="72"/>
      <c r="GY87" s="72"/>
      <c r="GZ87" s="72"/>
      <c r="HA87" s="72"/>
    </row>
    <row r="88" spans="1:209" ht="25.5" customHeight="1">
      <c r="A88" s="74">
        <v>47</v>
      </c>
      <c r="B88" s="83" t="s">
        <v>35</v>
      </c>
      <c r="C88" s="71" t="s">
        <v>28</v>
      </c>
      <c r="D88" s="71" t="s">
        <v>43</v>
      </c>
      <c r="E88" s="83" t="s">
        <v>1737</v>
      </c>
      <c r="F88" s="83">
        <v>3</v>
      </c>
      <c r="G88" s="83" t="s">
        <v>240</v>
      </c>
      <c r="H88" s="83" t="s">
        <v>1660</v>
      </c>
      <c r="I88" s="83" t="s">
        <v>1690</v>
      </c>
      <c r="J88" s="146">
        <v>1</v>
      </c>
      <c r="K88" s="144" t="s">
        <v>205</v>
      </c>
      <c r="L88" s="146"/>
      <c r="M88" s="146" t="s">
        <v>296</v>
      </c>
      <c r="N88" s="146" t="s">
        <v>1955</v>
      </c>
      <c r="O88" s="146" t="s">
        <v>297</v>
      </c>
      <c r="P88" s="146" t="s">
        <v>1957</v>
      </c>
      <c r="Q88" s="152">
        <v>40</v>
      </c>
      <c r="R88" s="146"/>
      <c r="S88" s="146"/>
      <c r="T88" s="146"/>
      <c r="U88" s="146"/>
      <c r="V88" s="146"/>
      <c r="W88" s="146" t="s">
        <v>175</v>
      </c>
      <c r="X88" s="146"/>
      <c r="Y88" s="83"/>
      <c r="Z88" s="83"/>
      <c r="AA88" s="83" t="s">
        <v>1490</v>
      </c>
      <c r="AB88" s="83"/>
      <c r="AC88" s="83"/>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2"/>
      <c r="BG88" s="72"/>
      <c r="BH88" s="72"/>
      <c r="BI88" s="72"/>
      <c r="BJ88" s="72"/>
      <c r="BK88" s="72"/>
      <c r="BL88" s="72"/>
      <c r="BM88" s="72"/>
      <c r="BN88" s="72"/>
      <c r="BO88" s="72"/>
      <c r="BP88" s="72"/>
      <c r="BQ88" s="72"/>
      <c r="BR88" s="72"/>
      <c r="BS88" s="72"/>
      <c r="BT88" s="72"/>
      <c r="BU88" s="72"/>
      <c r="BV88" s="72"/>
      <c r="BW88" s="72"/>
      <c r="BX88" s="72"/>
      <c r="BY88" s="72"/>
      <c r="BZ88" s="72"/>
      <c r="CA88" s="72"/>
      <c r="CB88" s="72"/>
      <c r="CC88" s="72"/>
      <c r="CD88" s="72"/>
      <c r="CE88" s="72"/>
      <c r="CF88" s="72"/>
      <c r="CG88" s="72"/>
      <c r="CH88" s="72"/>
      <c r="CI88" s="72"/>
      <c r="CJ88" s="72"/>
      <c r="CK88" s="72"/>
      <c r="CL88" s="72"/>
      <c r="CM88" s="72"/>
      <c r="CN88" s="72"/>
      <c r="CO88" s="72"/>
      <c r="CP88" s="72"/>
      <c r="CQ88" s="72"/>
      <c r="CR88" s="72"/>
      <c r="CS88" s="72"/>
      <c r="CT88" s="72"/>
      <c r="CU88" s="72"/>
      <c r="CV88" s="72"/>
      <c r="CW88" s="72"/>
      <c r="CX88" s="72"/>
      <c r="CY88" s="72"/>
      <c r="CZ88" s="72"/>
      <c r="DA88" s="72"/>
      <c r="DB88" s="72"/>
      <c r="DC88" s="72"/>
      <c r="DD88" s="72"/>
      <c r="DE88" s="72"/>
      <c r="DF88" s="72"/>
      <c r="DG88" s="72"/>
      <c r="DH88" s="72"/>
      <c r="DI88" s="72"/>
      <c r="DJ88" s="72"/>
      <c r="DK88" s="72"/>
      <c r="DL88" s="72"/>
      <c r="DM88" s="72"/>
      <c r="DN88" s="72"/>
      <c r="DO88" s="72"/>
      <c r="DP88" s="72"/>
      <c r="DQ88" s="72"/>
      <c r="DR88" s="72"/>
      <c r="DS88" s="72"/>
      <c r="DT88" s="72"/>
      <c r="DU88" s="72"/>
      <c r="DV88" s="72"/>
      <c r="DW88" s="72"/>
      <c r="DX88" s="72"/>
      <c r="DY88" s="72"/>
      <c r="DZ88" s="72"/>
      <c r="EA88" s="72"/>
      <c r="EB88" s="72"/>
      <c r="EC88" s="72"/>
      <c r="ED88" s="72"/>
      <c r="EE88" s="72"/>
      <c r="EF88" s="72"/>
      <c r="EG88" s="72"/>
      <c r="EH88" s="72"/>
      <c r="EI88" s="72"/>
      <c r="EJ88" s="72"/>
      <c r="EK88" s="72"/>
      <c r="EL88" s="72"/>
      <c r="EM88" s="72"/>
      <c r="EN88" s="72"/>
      <c r="EO88" s="72"/>
      <c r="EP88" s="72"/>
      <c r="EQ88" s="72"/>
      <c r="ER88" s="72"/>
      <c r="ES88" s="72"/>
      <c r="ET88" s="72"/>
      <c r="EU88" s="72"/>
      <c r="EV88" s="72"/>
      <c r="EW88" s="72"/>
      <c r="EX88" s="72"/>
      <c r="EY88" s="72"/>
      <c r="EZ88" s="72"/>
      <c r="FA88" s="72"/>
      <c r="FB88" s="72"/>
      <c r="FC88" s="72"/>
      <c r="FD88" s="72"/>
      <c r="FE88" s="72"/>
      <c r="FF88" s="72"/>
      <c r="FG88" s="72"/>
      <c r="FH88" s="72"/>
      <c r="FI88" s="72"/>
      <c r="FJ88" s="72"/>
      <c r="FK88" s="72"/>
      <c r="FL88" s="72"/>
      <c r="FM88" s="72"/>
      <c r="FN88" s="72"/>
      <c r="FO88" s="72"/>
      <c r="FP88" s="72"/>
      <c r="FQ88" s="72"/>
      <c r="FR88" s="72"/>
      <c r="FS88" s="72"/>
      <c r="FT88" s="72"/>
      <c r="FU88" s="72"/>
      <c r="FV88" s="72"/>
      <c r="FW88" s="72"/>
      <c r="FX88" s="72"/>
      <c r="FY88" s="72"/>
      <c r="FZ88" s="72"/>
      <c r="GA88" s="72"/>
      <c r="GB88" s="72"/>
      <c r="GC88" s="72"/>
      <c r="GD88" s="72"/>
      <c r="GE88" s="72"/>
      <c r="GF88" s="72"/>
      <c r="GG88" s="72"/>
      <c r="GH88" s="72"/>
      <c r="GI88" s="72"/>
      <c r="GJ88" s="72"/>
      <c r="GK88" s="72"/>
      <c r="GL88" s="72"/>
      <c r="GM88" s="72"/>
      <c r="GN88" s="72"/>
      <c r="GO88" s="72"/>
      <c r="GP88" s="72"/>
      <c r="GQ88" s="72"/>
      <c r="GR88" s="72"/>
      <c r="GS88" s="72"/>
      <c r="GT88" s="72"/>
      <c r="GU88" s="72"/>
      <c r="GV88" s="72"/>
      <c r="GW88" s="72"/>
      <c r="GX88" s="72"/>
      <c r="GY88" s="72"/>
      <c r="GZ88" s="72"/>
      <c r="HA88" s="72"/>
    </row>
    <row r="89" spans="1:209" ht="25.5" customHeight="1">
      <c r="A89" s="74">
        <v>76</v>
      </c>
      <c r="B89" s="83" t="s">
        <v>122</v>
      </c>
      <c r="C89" s="83" t="s">
        <v>163</v>
      </c>
      <c r="D89" s="83" t="s">
        <v>33</v>
      </c>
      <c r="E89" s="83" t="s">
        <v>163</v>
      </c>
      <c r="F89" s="83">
        <v>3</v>
      </c>
      <c r="G89" s="83" t="s">
        <v>240</v>
      </c>
      <c r="H89" s="83" t="s">
        <v>1660</v>
      </c>
      <c r="I89" s="83">
        <v>25</v>
      </c>
      <c r="J89" s="146">
        <v>1</v>
      </c>
      <c r="K89" s="146" t="s">
        <v>33</v>
      </c>
      <c r="L89" s="146"/>
      <c r="M89" s="146" t="s">
        <v>296</v>
      </c>
      <c r="N89" s="146" t="s">
        <v>1954</v>
      </c>
      <c r="O89" s="146" t="s">
        <v>297</v>
      </c>
      <c r="P89" s="146" t="s">
        <v>1957</v>
      </c>
      <c r="Q89" s="152">
        <v>40</v>
      </c>
      <c r="R89" s="146"/>
      <c r="S89" s="146"/>
      <c r="T89" s="146"/>
      <c r="U89" s="146"/>
      <c r="V89" s="146"/>
      <c r="W89" s="146" t="s">
        <v>175</v>
      </c>
      <c r="X89" s="146"/>
      <c r="Y89" s="83"/>
      <c r="Z89" s="83"/>
      <c r="AA89" s="83" t="s">
        <v>1490</v>
      </c>
      <c r="AB89" s="83"/>
      <c r="AC89" s="83"/>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c r="BD89" s="72"/>
      <c r="BE89" s="72"/>
      <c r="BF89" s="72"/>
      <c r="BG89" s="72"/>
      <c r="BH89" s="72"/>
      <c r="BI89" s="72"/>
      <c r="BJ89" s="72"/>
      <c r="BK89" s="72"/>
      <c r="BL89" s="72"/>
      <c r="BM89" s="72"/>
      <c r="BN89" s="72"/>
      <c r="BO89" s="72"/>
      <c r="BP89" s="72"/>
      <c r="BQ89" s="72"/>
      <c r="BR89" s="72"/>
      <c r="BS89" s="72"/>
      <c r="BT89" s="72"/>
      <c r="BU89" s="72"/>
      <c r="BV89" s="72"/>
      <c r="BW89" s="72"/>
      <c r="BX89" s="72"/>
      <c r="BY89" s="72"/>
      <c r="BZ89" s="72"/>
      <c r="CA89" s="72"/>
      <c r="CB89" s="72"/>
      <c r="CC89" s="72"/>
      <c r="CD89" s="72"/>
      <c r="CE89" s="72"/>
      <c r="CF89" s="72"/>
      <c r="CG89" s="72"/>
      <c r="CH89" s="72"/>
      <c r="CI89" s="72"/>
      <c r="CJ89" s="72"/>
      <c r="CK89" s="72"/>
      <c r="CL89" s="72"/>
      <c r="CM89" s="72"/>
      <c r="CN89" s="72"/>
      <c r="CO89" s="72"/>
      <c r="CP89" s="72"/>
      <c r="CQ89" s="72"/>
      <c r="CR89" s="72"/>
      <c r="CS89" s="72"/>
      <c r="CT89" s="72"/>
      <c r="CU89" s="72"/>
      <c r="CV89" s="72"/>
      <c r="CW89" s="72"/>
      <c r="CX89" s="72"/>
      <c r="CY89" s="72"/>
      <c r="CZ89" s="72"/>
      <c r="DA89" s="72"/>
      <c r="DB89" s="72"/>
      <c r="DC89" s="72"/>
      <c r="DD89" s="72"/>
      <c r="DE89" s="72"/>
      <c r="DF89" s="72"/>
      <c r="DG89" s="72"/>
      <c r="DH89" s="72"/>
      <c r="DI89" s="72"/>
      <c r="DJ89" s="72"/>
      <c r="DK89" s="72"/>
      <c r="DL89" s="72"/>
      <c r="DM89" s="72"/>
      <c r="DN89" s="72"/>
      <c r="DO89" s="72"/>
      <c r="DP89" s="72"/>
      <c r="DQ89" s="72"/>
      <c r="DR89" s="72"/>
      <c r="DS89" s="72"/>
      <c r="DT89" s="72"/>
      <c r="DU89" s="72"/>
      <c r="DV89" s="72"/>
      <c r="DW89" s="72"/>
      <c r="DX89" s="72"/>
      <c r="DY89" s="72"/>
      <c r="DZ89" s="72"/>
      <c r="EA89" s="72"/>
      <c r="EB89" s="72"/>
      <c r="EC89" s="72"/>
      <c r="ED89" s="72"/>
      <c r="EE89" s="72"/>
      <c r="EF89" s="72"/>
      <c r="EG89" s="72"/>
      <c r="EH89" s="72"/>
      <c r="EI89" s="72"/>
      <c r="EJ89" s="72"/>
      <c r="EK89" s="72"/>
      <c r="EL89" s="72"/>
      <c r="EM89" s="72"/>
      <c r="EN89" s="72"/>
      <c r="EO89" s="72"/>
      <c r="EP89" s="72"/>
      <c r="EQ89" s="72"/>
      <c r="ER89" s="72"/>
      <c r="ES89" s="72"/>
      <c r="ET89" s="72"/>
      <c r="EU89" s="72"/>
      <c r="EV89" s="72"/>
      <c r="EW89" s="72"/>
      <c r="EX89" s="72"/>
      <c r="EY89" s="72"/>
      <c r="EZ89" s="72"/>
      <c r="FA89" s="72"/>
      <c r="FB89" s="72"/>
      <c r="FC89" s="72"/>
      <c r="FD89" s="72"/>
      <c r="FE89" s="72"/>
      <c r="FF89" s="72"/>
      <c r="FG89" s="72"/>
      <c r="FH89" s="72"/>
      <c r="FI89" s="72"/>
      <c r="FJ89" s="72"/>
      <c r="FK89" s="72"/>
      <c r="FL89" s="72"/>
      <c r="FM89" s="72"/>
      <c r="FN89" s="72"/>
      <c r="FO89" s="72"/>
      <c r="FP89" s="72"/>
      <c r="FQ89" s="72"/>
      <c r="FR89" s="72"/>
      <c r="FS89" s="72"/>
      <c r="FT89" s="72"/>
      <c r="FU89" s="72"/>
      <c r="FV89" s="72"/>
      <c r="FW89" s="72"/>
      <c r="FX89" s="72"/>
      <c r="FY89" s="72"/>
      <c r="FZ89" s="72"/>
      <c r="GA89" s="72"/>
      <c r="GB89" s="72"/>
      <c r="GC89" s="72"/>
      <c r="GD89" s="72"/>
      <c r="GE89" s="72"/>
      <c r="GF89" s="72"/>
      <c r="GG89" s="72"/>
      <c r="GH89" s="72"/>
      <c r="GI89" s="72"/>
      <c r="GJ89" s="72"/>
      <c r="GK89" s="72"/>
      <c r="GL89" s="72"/>
      <c r="GM89" s="72"/>
      <c r="GN89" s="72"/>
      <c r="GO89" s="72"/>
      <c r="GP89" s="72"/>
      <c r="GQ89" s="72"/>
      <c r="GR89" s="72"/>
      <c r="GS89" s="72"/>
      <c r="GT89" s="72"/>
      <c r="GU89" s="72"/>
      <c r="GV89" s="72"/>
      <c r="GW89" s="72"/>
      <c r="GX89" s="72"/>
      <c r="GY89" s="72"/>
      <c r="GZ89" s="72"/>
      <c r="HA89" s="72"/>
    </row>
    <row r="90" spans="1:209" ht="25.5" customHeight="1">
      <c r="A90" s="74">
        <v>176</v>
      </c>
      <c r="B90" s="71" t="s">
        <v>108</v>
      </c>
      <c r="C90" s="71" t="s">
        <v>110</v>
      </c>
      <c r="D90" s="71" t="s">
        <v>205</v>
      </c>
      <c r="E90" s="71" t="s">
        <v>1740</v>
      </c>
      <c r="F90" s="71">
        <v>3</v>
      </c>
      <c r="G90" s="71" t="s">
        <v>192</v>
      </c>
      <c r="H90" s="71" t="s">
        <v>1590</v>
      </c>
      <c r="I90" s="71">
        <v>38</v>
      </c>
      <c r="J90" s="144">
        <v>2</v>
      </c>
      <c r="K90" s="144" t="s">
        <v>205</v>
      </c>
      <c r="L90" s="144"/>
      <c r="M90" s="144" t="s">
        <v>186</v>
      </c>
      <c r="N90" s="144" t="s">
        <v>1917</v>
      </c>
      <c r="O90" s="144" t="s">
        <v>301</v>
      </c>
      <c r="P90" s="144" t="s">
        <v>1957</v>
      </c>
      <c r="Q90" s="152">
        <v>40</v>
      </c>
      <c r="R90" s="144"/>
      <c r="S90" s="144"/>
      <c r="T90" s="144"/>
      <c r="U90" s="144"/>
      <c r="V90" s="144"/>
      <c r="W90" s="144" t="s">
        <v>174</v>
      </c>
      <c r="X90" s="144" t="s">
        <v>1932</v>
      </c>
      <c r="Y90" s="71"/>
      <c r="Z90" s="71"/>
      <c r="AA90" s="71" t="s">
        <v>1697</v>
      </c>
      <c r="AB90" s="71"/>
      <c r="AC90" s="71"/>
      <c r="AF90" s="72"/>
      <c r="AG90" s="72"/>
      <c r="AH90" s="72"/>
      <c r="AI90" s="72"/>
      <c r="AJ90" s="72"/>
      <c r="AK90" s="72"/>
      <c r="AL90" s="72"/>
      <c r="AM90" s="72"/>
      <c r="AN90" s="72"/>
      <c r="AO90" s="72"/>
      <c r="AP90" s="72"/>
      <c r="AQ90" s="72"/>
      <c r="AR90" s="72"/>
      <c r="AS90" s="72"/>
      <c r="AT90" s="72"/>
      <c r="AU90" s="72"/>
      <c r="AV90" s="72"/>
      <c r="AW90" s="72"/>
      <c r="AX90" s="72"/>
      <c r="AY90" s="72"/>
      <c r="AZ90" s="72"/>
      <c r="BA90" s="72"/>
      <c r="BB90" s="72"/>
      <c r="BC90" s="72"/>
      <c r="BD90" s="72"/>
      <c r="BE90" s="72"/>
      <c r="BF90" s="72"/>
      <c r="BG90" s="72"/>
      <c r="BH90" s="72"/>
      <c r="BI90" s="72"/>
      <c r="BJ90" s="72"/>
      <c r="BK90" s="72"/>
      <c r="BL90" s="72"/>
      <c r="BM90" s="72"/>
      <c r="BN90" s="72"/>
      <c r="BO90" s="72"/>
      <c r="BP90" s="72"/>
      <c r="BQ90" s="72"/>
      <c r="BR90" s="72"/>
      <c r="BS90" s="72"/>
      <c r="BT90" s="72"/>
      <c r="BU90" s="72"/>
      <c r="BV90" s="72"/>
      <c r="BW90" s="72"/>
      <c r="BX90" s="72"/>
      <c r="BY90" s="72"/>
      <c r="BZ90" s="72"/>
      <c r="CA90" s="72"/>
      <c r="CB90" s="72"/>
      <c r="CC90" s="72"/>
      <c r="CD90" s="72"/>
      <c r="CE90" s="72"/>
      <c r="CF90" s="72"/>
      <c r="CG90" s="72"/>
      <c r="CH90" s="72"/>
      <c r="CI90" s="72"/>
      <c r="CJ90" s="72"/>
      <c r="CK90" s="72"/>
      <c r="CL90" s="72"/>
      <c r="CM90" s="72"/>
      <c r="CN90" s="72"/>
      <c r="CO90" s="72"/>
      <c r="CP90" s="72"/>
      <c r="CQ90" s="72"/>
      <c r="CR90" s="72"/>
      <c r="CS90" s="72"/>
      <c r="CT90" s="72"/>
      <c r="CU90" s="72"/>
      <c r="CV90" s="72"/>
      <c r="CW90" s="72"/>
      <c r="CX90" s="72"/>
      <c r="CY90" s="72"/>
      <c r="CZ90" s="72"/>
      <c r="DA90" s="72"/>
      <c r="DB90" s="72"/>
      <c r="DC90" s="72"/>
      <c r="DD90" s="72"/>
      <c r="DE90" s="72"/>
      <c r="DF90" s="72"/>
      <c r="DG90" s="72"/>
      <c r="DH90" s="72"/>
      <c r="DI90" s="72"/>
      <c r="DJ90" s="72"/>
      <c r="DK90" s="72"/>
      <c r="DL90" s="72"/>
      <c r="DM90" s="72"/>
      <c r="DN90" s="72"/>
      <c r="DO90" s="72"/>
      <c r="DP90" s="72"/>
      <c r="DQ90" s="72"/>
      <c r="DR90" s="72"/>
      <c r="DS90" s="72"/>
      <c r="DT90" s="72"/>
      <c r="DU90" s="72"/>
      <c r="DV90" s="72"/>
      <c r="DW90" s="72"/>
      <c r="DX90" s="72"/>
      <c r="DY90" s="72"/>
      <c r="DZ90" s="72"/>
      <c r="EA90" s="72"/>
      <c r="EB90" s="72"/>
      <c r="EC90" s="72"/>
      <c r="ED90" s="72"/>
      <c r="EE90" s="72"/>
      <c r="EF90" s="72"/>
      <c r="EG90" s="72"/>
      <c r="EH90" s="72"/>
      <c r="EI90" s="72"/>
      <c r="EJ90" s="72"/>
      <c r="EK90" s="72"/>
      <c r="EL90" s="72"/>
      <c r="EM90" s="72"/>
      <c r="EN90" s="72"/>
      <c r="EO90" s="72"/>
      <c r="EP90" s="72"/>
      <c r="EQ90" s="72"/>
      <c r="ER90" s="72"/>
      <c r="ES90" s="72"/>
      <c r="ET90" s="72"/>
      <c r="EU90" s="72"/>
      <c r="EV90" s="72"/>
      <c r="EW90" s="72"/>
      <c r="EX90" s="72"/>
      <c r="EY90" s="72"/>
      <c r="EZ90" s="72"/>
      <c r="FA90" s="72"/>
      <c r="FB90" s="72"/>
      <c r="FC90" s="72"/>
      <c r="FD90" s="72"/>
      <c r="FE90" s="72"/>
      <c r="FF90" s="72"/>
      <c r="FG90" s="72"/>
      <c r="FH90" s="72"/>
      <c r="FI90" s="72"/>
      <c r="FJ90" s="72"/>
      <c r="FK90" s="72"/>
      <c r="FL90" s="72"/>
      <c r="FM90" s="72"/>
      <c r="FN90" s="72"/>
      <c r="FO90" s="72"/>
      <c r="FP90" s="72"/>
      <c r="FQ90" s="72"/>
      <c r="FR90" s="72"/>
      <c r="FS90" s="72"/>
      <c r="FT90" s="72"/>
      <c r="FU90" s="72"/>
      <c r="FV90" s="72"/>
      <c r="FW90" s="72"/>
      <c r="FX90" s="72"/>
      <c r="FY90" s="72"/>
      <c r="FZ90" s="72"/>
      <c r="GA90" s="72"/>
      <c r="GB90" s="72"/>
      <c r="GC90" s="72"/>
      <c r="GD90" s="72"/>
      <c r="GE90" s="72"/>
      <c r="GF90" s="72"/>
      <c r="GG90" s="72"/>
      <c r="GH90" s="72"/>
      <c r="GI90" s="72"/>
      <c r="GJ90" s="72"/>
      <c r="GK90" s="72"/>
      <c r="GL90" s="72"/>
      <c r="GM90" s="72"/>
      <c r="GN90" s="72"/>
      <c r="GO90" s="72"/>
      <c r="GP90" s="72"/>
      <c r="GQ90" s="72"/>
      <c r="GR90" s="72"/>
      <c r="GS90" s="72"/>
      <c r="GT90" s="72"/>
      <c r="GU90" s="72"/>
      <c r="GV90" s="72"/>
      <c r="GW90" s="72"/>
      <c r="GX90" s="72"/>
      <c r="GY90" s="72"/>
      <c r="GZ90" s="72"/>
      <c r="HA90" s="72"/>
    </row>
    <row r="91" spans="1:209" s="72" customFormat="1" ht="25.5" customHeight="1">
      <c r="A91" s="74">
        <v>70</v>
      </c>
      <c r="B91" s="71" t="s">
        <v>1695</v>
      </c>
      <c r="C91" s="71" t="s">
        <v>258</v>
      </c>
      <c r="D91" s="71" t="s">
        <v>205</v>
      </c>
      <c r="E91" s="71" t="s">
        <v>1742</v>
      </c>
      <c r="F91" s="71">
        <v>3</v>
      </c>
      <c r="G91" s="71" t="s">
        <v>192</v>
      </c>
      <c r="H91" s="71" t="s">
        <v>1590</v>
      </c>
      <c r="I91" s="71">
        <v>38</v>
      </c>
      <c r="J91" s="144">
        <v>2</v>
      </c>
      <c r="K91" s="144" t="s">
        <v>205</v>
      </c>
      <c r="L91" s="144"/>
      <c r="M91" s="144" t="s">
        <v>186</v>
      </c>
      <c r="N91" s="144" t="s">
        <v>1917</v>
      </c>
      <c r="O91" s="144" t="s">
        <v>336</v>
      </c>
      <c r="P91" s="144" t="s">
        <v>1957</v>
      </c>
      <c r="Q91" s="152">
        <v>40</v>
      </c>
      <c r="R91" s="144"/>
      <c r="S91" s="144"/>
      <c r="T91" s="144"/>
      <c r="U91" s="144"/>
      <c r="V91" s="144"/>
      <c r="W91" s="144" t="s">
        <v>174</v>
      </c>
      <c r="X91" s="144" t="s">
        <v>1932</v>
      </c>
      <c r="Y91" s="71"/>
      <c r="Z91" s="71"/>
      <c r="AA91" s="71" t="s">
        <v>1676</v>
      </c>
      <c r="AB91" s="71"/>
      <c r="AC91" s="71"/>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c r="BL91" s="84"/>
      <c r="BM91" s="84"/>
      <c r="BN91" s="84"/>
      <c r="BO91" s="84"/>
      <c r="BP91" s="84"/>
      <c r="BQ91" s="84"/>
      <c r="BR91" s="84"/>
      <c r="BS91" s="84"/>
      <c r="BT91" s="84"/>
      <c r="BU91" s="84"/>
      <c r="BV91" s="84"/>
      <c r="BW91" s="84"/>
      <c r="BX91" s="84"/>
      <c r="BY91" s="84"/>
      <c r="BZ91" s="84"/>
      <c r="CA91" s="84"/>
      <c r="CB91" s="84"/>
      <c r="CC91" s="84"/>
      <c r="CD91" s="84"/>
      <c r="CE91" s="84"/>
      <c r="CF91" s="84"/>
      <c r="CG91" s="84"/>
      <c r="CH91" s="84"/>
      <c r="CI91" s="84"/>
      <c r="CJ91" s="84"/>
      <c r="CK91" s="84"/>
      <c r="CL91" s="84"/>
      <c r="CM91" s="84"/>
      <c r="CN91" s="84"/>
      <c r="CO91" s="84"/>
      <c r="CP91" s="84"/>
      <c r="CQ91" s="84"/>
      <c r="CR91" s="84"/>
      <c r="CS91" s="84"/>
      <c r="CT91" s="84"/>
      <c r="CU91" s="84"/>
      <c r="CV91" s="84"/>
      <c r="CW91" s="84"/>
      <c r="CX91" s="84"/>
      <c r="CY91" s="84"/>
      <c r="CZ91" s="84"/>
      <c r="DA91" s="84"/>
      <c r="DB91" s="84"/>
      <c r="DC91" s="84"/>
      <c r="DD91" s="84"/>
      <c r="DE91" s="84"/>
      <c r="DF91" s="84"/>
      <c r="DG91" s="84"/>
      <c r="DH91" s="84"/>
      <c r="DI91" s="84"/>
      <c r="DJ91" s="84"/>
      <c r="DK91" s="84"/>
      <c r="DL91" s="84"/>
      <c r="DM91" s="84"/>
      <c r="DN91" s="84"/>
      <c r="DO91" s="84"/>
      <c r="DP91" s="84"/>
      <c r="DQ91" s="84"/>
      <c r="DR91" s="84"/>
      <c r="DS91" s="84"/>
      <c r="DT91" s="84"/>
      <c r="DU91" s="84"/>
      <c r="DV91" s="84"/>
      <c r="DW91" s="84"/>
      <c r="DX91" s="84"/>
      <c r="DY91" s="84"/>
      <c r="DZ91" s="84"/>
      <c r="EA91" s="84"/>
      <c r="EB91" s="84"/>
      <c r="EC91" s="84"/>
      <c r="ED91" s="84"/>
      <c r="EE91" s="84"/>
      <c r="EF91" s="84"/>
      <c r="EG91" s="84"/>
      <c r="EH91" s="84"/>
      <c r="EI91" s="84"/>
      <c r="EJ91" s="84"/>
      <c r="EK91" s="84"/>
      <c r="EL91" s="84"/>
      <c r="EM91" s="84"/>
      <c r="EN91" s="84"/>
      <c r="EO91" s="84"/>
      <c r="EP91" s="84"/>
      <c r="EQ91" s="84"/>
      <c r="ER91" s="84"/>
      <c r="ES91" s="84"/>
      <c r="ET91" s="84"/>
      <c r="EU91" s="84"/>
      <c r="EV91" s="84"/>
      <c r="EW91" s="84"/>
      <c r="EX91" s="84"/>
      <c r="EY91" s="84"/>
      <c r="EZ91" s="84"/>
      <c r="FA91" s="84"/>
      <c r="FB91" s="84"/>
      <c r="FC91" s="84"/>
      <c r="FD91" s="84"/>
      <c r="FE91" s="84"/>
      <c r="FF91" s="84"/>
      <c r="FG91" s="84"/>
      <c r="FH91" s="84"/>
      <c r="FI91" s="84"/>
      <c r="FJ91" s="84"/>
      <c r="FK91" s="84"/>
      <c r="FL91" s="84"/>
      <c r="FM91" s="84"/>
      <c r="FN91" s="84"/>
      <c r="FO91" s="84"/>
      <c r="FP91" s="84"/>
      <c r="FQ91" s="84"/>
      <c r="FR91" s="84"/>
      <c r="FS91" s="84"/>
      <c r="FT91" s="84"/>
      <c r="FU91" s="84"/>
      <c r="FV91" s="84"/>
      <c r="FW91" s="84"/>
      <c r="FX91" s="84"/>
      <c r="FY91" s="84"/>
      <c r="FZ91" s="84"/>
      <c r="GA91" s="84"/>
      <c r="GB91" s="84"/>
      <c r="GC91" s="84"/>
      <c r="GD91" s="84"/>
      <c r="GE91" s="84"/>
      <c r="GF91" s="84"/>
      <c r="GG91" s="84"/>
      <c r="GH91" s="84"/>
      <c r="GI91" s="84"/>
      <c r="GJ91" s="84"/>
      <c r="GK91" s="84"/>
      <c r="GL91" s="84"/>
      <c r="GM91" s="84"/>
      <c r="GN91" s="84"/>
      <c r="GO91" s="84"/>
      <c r="GP91" s="84"/>
      <c r="GQ91" s="84"/>
      <c r="GR91" s="84"/>
      <c r="GS91" s="84"/>
      <c r="GT91" s="84"/>
      <c r="GU91" s="84"/>
      <c r="GV91" s="84"/>
      <c r="GW91" s="84"/>
      <c r="GX91" s="84"/>
      <c r="GY91" s="84"/>
      <c r="GZ91" s="84"/>
      <c r="HA91" s="84"/>
    </row>
    <row r="92" spans="1:209" s="72" customFormat="1" ht="25.5" customHeight="1">
      <c r="A92" s="74">
        <v>116</v>
      </c>
      <c r="B92" s="83" t="s">
        <v>1540</v>
      </c>
      <c r="C92" s="83" t="s">
        <v>1504</v>
      </c>
      <c r="D92" s="83" t="s">
        <v>100</v>
      </c>
      <c r="E92" s="83" t="s">
        <v>1753</v>
      </c>
      <c r="F92" s="83">
        <v>3</v>
      </c>
      <c r="G92" s="83" t="s">
        <v>192</v>
      </c>
      <c r="H92" s="83" t="s">
        <v>1590</v>
      </c>
      <c r="I92" s="83">
        <v>38</v>
      </c>
      <c r="J92" s="146">
        <v>2</v>
      </c>
      <c r="K92" s="146" t="s">
        <v>100</v>
      </c>
      <c r="L92" s="146"/>
      <c r="M92" s="144" t="s">
        <v>186</v>
      </c>
      <c r="N92" s="144" t="s">
        <v>1918</v>
      </c>
      <c r="O92" s="144" t="s">
        <v>301</v>
      </c>
      <c r="P92" s="144" t="s">
        <v>1957</v>
      </c>
      <c r="Q92" s="152">
        <v>40</v>
      </c>
      <c r="R92" s="146"/>
      <c r="S92" s="146"/>
      <c r="T92" s="146"/>
      <c r="U92" s="146"/>
      <c r="V92" s="146"/>
      <c r="W92" s="146" t="s">
        <v>144</v>
      </c>
      <c r="X92" s="144" t="s">
        <v>1932</v>
      </c>
      <c r="Y92" s="83"/>
      <c r="Z92" s="83"/>
      <c r="AA92" s="83" t="s">
        <v>1490</v>
      </c>
      <c r="AB92" s="83"/>
      <c r="AC92" s="83"/>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c r="BL92" s="84"/>
      <c r="BM92" s="84"/>
      <c r="BN92" s="84"/>
      <c r="BO92" s="84"/>
      <c r="BP92" s="84"/>
      <c r="BQ92" s="84"/>
      <c r="BR92" s="84"/>
      <c r="BS92" s="84"/>
      <c r="BT92" s="84"/>
      <c r="BU92" s="84"/>
      <c r="BV92" s="84"/>
      <c r="BW92" s="84"/>
      <c r="BX92" s="84"/>
      <c r="BY92" s="84"/>
      <c r="BZ92" s="84"/>
      <c r="CA92" s="84"/>
      <c r="CB92" s="84"/>
      <c r="CC92" s="84"/>
      <c r="CD92" s="84"/>
      <c r="CE92" s="84"/>
      <c r="CF92" s="84"/>
      <c r="CG92" s="84"/>
      <c r="CH92" s="84"/>
      <c r="CI92" s="84"/>
      <c r="CJ92" s="84"/>
      <c r="CK92" s="84"/>
      <c r="CL92" s="84"/>
      <c r="CM92" s="84"/>
      <c r="CN92" s="84"/>
      <c r="CO92" s="84"/>
      <c r="CP92" s="84"/>
      <c r="CQ92" s="84"/>
      <c r="CR92" s="84"/>
      <c r="CS92" s="84"/>
      <c r="CT92" s="84"/>
      <c r="CU92" s="84"/>
      <c r="CV92" s="84"/>
      <c r="CW92" s="84"/>
      <c r="CX92" s="84"/>
      <c r="CY92" s="84"/>
      <c r="CZ92" s="84"/>
      <c r="DA92" s="84"/>
      <c r="DB92" s="84"/>
      <c r="DC92" s="84"/>
      <c r="DD92" s="84"/>
      <c r="DE92" s="84"/>
      <c r="DF92" s="84"/>
      <c r="DG92" s="84"/>
      <c r="DH92" s="84"/>
      <c r="DI92" s="84"/>
      <c r="DJ92" s="84"/>
      <c r="DK92" s="84"/>
      <c r="DL92" s="84"/>
      <c r="DM92" s="84"/>
      <c r="DN92" s="84"/>
      <c r="DO92" s="84"/>
      <c r="DP92" s="84"/>
      <c r="DQ92" s="84"/>
      <c r="DR92" s="84"/>
      <c r="DS92" s="84"/>
      <c r="DT92" s="84"/>
      <c r="DU92" s="84"/>
      <c r="DV92" s="84"/>
      <c r="DW92" s="84"/>
      <c r="DX92" s="84"/>
      <c r="DY92" s="84"/>
      <c r="DZ92" s="84"/>
      <c r="EA92" s="84"/>
      <c r="EB92" s="84"/>
      <c r="EC92" s="84"/>
      <c r="ED92" s="84"/>
      <c r="EE92" s="84"/>
      <c r="EF92" s="84"/>
      <c r="EG92" s="84"/>
      <c r="EH92" s="84"/>
      <c r="EI92" s="84"/>
      <c r="EJ92" s="84"/>
      <c r="EK92" s="84"/>
      <c r="EL92" s="84"/>
      <c r="EM92" s="84"/>
      <c r="EN92" s="84"/>
      <c r="EO92" s="84"/>
      <c r="EP92" s="84"/>
      <c r="EQ92" s="84"/>
      <c r="ER92" s="84"/>
      <c r="ES92" s="84"/>
      <c r="ET92" s="84"/>
      <c r="EU92" s="84"/>
      <c r="EV92" s="84"/>
      <c r="EW92" s="84"/>
      <c r="EX92" s="84"/>
      <c r="EY92" s="84"/>
      <c r="EZ92" s="84"/>
      <c r="FA92" s="84"/>
      <c r="FB92" s="84"/>
      <c r="FC92" s="84"/>
      <c r="FD92" s="84"/>
      <c r="FE92" s="84"/>
      <c r="FF92" s="84"/>
      <c r="FG92" s="84"/>
      <c r="FH92" s="84"/>
      <c r="FI92" s="84"/>
      <c r="FJ92" s="84"/>
      <c r="FK92" s="84"/>
      <c r="FL92" s="84"/>
      <c r="FM92" s="84"/>
      <c r="FN92" s="84"/>
      <c r="FO92" s="84"/>
      <c r="FP92" s="84"/>
      <c r="FQ92" s="84"/>
      <c r="FR92" s="84"/>
      <c r="FS92" s="84"/>
      <c r="FT92" s="84"/>
      <c r="FU92" s="84"/>
      <c r="FV92" s="84"/>
      <c r="FW92" s="84"/>
      <c r="FX92" s="84"/>
      <c r="FY92" s="84"/>
      <c r="FZ92" s="84"/>
      <c r="GA92" s="84"/>
      <c r="GB92" s="84"/>
      <c r="GC92" s="84"/>
      <c r="GD92" s="84"/>
      <c r="GE92" s="84"/>
      <c r="GF92" s="84"/>
      <c r="GG92" s="84"/>
      <c r="GH92" s="84"/>
      <c r="GI92" s="84"/>
      <c r="GJ92" s="84"/>
      <c r="GK92" s="84"/>
      <c r="GL92" s="84"/>
      <c r="GM92" s="84"/>
      <c r="GN92" s="84"/>
      <c r="GO92" s="84"/>
      <c r="GP92" s="84"/>
      <c r="GQ92" s="84"/>
      <c r="GR92" s="84"/>
      <c r="GS92" s="84"/>
      <c r="GT92" s="84"/>
      <c r="GU92" s="84"/>
      <c r="GV92" s="84"/>
      <c r="GW92" s="84"/>
      <c r="GX92" s="84"/>
      <c r="GY92" s="84"/>
      <c r="GZ92" s="84"/>
      <c r="HA92" s="84"/>
    </row>
    <row r="93" spans="1:209" s="72" customFormat="1" ht="25.5" customHeight="1">
      <c r="A93" s="74">
        <v>7</v>
      </c>
      <c r="B93" s="83" t="s">
        <v>1696</v>
      </c>
      <c r="C93" s="83" t="s">
        <v>177</v>
      </c>
      <c r="D93" s="83" t="s">
        <v>205</v>
      </c>
      <c r="E93" s="83" t="s">
        <v>1762</v>
      </c>
      <c r="F93" s="83">
        <v>3</v>
      </c>
      <c r="G93" s="83" t="s">
        <v>192</v>
      </c>
      <c r="H93" s="83" t="s">
        <v>1590</v>
      </c>
      <c r="I93" s="83">
        <v>38</v>
      </c>
      <c r="J93" s="146">
        <v>2</v>
      </c>
      <c r="K93" s="146" t="s">
        <v>205</v>
      </c>
      <c r="L93" s="146"/>
      <c r="M93" s="144" t="s">
        <v>186</v>
      </c>
      <c r="N93" s="144" t="s">
        <v>1918</v>
      </c>
      <c r="O93" s="144" t="s">
        <v>336</v>
      </c>
      <c r="P93" s="144" t="s">
        <v>1957</v>
      </c>
      <c r="Q93" s="152">
        <v>40</v>
      </c>
      <c r="R93" s="146"/>
      <c r="S93" s="146"/>
      <c r="T93" s="146"/>
      <c r="U93" s="146"/>
      <c r="V93" s="146"/>
      <c r="W93" s="146" t="s">
        <v>174</v>
      </c>
      <c r="X93" s="144" t="s">
        <v>1932</v>
      </c>
      <c r="Y93" s="83"/>
      <c r="Z93" s="83"/>
      <c r="AA93" s="83" t="s">
        <v>1490</v>
      </c>
      <c r="AB93" s="83"/>
      <c r="AC93" s="83"/>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c r="BL93" s="84"/>
      <c r="BM93" s="84"/>
      <c r="BN93" s="84"/>
      <c r="BO93" s="84"/>
      <c r="BP93" s="84"/>
      <c r="BQ93" s="84"/>
      <c r="BR93" s="84"/>
      <c r="BS93" s="84"/>
      <c r="BT93" s="84"/>
      <c r="BU93" s="84"/>
      <c r="BV93" s="84"/>
      <c r="BW93" s="84"/>
      <c r="BX93" s="84"/>
      <c r="BY93" s="84"/>
      <c r="BZ93" s="84"/>
      <c r="CA93" s="84"/>
      <c r="CB93" s="84"/>
      <c r="CC93" s="84"/>
      <c r="CD93" s="84"/>
      <c r="CE93" s="84"/>
      <c r="CF93" s="84"/>
      <c r="CG93" s="84"/>
      <c r="CH93" s="84"/>
      <c r="CI93" s="84"/>
      <c r="CJ93" s="84"/>
      <c r="CK93" s="84"/>
      <c r="CL93" s="84"/>
      <c r="CM93" s="84"/>
      <c r="CN93" s="84"/>
      <c r="CO93" s="84"/>
      <c r="CP93" s="84"/>
      <c r="CQ93" s="84"/>
      <c r="CR93" s="84"/>
      <c r="CS93" s="84"/>
      <c r="CT93" s="84"/>
      <c r="CU93" s="84"/>
      <c r="CV93" s="84"/>
      <c r="CW93" s="84"/>
      <c r="CX93" s="84"/>
      <c r="CY93" s="84"/>
      <c r="CZ93" s="84"/>
      <c r="DA93" s="84"/>
      <c r="DB93" s="84"/>
      <c r="DC93" s="84"/>
      <c r="DD93" s="84"/>
      <c r="DE93" s="84"/>
      <c r="DF93" s="84"/>
      <c r="DG93" s="84"/>
      <c r="DH93" s="84"/>
      <c r="DI93" s="84"/>
      <c r="DJ93" s="84"/>
      <c r="DK93" s="84"/>
      <c r="DL93" s="84"/>
      <c r="DM93" s="84"/>
      <c r="DN93" s="84"/>
      <c r="DO93" s="84"/>
      <c r="DP93" s="84"/>
      <c r="DQ93" s="84"/>
      <c r="DR93" s="84"/>
      <c r="DS93" s="84"/>
      <c r="DT93" s="84"/>
      <c r="DU93" s="84"/>
      <c r="DV93" s="84"/>
      <c r="DW93" s="84"/>
      <c r="DX93" s="84"/>
      <c r="DY93" s="84"/>
      <c r="DZ93" s="84"/>
      <c r="EA93" s="84"/>
      <c r="EB93" s="84"/>
      <c r="EC93" s="84"/>
      <c r="ED93" s="84"/>
      <c r="EE93" s="84"/>
      <c r="EF93" s="84"/>
      <c r="EG93" s="84"/>
      <c r="EH93" s="84"/>
      <c r="EI93" s="84"/>
      <c r="EJ93" s="84"/>
      <c r="EK93" s="84"/>
      <c r="EL93" s="84"/>
      <c r="EM93" s="84"/>
      <c r="EN93" s="84"/>
      <c r="EO93" s="84"/>
      <c r="EP93" s="84"/>
      <c r="EQ93" s="84"/>
      <c r="ER93" s="84"/>
      <c r="ES93" s="84"/>
      <c r="ET93" s="84"/>
      <c r="EU93" s="84"/>
      <c r="EV93" s="84"/>
      <c r="EW93" s="84"/>
      <c r="EX93" s="84"/>
      <c r="EY93" s="84"/>
      <c r="EZ93" s="84"/>
      <c r="FA93" s="84"/>
      <c r="FB93" s="84"/>
      <c r="FC93" s="84"/>
      <c r="FD93" s="84"/>
      <c r="FE93" s="84"/>
      <c r="FF93" s="84"/>
      <c r="FG93" s="84"/>
      <c r="FH93" s="84"/>
      <c r="FI93" s="84"/>
      <c r="FJ93" s="84"/>
      <c r="FK93" s="84"/>
      <c r="FL93" s="84"/>
      <c r="FM93" s="84"/>
      <c r="FN93" s="84"/>
      <c r="FO93" s="84"/>
      <c r="FP93" s="84"/>
      <c r="FQ93" s="84"/>
      <c r="FR93" s="84"/>
      <c r="FS93" s="84"/>
      <c r="FT93" s="84"/>
      <c r="FU93" s="84"/>
      <c r="FV93" s="84"/>
      <c r="FW93" s="84"/>
      <c r="FX93" s="84"/>
      <c r="FY93" s="84"/>
      <c r="FZ93" s="84"/>
      <c r="GA93" s="84"/>
      <c r="GB93" s="84"/>
      <c r="GC93" s="84"/>
      <c r="GD93" s="84"/>
      <c r="GE93" s="84"/>
      <c r="GF93" s="84"/>
      <c r="GG93" s="84"/>
      <c r="GH93" s="84"/>
      <c r="GI93" s="84"/>
      <c r="GJ93" s="84"/>
      <c r="GK93" s="84"/>
      <c r="GL93" s="84"/>
      <c r="GM93" s="84"/>
      <c r="GN93" s="84"/>
      <c r="GO93" s="84"/>
      <c r="GP93" s="84"/>
      <c r="GQ93" s="84"/>
      <c r="GR93" s="84"/>
      <c r="GS93" s="84"/>
      <c r="GT93" s="84"/>
      <c r="GU93" s="84"/>
      <c r="GV93" s="84"/>
      <c r="GW93" s="84"/>
      <c r="GX93" s="84"/>
      <c r="GY93" s="84"/>
      <c r="GZ93" s="84"/>
      <c r="HA93" s="84"/>
    </row>
    <row r="94" spans="1:209" s="72" customFormat="1" ht="25.5" customHeight="1">
      <c r="A94" s="74">
        <v>86</v>
      </c>
      <c r="B94" s="71" t="s">
        <v>230</v>
      </c>
      <c r="C94" s="71" t="s">
        <v>231</v>
      </c>
      <c r="D94" s="71" t="s">
        <v>205</v>
      </c>
      <c r="E94" s="71" t="s">
        <v>1799</v>
      </c>
      <c r="F94" s="71">
        <v>3</v>
      </c>
      <c r="G94" s="71" t="s">
        <v>192</v>
      </c>
      <c r="H94" s="71" t="s">
        <v>1590</v>
      </c>
      <c r="I94" s="71">
        <v>38</v>
      </c>
      <c r="J94" s="144">
        <v>2</v>
      </c>
      <c r="K94" s="144" t="s">
        <v>205</v>
      </c>
      <c r="L94" s="144"/>
      <c r="M94" s="144" t="s">
        <v>186</v>
      </c>
      <c r="N94" s="144" t="s">
        <v>1919</v>
      </c>
      <c r="O94" s="144" t="s">
        <v>301</v>
      </c>
      <c r="P94" s="144" t="s">
        <v>1957</v>
      </c>
      <c r="Q94" s="152">
        <v>40</v>
      </c>
      <c r="R94" s="144"/>
      <c r="S94" s="144"/>
      <c r="T94" s="144"/>
      <c r="U94" s="144"/>
      <c r="V94" s="144"/>
      <c r="W94" s="144" t="s">
        <v>174</v>
      </c>
      <c r="X94" s="144" t="s">
        <v>1932</v>
      </c>
      <c r="Y94" s="71"/>
      <c r="Z94" s="71"/>
      <c r="AA94" s="71" t="s">
        <v>1676</v>
      </c>
      <c r="AB94" s="71"/>
      <c r="AC94" s="71"/>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c r="BL94" s="84"/>
      <c r="BM94" s="84"/>
      <c r="BN94" s="84"/>
      <c r="BO94" s="84"/>
      <c r="BP94" s="84"/>
      <c r="BQ94" s="84"/>
      <c r="BR94" s="84"/>
      <c r="BS94" s="84"/>
      <c r="BT94" s="84"/>
      <c r="BU94" s="84"/>
      <c r="BV94" s="84"/>
      <c r="BW94" s="84"/>
      <c r="BX94" s="84"/>
      <c r="BY94" s="84"/>
      <c r="BZ94" s="84"/>
      <c r="CA94" s="84"/>
      <c r="CB94" s="84"/>
      <c r="CC94" s="84"/>
      <c r="CD94" s="84"/>
      <c r="CE94" s="84"/>
      <c r="CF94" s="84"/>
      <c r="CG94" s="84"/>
      <c r="CH94" s="84"/>
      <c r="CI94" s="84"/>
      <c r="CJ94" s="84"/>
      <c r="CK94" s="84"/>
      <c r="CL94" s="84"/>
      <c r="CM94" s="84"/>
      <c r="CN94" s="84"/>
      <c r="CO94" s="84"/>
      <c r="CP94" s="84"/>
      <c r="CQ94" s="84"/>
      <c r="CR94" s="84"/>
      <c r="CS94" s="84"/>
      <c r="CT94" s="84"/>
      <c r="CU94" s="84"/>
      <c r="CV94" s="84"/>
      <c r="CW94" s="84"/>
      <c r="CX94" s="84"/>
      <c r="CY94" s="84"/>
      <c r="CZ94" s="84"/>
      <c r="DA94" s="84"/>
      <c r="DB94" s="84"/>
      <c r="DC94" s="84"/>
      <c r="DD94" s="84"/>
      <c r="DE94" s="84"/>
      <c r="DF94" s="84"/>
      <c r="DG94" s="84"/>
      <c r="DH94" s="84"/>
      <c r="DI94" s="84"/>
      <c r="DJ94" s="84"/>
      <c r="DK94" s="84"/>
      <c r="DL94" s="84"/>
      <c r="DM94" s="84"/>
      <c r="DN94" s="84"/>
      <c r="DO94" s="84"/>
      <c r="DP94" s="84"/>
      <c r="DQ94" s="84"/>
      <c r="DR94" s="84"/>
      <c r="DS94" s="84"/>
      <c r="DT94" s="84"/>
      <c r="DU94" s="84"/>
      <c r="DV94" s="84"/>
      <c r="DW94" s="84"/>
      <c r="DX94" s="84"/>
      <c r="DY94" s="84"/>
      <c r="DZ94" s="84"/>
      <c r="EA94" s="84"/>
      <c r="EB94" s="84"/>
      <c r="EC94" s="84"/>
      <c r="ED94" s="84"/>
      <c r="EE94" s="84"/>
      <c r="EF94" s="84"/>
      <c r="EG94" s="84"/>
      <c r="EH94" s="84"/>
      <c r="EI94" s="84"/>
      <c r="EJ94" s="84"/>
      <c r="EK94" s="84"/>
      <c r="EL94" s="84"/>
      <c r="EM94" s="84"/>
      <c r="EN94" s="84"/>
      <c r="EO94" s="84"/>
      <c r="EP94" s="84"/>
      <c r="EQ94" s="84"/>
      <c r="ER94" s="84"/>
      <c r="ES94" s="84"/>
      <c r="ET94" s="84"/>
      <c r="EU94" s="84"/>
      <c r="EV94" s="84"/>
      <c r="EW94" s="84"/>
      <c r="EX94" s="84"/>
      <c r="EY94" s="84"/>
      <c r="EZ94" s="84"/>
      <c r="FA94" s="84"/>
      <c r="FB94" s="84"/>
      <c r="FC94" s="84"/>
      <c r="FD94" s="84"/>
      <c r="FE94" s="84"/>
      <c r="FF94" s="84"/>
      <c r="FG94" s="84"/>
      <c r="FH94" s="84"/>
      <c r="FI94" s="84"/>
      <c r="FJ94" s="84"/>
      <c r="FK94" s="84"/>
      <c r="FL94" s="84"/>
      <c r="FM94" s="84"/>
      <c r="FN94" s="84"/>
      <c r="FO94" s="84"/>
      <c r="FP94" s="84"/>
      <c r="FQ94" s="84"/>
      <c r="FR94" s="84"/>
      <c r="FS94" s="84"/>
      <c r="FT94" s="84"/>
      <c r="FU94" s="84"/>
      <c r="FV94" s="84"/>
      <c r="FW94" s="84"/>
      <c r="FX94" s="84"/>
      <c r="FY94" s="84"/>
      <c r="FZ94" s="84"/>
      <c r="GA94" s="84"/>
      <c r="GB94" s="84"/>
      <c r="GC94" s="84"/>
      <c r="GD94" s="84"/>
      <c r="GE94" s="84"/>
      <c r="GF94" s="84"/>
      <c r="GG94" s="84"/>
      <c r="GH94" s="84"/>
      <c r="GI94" s="84"/>
      <c r="GJ94" s="84"/>
      <c r="GK94" s="84"/>
      <c r="GL94" s="84"/>
      <c r="GM94" s="84"/>
      <c r="GN94" s="84"/>
      <c r="GO94" s="84"/>
      <c r="GP94" s="84"/>
      <c r="GQ94" s="84"/>
      <c r="GR94" s="84"/>
      <c r="GS94" s="84"/>
      <c r="GT94" s="84"/>
      <c r="GU94" s="84"/>
      <c r="GV94" s="84"/>
      <c r="GW94" s="84"/>
      <c r="GX94" s="84"/>
      <c r="GY94" s="84"/>
      <c r="GZ94" s="84"/>
      <c r="HA94" s="84"/>
    </row>
    <row r="95" spans="1:209" s="72" customFormat="1" ht="25.5" customHeight="1">
      <c r="A95" s="74">
        <v>68</v>
      </c>
      <c r="B95" s="83" t="s">
        <v>1579</v>
      </c>
      <c r="C95" s="83" t="s">
        <v>1580</v>
      </c>
      <c r="D95" s="83" t="s">
        <v>205</v>
      </c>
      <c r="E95" s="83" t="s">
        <v>1818</v>
      </c>
      <c r="F95" s="83">
        <v>3</v>
      </c>
      <c r="G95" s="83" t="s">
        <v>192</v>
      </c>
      <c r="H95" s="83" t="s">
        <v>1590</v>
      </c>
      <c r="I95" s="83">
        <v>70</v>
      </c>
      <c r="J95" s="146">
        <v>2</v>
      </c>
      <c r="K95" s="146" t="s">
        <v>205</v>
      </c>
      <c r="L95" s="146"/>
      <c r="M95" s="144" t="s">
        <v>186</v>
      </c>
      <c r="N95" s="144" t="s">
        <v>1919</v>
      </c>
      <c r="O95" s="144" t="s">
        <v>336</v>
      </c>
      <c r="P95" s="144" t="s">
        <v>1957</v>
      </c>
      <c r="Q95" s="152">
        <v>40</v>
      </c>
      <c r="R95" s="146"/>
      <c r="S95" s="146"/>
      <c r="T95" s="146"/>
      <c r="U95" s="146"/>
      <c r="V95" s="146"/>
      <c r="W95" s="146" t="s">
        <v>174</v>
      </c>
      <c r="X95" s="144" t="s">
        <v>1932</v>
      </c>
      <c r="Y95" s="83"/>
      <c r="Z95" s="83"/>
      <c r="AA95" s="83" t="s">
        <v>1490</v>
      </c>
      <c r="AB95" s="83"/>
      <c r="AC95" s="83"/>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c r="BL95" s="84"/>
      <c r="BM95" s="84"/>
      <c r="BN95" s="84"/>
      <c r="BO95" s="84"/>
      <c r="BP95" s="84"/>
      <c r="BQ95" s="84"/>
      <c r="BR95" s="84"/>
      <c r="BS95" s="84"/>
      <c r="BT95" s="84"/>
      <c r="BU95" s="84"/>
      <c r="BV95" s="84"/>
      <c r="BW95" s="84"/>
      <c r="BX95" s="84"/>
      <c r="BY95" s="84"/>
      <c r="BZ95" s="84"/>
      <c r="CA95" s="84"/>
      <c r="CB95" s="84"/>
      <c r="CC95" s="84"/>
      <c r="CD95" s="84"/>
      <c r="CE95" s="84"/>
      <c r="CF95" s="84"/>
      <c r="CG95" s="84"/>
      <c r="CH95" s="84"/>
      <c r="CI95" s="84"/>
      <c r="CJ95" s="84"/>
      <c r="CK95" s="84"/>
      <c r="CL95" s="84"/>
      <c r="CM95" s="84"/>
      <c r="CN95" s="84"/>
      <c r="CO95" s="84"/>
      <c r="CP95" s="84"/>
      <c r="CQ95" s="84"/>
      <c r="CR95" s="84"/>
      <c r="CS95" s="84"/>
      <c r="CT95" s="84"/>
      <c r="CU95" s="84"/>
      <c r="CV95" s="84"/>
      <c r="CW95" s="84"/>
      <c r="CX95" s="84"/>
      <c r="CY95" s="84"/>
      <c r="CZ95" s="84"/>
      <c r="DA95" s="84"/>
      <c r="DB95" s="84"/>
      <c r="DC95" s="84"/>
      <c r="DD95" s="84"/>
      <c r="DE95" s="84"/>
      <c r="DF95" s="84"/>
      <c r="DG95" s="84"/>
      <c r="DH95" s="84"/>
      <c r="DI95" s="84"/>
      <c r="DJ95" s="84"/>
      <c r="DK95" s="84"/>
      <c r="DL95" s="84"/>
      <c r="DM95" s="84"/>
      <c r="DN95" s="84"/>
      <c r="DO95" s="84"/>
      <c r="DP95" s="84"/>
      <c r="DQ95" s="84"/>
      <c r="DR95" s="84"/>
      <c r="DS95" s="84"/>
      <c r="DT95" s="84"/>
      <c r="DU95" s="84"/>
      <c r="DV95" s="84"/>
      <c r="DW95" s="84"/>
      <c r="DX95" s="84"/>
      <c r="DY95" s="84"/>
      <c r="DZ95" s="84"/>
      <c r="EA95" s="84"/>
      <c r="EB95" s="84"/>
      <c r="EC95" s="84"/>
      <c r="ED95" s="84"/>
      <c r="EE95" s="84"/>
      <c r="EF95" s="84"/>
      <c r="EG95" s="84"/>
      <c r="EH95" s="84"/>
      <c r="EI95" s="84"/>
      <c r="EJ95" s="84"/>
      <c r="EK95" s="84"/>
      <c r="EL95" s="84"/>
      <c r="EM95" s="84"/>
      <c r="EN95" s="84"/>
      <c r="EO95" s="84"/>
      <c r="EP95" s="84"/>
      <c r="EQ95" s="84"/>
      <c r="ER95" s="84"/>
      <c r="ES95" s="84"/>
      <c r="ET95" s="84"/>
      <c r="EU95" s="84"/>
      <c r="EV95" s="84"/>
      <c r="EW95" s="84"/>
      <c r="EX95" s="84"/>
      <c r="EY95" s="84"/>
      <c r="EZ95" s="84"/>
      <c r="FA95" s="84"/>
      <c r="FB95" s="84"/>
      <c r="FC95" s="84"/>
      <c r="FD95" s="84"/>
      <c r="FE95" s="84"/>
      <c r="FF95" s="84"/>
      <c r="FG95" s="84"/>
      <c r="FH95" s="84"/>
      <c r="FI95" s="84"/>
      <c r="FJ95" s="84"/>
      <c r="FK95" s="84"/>
      <c r="FL95" s="84"/>
      <c r="FM95" s="84"/>
      <c r="FN95" s="84"/>
      <c r="FO95" s="84"/>
      <c r="FP95" s="84"/>
      <c r="FQ95" s="84"/>
      <c r="FR95" s="84"/>
      <c r="FS95" s="84"/>
      <c r="FT95" s="84"/>
      <c r="FU95" s="84"/>
      <c r="FV95" s="84"/>
      <c r="FW95" s="84"/>
      <c r="FX95" s="84"/>
      <c r="FY95" s="84"/>
      <c r="FZ95" s="84"/>
      <c r="GA95" s="84"/>
      <c r="GB95" s="84"/>
      <c r="GC95" s="84"/>
      <c r="GD95" s="84"/>
      <c r="GE95" s="84"/>
      <c r="GF95" s="84"/>
      <c r="GG95" s="84"/>
      <c r="GH95" s="84"/>
      <c r="GI95" s="84"/>
      <c r="GJ95" s="84"/>
      <c r="GK95" s="84"/>
      <c r="GL95" s="84"/>
      <c r="GM95" s="84"/>
      <c r="GN95" s="84"/>
      <c r="GO95" s="84"/>
      <c r="GP95" s="84"/>
      <c r="GQ95" s="84"/>
      <c r="GR95" s="84"/>
      <c r="GS95" s="84"/>
      <c r="GT95" s="84"/>
      <c r="GU95" s="84"/>
      <c r="GV95" s="84"/>
      <c r="GW95" s="84"/>
      <c r="GX95" s="84"/>
      <c r="GY95" s="84"/>
      <c r="GZ95" s="84"/>
      <c r="HA95" s="84"/>
    </row>
    <row r="96" spans="1:209" s="72" customFormat="1" ht="25.5" customHeight="1">
      <c r="A96" s="74">
        <v>147</v>
      </c>
      <c r="B96" s="83" t="s">
        <v>1577</v>
      </c>
      <c r="C96" s="83" t="s">
        <v>1830</v>
      </c>
      <c r="D96" s="83" t="s">
        <v>205</v>
      </c>
      <c r="E96" s="83" t="s">
        <v>1832</v>
      </c>
      <c r="F96" s="83">
        <v>3</v>
      </c>
      <c r="G96" s="83" t="s">
        <v>192</v>
      </c>
      <c r="H96" s="83" t="s">
        <v>1590</v>
      </c>
      <c r="I96" s="83">
        <v>38</v>
      </c>
      <c r="J96" s="146">
        <v>2</v>
      </c>
      <c r="K96" s="146" t="s">
        <v>205</v>
      </c>
      <c r="L96" s="146"/>
      <c r="M96" s="144" t="s">
        <v>186</v>
      </c>
      <c r="N96" s="144" t="s">
        <v>1955</v>
      </c>
      <c r="O96" s="144" t="s">
        <v>301</v>
      </c>
      <c r="P96" s="144" t="s">
        <v>1957</v>
      </c>
      <c r="Q96" s="152">
        <v>40</v>
      </c>
      <c r="R96" s="146"/>
      <c r="S96" s="146"/>
      <c r="T96" s="146"/>
      <c r="U96" s="146"/>
      <c r="V96" s="146"/>
      <c r="W96" s="146" t="s">
        <v>174</v>
      </c>
      <c r="X96" s="144" t="s">
        <v>1932</v>
      </c>
      <c r="Y96" s="83"/>
      <c r="Z96" s="83"/>
      <c r="AA96" s="83" t="s">
        <v>1490</v>
      </c>
      <c r="AB96" s="83"/>
      <c r="AC96" s="83"/>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c r="BL96" s="84"/>
      <c r="BM96" s="84"/>
      <c r="BN96" s="84"/>
      <c r="BO96" s="84"/>
      <c r="BP96" s="84"/>
      <c r="BQ96" s="84"/>
      <c r="BR96" s="84"/>
      <c r="BS96" s="84"/>
      <c r="BT96" s="84"/>
      <c r="BU96" s="84"/>
      <c r="BV96" s="84"/>
      <c r="BW96" s="84"/>
      <c r="BX96" s="84"/>
      <c r="BY96" s="84"/>
      <c r="BZ96" s="84"/>
      <c r="CA96" s="84"/>
      <c r="CB96" s="84"/>
      <c r="CC96" s="84"/>
      <c r="CD96" s="84"/>
      <c r="CE96" s="84"/>
      <c r="CF96" s="84"/>
      <c r="CG96" s="84"/>
      <c r="CH96" s="84"/>
      <c r="CI96" s="84"/>
      <c r="CJ96" s="84"/>
      <c r="CK96" s="84"/>
      <c r="CL96" s="84"/>
      <c r="CM96" s="84"/>
      <c r="CN96" s="84"/>
      <c r="CO96" s="84"/>
      <c r="CP96" s="84"/>
      <c r="CQ96" s="84"/>
      <c r="CR96" s="84"/>
      <c r="CS96" s="84"/>
      <c r="CT96" s="84"/>
      <c r="CU96" s="84"/>
      <c r="CV96" s="84"/>
      <c r="CW96" s="84"/>
      <c r="CX96" s="84"/>
      <c r="CY96" s="84"/>
      <c r="CZ96" s="84"/>
      <c r="DA96" s="84"/>
      <c r="DB96" s="84"/>
      <c r="DC96" s="84"/>
      <c r="DD96" s="84"/>
      <c r="DE96" s="84"/>
      <c r="DF96" s="84"/>
      <c r="DG96" s="84"/>
      <c r="DH96" s="84"/>
      <c r="DI96" s="84"/>
      <c r="DJ96" s="84"/>
      <c r="DK96" s="84"/>
      <c r="DL96" s="84"/>
      <c r="DM96" s="84"/>
      <c r="DN96" s="84"/>
      <c r="DO96" s="84"/>
      <c r="DP96" s="84"/>
      <c r="DQ96" s="84"/>
      <c r="DR96" s="84"/>
      <c r="DS96" s="84"/>
      <c r="DT96" s="84"/>
      <c r="DU96" s="84"/>
      <c r="DV96" s="84"/>
      <c r="DW96" s="84"/>
      <c r="DX96" s="84"/>
      <c r="DY96" s="84"/>
      <c r="DZ96" s="84"/>
      <c r="EA96" s="84"/>
      <c r="EB96" s="84"/>
      <c r="EC96" s="84"/>
      <c r="ED96" s="84"/>
      <c r="EE96" s="84"/>
      <c r="EF96" s="84"/>
      <c r="EG96" s="84"/>
      <c r="EH96" s="84"/>
      <c r="EI96" s="84"/>
      <c r="EJ96" s="84"/>
      <c r="EK96" s="84"/>
      <c r="EL96" s="84"/>
      <c r="EM96" s="84"/>
      <c r="EN96" s="84"/>
      <c r="EO96" s="84"/>
      <c r="EP96" s="84"/>
      <c r="EQ96" s="84"/>
      <c r="ER96" s="84"/>
      <c r="ES96" s="84"/>
      <c r="ET96" s="84"/>
      <c r="EU96" s="84"/>
      <c r="EV96" s="84"/>
      <c r="EW96" s="84"/>
      <c r="EX96" s="84"/>
      <c r="EY96" s="84"/>
      <c r="EZ96" s="84"/>
      <c r="FA96" s="84"/>
      <c r="FB96" s="84"/>
      <c r="FC96" s="84"/>
      <c r="FD96" s="84"/>
      <c r="FE96" s="84"/>
      <c r="FF96" s="84"/>
      <c r="FG96" s="84"/>
      <c r="FH96" s="84"/>
      <c r="FI96" s="84"/>
      <c r="FJ96" s="84"/>
      <c r="FK96" s="84"/>
      <c r="FL96" s="84"/>
      <c r="FM96" s="84"/>
      <c r="FN96" s="84"/>
      <c r="FO96" s="84"/>
      <c r="FP96" s="84"/>
      <c r="FQ96" s="84"/>
      <c r="FR96" s="84"/>
      <c r="FS96" s="84"/>
      <c r="FT96" s="84"/>
      <c r="FU96" s="84"/>
      <c r="FV96" s="84"/>
      <c r="FW96" s="84"/>
      <c r="FX96" s="84"/>
      <c r="FY96" s="84"/>
      <c r="FZ96" s="84"/>
      <c r="GA96" s="84"/>
      <c r="GB96" s="84"/>
      <c r="GC96" s="84"/>
      <c r="GD96" s="84"/>
      <c r="GE96" s="84"/>
      <c r="GF96" s="84"/>
      <c r="GG96" s="84"/>
      <c r="GH96" s="84"/>
      <c r="GI96" s="84"/>
      <c r="GJ96" s="84"/>
      <c r="GK96" s="84"/>
      <c r="GL96" s="84"/>
      <c r="GM96" s="84"/>
      <c r="GN96" s="84"/>
      <c r="GO96" s="84"/>
      <c r="GP96" s="84"/>
      <c r="GQ96" s="84"/>
      <c r="GR96" s="84"/>
      <c r="GS96" s="84"/>
      <c r="GT96" s="84"/>
      <c r="GU96" s="84"/>
      <c r="GV96" s="84"/>
      <c r="GW96" s="84"/>
      <c r="GX96" s="84"/>
      <c r="GY96" s="84"/>
      <c r="GZ96" s="84"/>
      <c r="HA96" s="84"/>
    </row>
    <row r="97" spans="1:209" ht="25.5" customHeight="1">
      <c r="A97" s="74">
        <v>178</v>
      </c>
      <c r="B97" s="71" t="s">
        <v>17</v>
      </c>
      <c r="C97" s="71" t="s">
        <v>18</v>
      </c>
      <c r="D97" s="71" t="s">
        <v>205</v>
      </c>
      <c r="E97" s="71" t="s">
        <v>511</v>
      </c>
      <c r="F97" s="71">
        <v>3</v>
      </c>
      <c r="G97" s="71" t="s">
        <v>192</v>
      </c>
      <c r="H97" s="71" t="s">
        <v>1590</v>
      </c>
      <c r="I97" s="71">
        <v>38</v>
      </c>
      <c r="J97" s="144">
        <v>2</v>
      </c>
      <c r="K97" s="144" t="s">
        <v>205</v>
      </c>
      <c r="L97" s="144"/>
      <c r="M97" s="144" t="s">
        <v>186</v>
      </c>
      <c r="N97" s="144" t="s">
        <v>1955</v>
      </c>
      <c r="O97" s="144" t="s">
        <v>336</v>
      </c>
      <c r="P97" s="144" t="s">
        <v>1957</v>
      </c>
      <c r="Q97" s="152">
        <v>40</v>
      </c>
      <c r="R97" s="144"/>
      <c r="S97" s="144"/>
      <c r="T97" s="144"/>
      <c r="U97" s="144"/>
      <c r="V97" s="144"/>
      <c r="W97" s="144" t="s">
        <v>174</v>
      </c>
      <c r="X97" s="144" t="s">
        <v>1932</v>
      </c>
      <c r="Y97" s="71"/>
      <c r="Z97" s="71"/>
      <c r="AA97" s="71" t="s">
        <v>1676</v>
      </c>
      <c r="AB97" s="71"/>
      <c r="AC97" s="71"/>
    </row>
    <row r="98" spans="1:209" ht="25.5" customHeight="1">
      <c r="A98" s="74">
        <v>94</v>
      </c>
      <c r="B98" s="83" t="s">
        <v>61</v>
      </c>
      <c r="C98" s="83" t="s">
        <v>62</v>
      </c>
      <c r="D98" s="83" t="s">
        <v>234</v>
      </c>
      <c r="E98" s="83" t="s">
        <v>391</v>
      </c>
      <c r="F98" s="83">
        <v>3</v>
      </c>
      <c r="G98" s="83" t="s">
        <v>240</v>
      </c>
      <c r="H98" s="83" t="s">
        <v>1590</v>
      </c>
      <c r="I98" s="83">
        <v>46</v>
      </c>
      <c r="J98" s="146">
        <v>2</v>
      </c>
      <c r="K98" s="146" t="s">
        <v>63</v>
      </c>
      <c r="L98" s="146"/>
      <c r="M98" s="146" t="s">
        <v>186</v>
      </c>
      <c r="N98" s="146" t="s">
        <v>1917</v>
      </c>
      <c r="O98" s="146" t="s">
        <v>301</v>
      </c>
      <c r="P98" s="146" t="s">
        <v>182</v>
      </c>
      <c r="Q98" s="152">
        <v>50</v>
      </c>
      <c r="R98" s="146"/>
      <c r="S98" s="146"/>
      <c r="T98" s="146"/>
      <c r="U98" s="146"/>
      <c r="V98" s="146"/>
      <c r="W98" s="146" t="s">
        <v>173</v>
      </c>
      <c r="X98" s="146"/>
      <c r="Y98" s="83"/>
      <c r="Z98" s="83" t="s">
        <v>1734</v>
      </c>
      <c r="AA98" s="83" t="s">
        <v>1490</v>
      </c>
      <c r="AB98" s="83"/>
      <c r="AC98" s="83"/>
    </row>
    <row r="99" spans="1:209" ht="25.5" customHeight="1">
      <c r="A99" s="74">
        <v>174</v>
      </c>
      <c r="B99" s="83" t="s">
        <v>55</v>
      </c>
      <c r="C99" s="83" t="s">
        <v>1703</v>
      </c>
      <c r="D99" s="83" t="s">
        <v>205</v>
      </c>
      <c r="E99" s="83" t="s">
        <v>1765</v>
      </c>
      <c r="F99" s="83">
        <v>3</v>
      </c>
      <c r="G99" s="83" t="s">
        <v>240</v>
      </c>
      <c r="H99" s="83" t="s">
        <v>1590</v>
      </c>
      <c r="I99" s="83">
        <v>47</v>
      </c>
      <c r="J99" s="146">
        <v>2</v>
      </c>
      <c r="K99" s="146" t="s">
        <v>205</v>
      </c>
      <c r="L99" s="146"/>
      <c r="M99" s="146" t="s">
        <v>186</v>
      </c>
      <c r="N99" s="146" t="s">
        <v>1917</v>
      </c>
      <c r="O99" s="146" t="s">
        <v>336</v>
      </c>
      <c r="P99" s="146" t="s">
        <v>182</v>
      </c>
      <c r="Q99" s="152">
        <v>50</v>
      </c>
      <c r="R99" s="146"/>
      <c r="S99" s="146"/>
      <c r="T99" s="146"/>
      <c r="U99" s="146"/>
      <c r="V99" s="146"/>
      <c r="W99" s="146" t="s">
        <v>174</v>
      </c>
      <c r="X99" s="146"/>
      <c r="Y99" s="83"/>
      <c r="Z99" s="83"/>
      <c r="AA99" s="83" t="s">
        <v>1490</v>
      </c>
      <c r="AB99" s="83"/>
      <c r="AC99" s="83"/>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72"/>
      <c r="BH99" s="72"/>
      <c r="BI99" s="72"/>
      <c r="BJ99" s="72"/>
      <c r="BK99" s="72"/>
      <c r="BL99" s="72"/>
      <c r="BM99" s="72"/>
      <c r="BN99" s="72"/>
      <c r="BO99" s="72"/>
      <c r="BP99" s="72"/>
      <c r="BQ99" s="72"/>
      <c r="BR99" s="72"/>
      <c r="BS99" s="72"/>
      <c r="BT99" s="72"/>
      <c r="BU99" s="72"/>
      <c r="BV99" s="72"/>
      <c r="BW99" s="72"/>
      <c r="BX99" s="72"/>
      <c r="BY99" s="72"/>
      <c r="BZ99" s="72"/>
      <c r="CA99" s="72"/>
      <c r="CB99" s="72"/>
      <c r="CC99" s="72"/>
      <c r="CD99" s="72"/>
      <c r="CE99" s="72"/>
      <c r="CF99" s="72"/>
      <c r="CG99" s="72"/>
      <c r="CH99" s="72"/>
      <c r="CI99" s="72"/>
      <c r="CJ99" s="72"/>
      <c r="CK99" s="72"/>
      <c r="CL99" s="72"/>
      <c r="CM99" s="72"/>
      <c r="CN99" s="72"/>
      <c r="CO99" s="72"/>
      <c r="CP99" s="72"/>
      <c r="CQ99" s="72"/>
      <c r="CR99" s="72"/>
      <c r="CS99" s="72"/>
      <c r="CT99" s="72"/>
      <c r="CU99" s="72"/>
      <c r="CV99" s="72"/>
      <c r="CW99" s="72"/>
      <c r="CX99" s="72"/>
      <c r="CY99" s="72"/>
      <c r="CZ99" s="72"/>
      <c r="DA99" s="72"/>
      <c r="DB99" s="72"/>
      <c r="DC99" s="72"/>
      <c r="DD99" s="72"/>
      <c r="DE99" s="72"/>
      <c r="DF99" s="72"/>
      <c r="DG99" s="72"/>
      <c r="DH99" s="72"/>
      <c r="DI99" s="72"/>
      <c r="DJ99" s="72"/>
      <c r="DK99" s="72"/>
      <c r="DL99" s="72"/>
      <c r="DM99" s="72"/>
      <c r="DN99" s="72"/>
      <c r="DO99" s="72"/>
      <c r="DP99" s="72"/>
      <c r="DQ99" s="72"/>
      <c r="DR99" s="72"/>
      <c r="DS99" s="72"/>
      <c r="DT99" s="72"/>
      <c r="DU99" s="72"/>
      <c r="DV99" s="72"/>
      <c r="DW99" s="72"/>
      <c r="DX99" s="72"/>
      <c r="DY99" s="72"/>
      <c r="DZ99" s="72"/>
      <c r="EA99" s="72"/>
      <c r="EB99" s="72"/>
      <c r="EC99" s="72"/>
      <c r="ED99" s="72"/>
      <c r="EE99" s="72"/>
      <c r="EF99" s="72"/>
      <c r="EG99" s="72"/>
      <c r="EH99" s="72"/>
      <c r="EI99" s="72"/>
      <c r="EJ99" s="72"/>
      <c r="EK99" s="72"/>
      <c r="EL99" s="72"/>
      <c r="EM99" s="72"/>
      <c r="EN99" s="72"/>
      <c r="EO99" s="72"/>
      <c r="EP99" s="72"/>
      <c r="EQ99" s="72"/>
      <c r="ER99" s="72"/>
      <c r="ES99" s="72"/>
      <c r="ET99" s="72"/>
      <c r="EU99" s="72"/>
      <c r="EV99" s="72"/>
      <c r="EW99" s="72"/>
      <c r="EX99" s="72"/>
      <c r="EY99" s="72"/>
      <c r="EZ99" s="72"/>
      <c r="FA99" s="72"/>
      <c r="FB99" s="72"/>
      <c r="FC99" s="72"/>
      <c r="FD99" s="72"/>
      <c r="FE99" s="72"/>
      <c r="FF99" s="72"/>
      <c r="FG99" s="72"/>
      <c r="FH99" s="72"/>
      <c r="FI99" s="72"/>
      <c r="FJ99" s="72"/>
      <c r="FK99" s="72"/>
      <c r="FL99" s="72"/>
      <c r="FM99" s="72"/>
      <c r="FN99" s="72"/>
      <c r="FO99" s="72"/>
      <c r="FP99" s="72"/>
      <c r="FQ99" s="72"/>
      <c r="FR99" s="72"/>
      <c r="FS99" s="72"/>
      <c r="FT99" s="72"/>
      <c r="FU99" s="72"/>
      <c r="FV99" s="72"/>
      <c r="FW99" s="72"/>
      <c r="FX99" s="72"/>
      <c r="FY99" s="72"/>
      <c r="FZ99" s="72"/>
      <c r="GA99" s="72"/>
      <c r="GB99" s="72"/>
      <c r="GC99" s="72"/>
      <c r="GD99" s="72"/>
      <c r="GE99" s="72"/>
      <c r="GF99" s="72"/>
      <c r="GG99" s="72"/>
      <c r="GH99" s="72"/>
      <c r="GI99" s="72"/>
      <c r="GJ99" s="72"/>
      <c r="GK99" s="72"/>
      <c r="GL99" s="72"/>
      <c r="GM99" s="72"/>
      <c r="GN99" s="72"/>
      <c r="GO99" s="72"/>
      <c r="GP99" s="72"/>
      <c r="GQ99" s="72"/>
      <c r="GR99" s="72"/>
      <c r="GS99" s="72"/>
      <c r="GT99" s="72"/>
      <c r="GU99" s="72"/>
      <c r="GV99" s="72"/>
      <c r="GW99" s="72"/>
      <c r="GX99" s="72"/>
      <c r="GY99" s="72"/>
      <c r="GZ99" s="72"/>
      <c r="HA99" s="72"/>
    </row>
    <row r="100" spans="1:209" ht="25.5" customHeight="1">
      <c r="A100" s="74">
        <v>3</v>
      </c>
      <c r="B100" s="83" t="s">
        <v>1698</v>
      </c>
      <c r="C100" s="83" t="s">
        <v>853</v>
      </c>
      <c r="D100" s="83" t="s">
        <v>205</v>
      </c>
      <c r="E100" s="83" t="s">
        <v>857</v>
      </c>
      <c r="F100" s="83">
        <v>4</v>
      </c>
      <c r="G100" s="83" t="s">
        <v>240</v>
      </c>
      <c r="H100" s="83" t="s">
        <v>1590</v>
      </c>
      <c r="I100" s="83">
        <v>93</v>
      </c>
      <c r="J100" s="146">
        <v>2</v>
      </c>
      <c r="K100" s="146" t="s">
        <v>205</v>
      </c>
      <c r="L100" s="146"/>
      <c r="M100" s="146" t="s">
        <v>186</v>
      </c>
      <c r="N100" s="146" t="s">
        <v>1918</v>
      </c>
      <c r="O100" s="146" t="s">
        <v>301</v>
      </c>
      <c r="P100" s="146" t="s">
        <v>182</v>
      </c>
      <c r="Q100" s="152">
        <v>50</v>
      </c>
      <c r="R100" s="146"/>
      <c r="S100" s="146"/>
      <c r="T100" s="146"/>
      <c r="U100" s="146"/>
      <c r="V100" s="146"/>
      <c r="W100" s="146" t="s">
        <v>174</v>
      </c>
      <c r="X100" s="146" t="s">
        <v>1964</v>
      </c>
      <c r="Y100" s="83"/>
      <c r="Z100" s="83"/>
      <c r="AA100" s="83" t="s">
        <v>1490</v>
      </c>
      <c r="AB100" s="83"/>
      <c r="AC100" s="83"/>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2"/>
      <c r="BD100" s="72"/>
      <c r="BE100" s="72"/>
      <c r="BF100" s="72"/>
      <c r="BG100" s="72"/>
      <c r="BH100" s="72"/>
      <c r="BI100" s="72"/>
      <c r="BJ100" s="72"/>
      <c r="BK100" s="72"/>
      <c r="BL100" s="72"/>
      <c r="BM100" s="72"/>
      <c r="BN100" s="72"/>
      <c r="BO100" s="72"/>
      <c r="BP100" s="72"/>
      <c r="BQ100" s="72"/>
      <c r="BR100" s="72"/>
      <c r="BS100" s="72"/>
      <c r="BT100" s="72"/>
      <c r="BU100" s="72"/>
      <c r="BV100" s="72"/>
      <c r="BW100" s="72"/>
      <c r="BX100" s="72"/>
      <c r="BY100" s="72"/>
      <c r="BZ100" s="72"/>
      <c r="CA100" s="72"/>
      <c r="CB100" s="72"/>
      <c r="CC100" s="72"/>
      <c r="CD100" s="72"/>
      <c r="CE100" s="72"/>
      <c r="CF100" s="72"/>
      <c r="CG100" s="72"/>
      <c r="CH100" s="72"/>
      <c r="CI100" s="72"/>
      <c r="CJ100" s="72"/>
      <c r="CK100" s="72"/>
      <c r="CL100" s="72"/>
      <c r="CM100" s="72"/>
      <c r="CN100" s="72"/>
      <c r="CO100" s="72"/>
      <c r="CP100" s="72"/>
      <c r="CQ100" s="72"/>
      <c r="CR100" s="72"/>
      <c r="CS100" s="72"/>
      <c r="CT100" s="72"/>
      <c r="CU100" s="72"/>
      <c r="CV100" s="72"/>
      <c r="CW100" s="72"/>
      <c r="CX100" s="72"/>
      <c r="CY100" s="72"/>
      <c r="CZ100" s="72"/>
      <c r="DA100" s="72"/>
      <c r="DB100" s="72"/>
      <c r="DC100" s="72"/>
      <c r="DD100" s="72"/>
      <c r="DE100" s="72"/>
      <c r="DF100" s="72"/>
      <c r="DG100" s="72"/>
      <c r="DH100" s="72"/>
      <c r="DI100" s="72"/>
      <c r="DJ100" s="72"/>
      <c r="DK100" s="72"/>
      <c r="DL100" s="72"/>
      <c r="DM100" s="72"/>
      <c r="DN100" s="72"/>
      <c r="DO100" s="72"/>
      <c r="DP100" s="72"/>
      <c r="DQ100" s="72"/>
      <c r="DR100" s="72"/>
      <c r="DS100" s="72"/>
      <c r="DT100" s="72"/>
      <c r="DU100" s="72"/>
      <c r="DV100" s="72"/>
      <c r="DW100" s="72"/>
      <c r="DX100" s="72"/>
      <c r="DY100" s="72"/>
      <c r="DZ100" s="72"/>
      <c r="EA100" s="72"/>
      <c r="EB100" s="72"/>
      <c r="EC100" s="72"/>
      <c r="ED100" s="72"/>
      <c r="EE100" s="72"/>
      <c r="EF100" s="72"/>
      <c r="EG100" s="72"/>
      <c r="EH100" s="72"/>
      <c r="EI100" s="72"/>
      <c r="EJ100" s="72"/>
      <c r="EK100" s="72"/>
      <c r="EL100" s="72"/>
      <c r="EM100" s="72"/>
      <c r="EN100" s="72"/>
      <c r="EO100" s="72"/>
      <c r="EP100" s="72"/>
      <c r="EQ100" s="72"/>
      <c r="ER100" s="72"/>
      <c r="ES100" s="72"/>
      <c r="ET100" s="72"/>
      <c r="EU100" s="72"/>
      <c r="EV100" s="72"/>
      <c r="EW100" s="72"/>
      <c r="EX100" s="72"/>
      <c r="EY100" s="72"/>
      <c r="EZ100" s="72"/>
      <c r="FA100" s="72"/>
      <c r="FB100" s="72"/>
      <c r="FC100" s="72"/>
      <c r="FD100" s="72"/>
      <c r="FE100" s="72"/>
      <c r="FF100" s="72"/>
      <c r="FG100" s="72"/>
      <c r="FH100" s="72"/>
      <c r="FI100" s="72"/>
      <c r="FJ100" s="72"/>
      <c r="FK100" s="72"/>
      <c r="FL100" s="72"/>
      <c r="FM100" s="72"/>
      <c r="FN100" s="72"/>
      <c r="FO100" s="72"/>
      <c r="FP100" s="72"/>
      <c r="FQ100" s="72"/>
      <c r="FR100" s="72"/>
      <c r="FS100" s="72"/>
      <c r="FT100" s="72"/>
      <c r="FU100" s="72"/>
      <c r="FV100" s="72"/>
      <c r="FW100" s="72"/>
      <c r="FX100" s="72"/>
      <c r="FY100" s="72"/>
      <c r="FZ100" s="72"/>
      <c r="GA100" s="72"/>
      <c r="GB100" s="72"/>
      <c r="GC100" s="72"/>
      <c r="GD100" s="72"/>
      <c r="GE100" s="72"/>
      <c r="GF100" s="72"/>
      <c r="GG100" s="72"/>
      <c r="GH100" s="72"/>
      <c r="GI100" s="72"/>
      <c r="GJ100" s="72"/>
      <c r="GK100" s="72"/>
      <c r="GL100" s="72"/>
      <c r="GM100" s="72"/>
      <c r="GN100" s="72"/>
      <c r="GO100" s="72"/>
      <c r="GP100" s="72"/>
      <c r="GQ100" s="72"/>
      <c r="GR100" s="72"/>
      <c r="GS100" s="72"/>
      <c r="GT100" s="72"/>
      <c r="GU100" s="72"/>
      <c r="GV100" s="72"/>
      <c r="GW100" s="72"/>
      <c r="GX100" s="72"/>
      <c r="GY100" s="72"/>
      <c r="GZ100" s="72"/>
      <c r="HA100" s="72"/>
    </row>
    <row r="101" spans="1:209" s="72" customFormat="1" ht="25.5" customHeight="1">
      <c r="A101" s="74">
        <v>14</v>
      </c>
      <c r="B101" s="83" t="s">
        <v>1544</v>
      </c>
      <c r="C101" s="83" t="s">
        <v>83</v>
      </c>
      <c r="D101" s="83" t="s">
        <v>84</v>
      </c>
      <c r="E101" s="83" t="s">
        <v>1811</v>
      </c>
      <c r="F101" s="83">
        <v>3</v>
      </c>
      <c r="G101" s="83" t="s">
        <v>240</v>
      </c>
      <c r="H101" s="83" t="s">
        <v>1590</v>
      </c>
      <c r="I101" s="83">
        <v>48</v>
      </c>
      <c r="J101" s="146">
        <v>2</v>
      </c>
      <c r="K101" s="146" t="s">
        <v>84</v>
      </c>
      <c r="L101" s="146"/>
      <c r="M101" s="146" t="s">
        <v>186</v>
      </c>
      <c r="N101" s="146" t="s">
        <v>1919</v>
      </c>
      <c r="O101" s="146" t="s">
        <v>336</v>
      </c>
      <c r="P101" s="146" t="s">
        <v>182</v>
      </c>
      <c r="Q101" s="152">
        <v>50</v>
      </c>
      <c r="R101" s="146"/>
      <c r="S101" s="146"/>
      <c r="T101" s="146"/>
      <c r="U101" s="146"/>
      <c r="V101" s="146"/>
      <c r="W101" s="146" t="s">
        <v>144</v>
      </c>
      <c r="X101" s="83" t="s">
        <v>300</v>
      </c>
      <c r="Y101" s="83"/>
      <c r="Z101" s="83"/>
      <c r="AA101" s="83" t="s">
        <v>1490</v>
      </c>
      <c r="AB101" s="83"/>
      <c r="AC101" s="83"/>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c r="BL101" s="84"/>
      <c r="BM101" s="84"/>
      <c r="BN101" s="84"/>
      <c r="BO101" s="84"/>
      <c r="BP101" s="84"/>
      <c r="BQ101" s="84"/>
      <c r="BR101" s="84"/>
      <c r="BS101" s="84"/>
      <c r="BT101" s="84"/>
      <c r="BU101" s="84"/>
      <c r="BV101" s="84"/>
      <c r="BW101" s="84"/>
      <c r="BX101" s="84"/>
      <c r="BY101" s="84"/>
      <c r="BZ101" s="84"/>
      <c r="CA101" s="84"/>
      <c r="CB101" s="84"/>
      <c r="CC101" s="84"/>
      <c r="CD101" s="84"/>
      <c r="CE101" s="84"/>
      <c r="CF101" s="84"/>
      <c r="CG101" s="84"/>
      <c r="CH101" s="84"/>
      <c r="CI101" s="84"/>
      <c r="CJ101" s="84"/>
      <c r="CK101" s="84"/>
      <c r="CL101" s="84"/>
      <c r="CM101" s="84"/>
      <c r="CN101" s="84"/>
      <c r="CO101" s="84"/>
      <c r="CP101" s="84"/>
      <c r="CQ101" s="84"/>
      <c r="CR101" s="84"/>
      <c r="CS101" s="84"/>
      <c r="CT101" s="84"/>
      <c r="CU101" s="84"/>
      <c r="CV101" s="84"/>
      <c r="CW101" s="84"/>
      <c r="CX101" s="84"/>
      <c r="CY101" s="84"/>
      <c r="CZ101" s="84"/>
      <c r="DA101" s="84"/>
      <c r="DB101" s="84"/>
      <c r="DC101" s="84"/>
      <c r="DD101" s="84"/>
      <c r="DE101" s="84"/>
      <c r="DF101" s="84"/>
      <c r="DG101" s="84"/>
      <c r="DH101" s="84"/>
      <c r="DI101" s="84"/>
      <c r="DJ101" s="84"/>
      <c r="DK101" s="84"/>
      <c r="DL101" s="84"/>
      <c r="DM101" s="84"/>
      <c r="DN101" s="84"/>
      <c r="DO101" s="84"/>
      <c r="DP101" s="84"/>
      <c r="DQ101" s="84"/>
      <c r="DR101" s="84"/>
      <c r="DS101" s="84"/>
      <c r="DT101" s="84"/>
      <c r="DU101" s="84"/>
      <c r="DV101" s="84"/>
      <c r="DW101" s="84"/>
      <c r="DX101" s="84"/>
      <c r="DY101" s="84"/>
      <c r="DZ101" s="84"/>
      <c r="EA101" s="84"/>
      <c r="EB101" s="84"/>
      <c r="EC101" s="84"/>
      <c r="ED101" s="84"/>
      <c r="EE101" s="84"/>
      <c r="EF101" s="84"/>
      <c r="EG101" s="84"/>
      <c r="EH101" s="84"/>
      <c r="EI101" s="84"/>
      <c r="EJ101" s="84"/>
      <c r="EK101" s="84"/>
      <c r="EL101" s="84"/>
      <c r="EM101" s="84"/>
      <c r="EN101" s="84"/>
      <c r="EO101" s="84"/>
      <c r="EP101" s="84"/>
      <c r="EQ101" s="84"/>
      <c r="ER101" s="84"/>
      <c r="ES101" s="84"/>
      <c r="ET101" s="84"/>
      <c r="EU101" s="84"/>
      <c r="EV101" s="84"/>
      <c r="EW101" s="84"/>
      <c r="EX101" s="84"/>
      <c r="EY101" s="84"/>
      <c r="EZ101" s="84"/>
      <c r="FA101" s="84"/>
      <c r="FB101" s="84"/>
      <c r="FC101" s="84"/>
      <c r="FD101" s="84"/>
      <c r="FE101" s="84"/>
      <c r="FF101" s="84"/>
      <c r="FG101" s="84"/>
      <c r="FH101" s="84"/>
      <c r="FI101" s="84"/>
      <c r="FJ101" s="84"/>
      <c r="FK101" s="84"/>
      <c r="FL101" s="84"/>
      <c r="FM101" s="84"/>
      <c r="FN101" s="84"/>
      <c r="FO101" s="84"/>
      <c r="FP101" s="84"/>
      <c r="FQ101" s="84"/>
      <c r="FR101" s="84"/>
      <c r="FS101" s="84"/>
      <c r="FT101" s="84"/>
      <c r="FU101" s="84"/>
      <c r="FV101" s="84"/>
      <c r="FW101" s="84"/>
      <c r="FX101" s="84"/>
      <c r="FY101" s="84"/>
      <c r="FZ101" s="84"/>
      <c r="GA101" s="84"/>
      <c r="GB101" s="84"/>
      <c r="GC101" s="84"/>
      <c r="GD101" s="84"/>
      <c r="GE101" s="84"/>
      <c r="GF101" s="84"/>
      <c r="GG101" s="84"/>
      <c r="GH101" s="84"/>
      <c r="GI101" s="84"/>
      <c r="GJ101" s="84"/>
      <c r="GK101" s="84"/>
      <c r="GL101" s="84"/>
      <c r="GM101" s="84"/>
      <c r="GN101" s="84"/>
      <c r="GO101" s="84"/>
      <c r="GP101" s="84"/>
      <c r="GQ101" s="84"/>
      <c r="GR101" s="84"/>
      <c r="GS101" s="84"/>
      <c r="GT101" s="84"/>
      <c r="GU101" s="84"/>
      <c r="GV101" s="84"/>
      <c r="GW101" s="84"/>
      <c r="GX101" s="84"/>
      <c r="GY101" s="84"/>
      <c r="GZ101" s="84"/>
      <c r="HA101" s="84"/>
    </row>
    <row r="102" spans="1:209" s="72" customFormat="1" ht="25.5" customHeight="1">
      <c r="A102" s="74">
        <v>26</v>
      </c>
      <c r="B102" s="83" t="s">
        <v>1545</v>
      </c>
      <c r="C102" s="83" t="s">
        <v>1546</v>
      </c>
      <c r="D102" s="83"/>
      <c r="E102" s="83" t="s">
        <v>1867</v>
      </c>
      <c r="F102" s="83">
        <v>3</v>
      </c>
      <c r="G102" s="83" t="s">
        <v>240</v>
      </c>
      <c r="H102" s="83" t="s">
        <v>1590</v>
      </c>
      <c r="I102" s="83">
        <v>48</v>
      </c>
      <c r="J102" s="146">
        <v>2</v>
      </c>
      <c r="K102" s="146"/>
      <c r="L102" s="146"/>
      <c r="M102" s="146" t="s">
        <v>186</v>
      </c>
      <c r="N102" s="146" t="s">
        <v>1955</v>
      </c>
      <c r="O102" s="146" t="s">
        <v>301</v>
      </c>
      <c r="P102" s="146" t="s">
        <v>182</v>
      </c>
      <c r="Q102" s="152">
        <v>50</v>
      </c>
      <c r="R102" s="146"/>
      <c r="S102" s="146"/>
      <c r="T102" s="146"/>
      <c r="U102" s="146"/>
      <c r="V102" s="146"/>
      <c r="W102" s="146" t="s">
        <v>1652</v>
      </c>
      <c r="X102" s="146"/>
      <c r="Y102" s="83"/>
      <c r="Z102" s="83"/>
      <c r="AA102" s="83" t="s">
        <v>1490</v>
      </c>
      <c r="AB102" s="83"/>
      <c r="AC102" s="83"/>
      <c r="AD102" s="84"/>
      <c r="AE102" s="84"/>
    </row>
    <row r="103" spans="1:209" s="72" customFormat="1" ht="25.5" customHeight="1">
      <c r="A103" s="74">
        <v>161</v>
      </c>
      <c r="B103" s="83" t="s">
        <v>65</v>
      </c>
      <c r="C103" s="83" t="s">
        <v>66</v>
      </c>
      <c r="D103" s="83" t="s">
        <v>39</v>
      </c>
      <c r="E103" s="83" t="s">
        <v>1878</v>
      </c>
      <c r="F103" s="83">
        <v>3</v>
      </c>
      <c r="G103" s="83" t="s">
        <v>240</v>
      </c>
      <c r="H103" s="83" t="s">
        <v>1590</v>
      </c>
      <c r="I103" s="83">
        <v>47</v>
      </c>
      <c r="J103" s="146">
        <v>2</v>
      </c>
      <c r="K103" s="146" t="s">
        <v>39</v>
      </c>
      <c r="L103" s="146"/>
      <c r="M103" s="146" t="s">
        <v>186</v>
      </c>
      <c r="N103" s="146" t="s">
        <v>1955</v>
      </c>
      <c r="O103" s="146" t="s">
        <v>336</v>
      </c>
      <c r="P103" s="146" t="s">
        <v>182</v>
      </c>
      <c r="Q103" s="152">
        <v>50</v>
      </c>
      <c r="R103" s="146"/>
      <c r="S103" s="146"/>
      <c r="T103" s="146"/>
      <c r="U103" s="146"/>
      <c r="V103" s="146"/>
      <c r="W103" s="146" t="s">
        <v>146</v>
      </c>
      <c r="X103" s="146"/>
      <c r="Y103" s="83"/>
      <c r="Z103" s="83"/>
      <c r="AA103" s="83" t="s">
        <v>1490</v>
      </c>
      <c r="AB103" s="83"/>
      <c r="AC103" s="83"/>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c r="BL103" s="84"/>
      <c r="BM103" s="84"/>
      <c r="BN103" s="84"/>
      <c r="BO103" s="84"/>
      <c r="BP103" s="84"/>
      <c r="BQ103" s="84"/>
      <c r="BR103" s="84"/>
      <c r="BS103" s="84"/>
      <c r="BT103" s="84"/>
      <c r="BU103" s="84"/>
      <c r="BV103" s="84"/>
      <c r="BW103" s="84"/>
      <c r="BX103" s="84"/>
      <c r="BY103" s="84"/>
      <c r="BZ103" s="84"/>
      <c r="CA103" s="84"/>
      <c r="CB103" s="84"/>
      <c r="CC103" s="84"/>
      <c r="CD103" s="84"/>
      <c r="CE103" s="84"/>
      <c r="CF103" s="84"/>
      <c r="CG103" s="84"/>
      <c r="CH103" s="84"/>
      <c r="CI103" s="84"/>
      <c r="CJ103" s="84"/>
      <c r="CK103" s="84"/>
      <c r="CL103" s="84"/>
      <c r="CM103" s="84"/>
      <c r="CN103" s="84"/>
      <c r="CO103" s="84"/>
      <c r="CP103" s="84"/>
      <c r="CQ103" s="84"/>
      <c r="CR103" s="84"/>
      <c r="CS103" s="84"/>
      <c r="CT103" s="84"/>
      <c r="CU103" s="84"/>
      <c r="CV103" s="84"/>
      <c r="CW103" s="84"/>
      <c r="CX103" s="84"/>
      <c r="CY103" s="84"/>
      <c r="CZ103" s="84"/>
      <c r="DA103" s="84"/>
      <c r="DB103" s="84"/>
      <c r="DC103" s="84"/>
      <c r="DD103" s="84"/>
      <c r="DE103" s="84"/>
      <c r="DF103" s="84"/>
      <c r="DG103" s="84"/>
      <c r="DH103" s="84"/>
      <c r="DI103" s="84"/>
      <c r="DJ103" s="84"/>
      <c r="DK103" s="84"/>
      <c r="DL103" s="84"/>
      <c r="DM103" s="84"/>
      <c r="DN103" s="84"/>
      <c r="DO103" s="84"/>
      <c r="DP103" s="84"/>
      <c r="DQ103" s="84"/>
      <c r="DR103" s="84"/>
      <c r="DS103" s="84"/>
      <c r="DT103" s="84"/>
      <c r="DU103" s="84"/>
      <c r="DV103" s="84"/>
      <c r="DW103" s="84"/>
      <c r="DX103" s="84"/>
      <c r="DY103" s="84"/>
      <c r="DZ103" s="84"/>
      <c r="EA103" s="84"/>
      <c r="EB103" s="84"/>
      <c r="EC103" s="84"/>
      <c r="ED103" s="84"/>
      <c r="EE103" s="84"/>
      <c r="EF103" s="84"/>
      <c r="EG103" s="84"/>
      <c r="EH103" s="84"/>
      <c r="EI103" s="84"/>
      <c r="EJ103" s="84"/>
      <c r="EK103" s="84"/>
      <c r="EL103" s="84"/>
      <c r="EM103" s="84"/>
      <c r="EN103" s="84"/>
      <c r="EO103" s="84"/>
      <c r="EP103" s="84"/>
      <c r="EQ103" s="84"/>
      <c r="ER103" s="84"/>
      <c r="ES103" s="84"/>
      <c r="ET103" s="84"/>
      <c r="EU103" s="84"/>
      <c r="EV103" s="84"/>
      <c r="EW103" s="84"/>
      <c r="EX103" s="84"/>
      <c r="EY103" s="84"/>
      <c r="EZ103" s="84"/>
      <c r="FA103" s="84"/>
      <c r="FB103" s="84"/>
      <c r="FC103" s="84"/>
      <c r="FD103" s="84"/>
      <c r="FE103" s="84"/>
      <c r="FF103" s="84"/>
      <c r="FG103" s="84"/>
      <c r="FH103" s="84"/>
      <c r="FI103" s="84"/>
      <c r="FJ103" s="84"/>
      <c r="FK103" s="84"/>
      <c r="FL103" s="84"/>
      <c r="FM103" s="84"/>
      <c r="FN103" s="84"/>
      <c r="FO103" s="84"/>
      <c r="FP103" s="84"/>
      <c r="FQ103" s="84"/>
      <c r="FR103" s="84"/>
      <c r="FS103" s="84"/>
      <c r="FT103" s="84"/>
      <c r="FU103" s="84"/>
      <c r="FV103" s="84"/>
      <c r="FW103" s="84"/>
      <c r="FX103" s="84"/>
      <c r="FY103" s="84"/>
      <c r="FZ103" s="84"/>
      <c r="GA103" s="84"/>
      <c r="GB103" s="84"/>
      <c r="GC103" s="84"/>
      <c r="GD103" s="84"/>
      <c r="GE103" s="84"/>
      <c r="GF103" s="84"/>
      <c r="GG103" s="84"/>
      <c r="GH103" s="84"/>
      <c r="GI103" s="84"/>
      <c r="GJ103" s="84"/>
      <c r="GK103" s="84"/>
      <c r="GL103" s="84"/>
      <c r="GM103" s="84"/>
      <c r="GN103" s="84"/>
      <c r="GO103" s="84"/>
      <c r="GP103" s="84"/>
      <c r="GQ103" s="84"/>
      <c r="GR103" s="84"/>
      <c r="GS103" s="84"/>
      <c r="GT103" s="84"/>
      <c r="GU103" s="84"/>
      <c r="GV103" s="84"/>
      <c r="GW103" s="84"/>
      <c r="GX103" s="84"/>
      <c r="GY103" s="84"/>
      <c r="GZ103" s="84"/>
      <c r="HA103" s="84"/>
    </row>
    <row r="104" spans="1:209" s="72" customFormat="1" ht="25.5" customHeight="1">
      <c r="A104" s="74"/>
      <c r="B104" s="83" t="s">
        <v>280</v>
      </c>
      <c r="C104" s="83" t="s">
        <v>279</v>
      </c>
      <c r="D104" s="83"/>
      <c r="E104" s="83" t="s">
        <v>279</v>
      </c>
      <c r="F104" s="83">
        <v>3</v>
      </c>
      <c r="G104" s="83" t="s">
        <v>240</v>
      </c>
      <c r="H104" s="83" t="s">
        <v>1610</v>
      </c>
      <c r="I104" s="83">
        <v>54</v>
      </c>
      <c r="J104" s="146">
        <v>1</v>
      </c>
      <c r="K104" s="146"/>
      <c r="L104" s="146"/>
      <c r="M104" s="146" t="s">
        <v>296</v>
      </c>
      <c r="N104" s="146" t="s">
        <v>1917</v>
      </c>
      <c r="O104" s="146" t="s">
        <v>298</v>
      </c>
      <c r="P104" s="146" t="s">
        <v>184</v>
      </c>
      <c r="Q104" s="152">
        <v>50</v>
      </c>
      <c r="R104" s="146"/>
      <c r="S104" s="146"/>
      <c r="T104" s="146"/>
      <c r="U104" s="146"/>
      <c r="V104" s="146"/>
      <c r="W104" s="144" t="s">
        <v>145</v>
      </c>
      <c r="X104" s="146"/>
      <c r="Y104" s="83"/>
      <c r="Z104" s="83"/>
      <c r="AA104" s="83"/>
      <c r="AB104" s="83"/>
      <c r="AC104" s="83"/>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c r="BL104" s="84"/>
      <c r="BM104" s="84"/>
      <c r="BN104" s="84"/>
      <c r="BO104" s="84"/>
      <c r="BP104" s="84"/>
      <c r="BQ104" s="84"/>
      <c r="BR104" s="84"/>
      <c r="BS104" s="84"/>
      <c r="BT104" s="84"/>
      <c r="BU104" s="84"/>
      <c r="BV104" s="84"/>
      <c r="BW104" s="84"/>
      <c r="BX104" s="84"/>
      <c r="BY104" s="84"/>
      <c r="BZ104" s="84"/>
      <c r="CA104" s="84"/>
      <c r="CB104" s="84"/>
      <c r="CC104" s="84"/>
      <c r="CD104" s="84"/>
      <c r="CE104" s="84"/>
      <c r="CF104" s="84"/>
      <c r="CG104" s="84"/>
      <c r="CH104" s="84"/>
      <c r="CI104" s="84"/>
      <c r="CJ104" s="84"/>
      <c r="CK104" s="84"/>
      <c r="CL104" s="84"/>
      <c r="CM104" s="84"/>
      <c r="CN104" s="84"/>
      <c r="CO104" s="84"/>
      <c r="CP104" s="84"/>
      <c r="CQ104" s="84"/>
      <c r="CR104" s="84"/>
      <c r="CS104" s="84"/>
      <c r="CT104" s="84"/>
      <c r="CU104" s="84"/>
      <c r="CV104" s="84"/>
      <c r="CW104" s="84"/>
      <c r="CX104" s="84"/>
      <c r="CY104" s="84"/>
      <c r="CZ104" s="84"/>
      <c r="DA104" s="84"/>
      <c r="DB104" s="84"/>
      <c r="DC104" s="84"/>
      <c r="DD104" s="84"/>
      <c r="DE104" s="84"/>
      <c r="DF104" s="84"/>
      <c r="DG104" s="84"/>
      <c r="DH104" s="84"/>
      <c r="DI104" s="84"/>
      <c r="DJ104" s="84"/>
      <c r="DK104" s="84"/>
      <c r="DL104" s="84"/>
      <c r="DM104" s="84"/>
      <c r="DN104" s="84"/>
      <c r="DO104" s="84"/>
      <c r="DP104" s="84"/>
      <c r="DQ104" s="84"/>
      <c r="DR104" s="84"/>
      <c r="DS104" s="84"/>
      <c r="DT104" s="84"/>
      <c r="DU104" s="84"/>
      <c r="DV104" s="84"/>
      <c r="DW104" s="84"/>
      <c r="DX104" s="84"/>
      <c r="DY104" s="84"/>
      <c r="DZ104" s="84"/>
      <c r="EA104" s="84"/>
      <c r="EB104" s="84"/>
      <c r="EC104" s="84"/>
      <c r="ED104" s="84"/>
      <c r="EE104" s="84"/>
      <c r="EF104" s="84"/>
      <c r="EG104" s="84"/>
      <c r="EH104" s="84"/>
      <c r="EI104" s="84"/>
      <c r="EJ104" s="84"/>
      <c r="EK104" s="84"/>
      <c r="EL104" s="84"/>
      <c r="EM104" s="84"/>
      <c r="EN104" s="84"/>
      <c r="EO104" s="84"/>
      <c r="EP104" s="84"/>
      <c r="EQ104" s="84"/>
      <c r="ER104" s="84"/>
      <c r="ES104" s="84"/>
      <c r="ET104" s="84"/>
      <c r="EU104" s="84"/>
      <c r="EV104" s="84"/>
      <c r="EW104" s="84"/>
      <c r="EX104" s="84"/>
      <c r="EY104" s="84"/>
      <c r="EZ104" s="84"/>
      <c r="FA104" s="84"/>
      <c r="FB104" s="84"/>
      <c r="FC104" s="84"/>
      <c r="FD104" s="84"/>
      <c r="FE104" s="84"/>
      <c r="FF104" s="84"/>
      <c r="FG104" s="84"/>
      <c r="FH104" s="84"/>
      <c r="FI104" s="84"/>
      <c r="FJ104" s="84"/>
      <c r="FK104" s="84"/>
      <c r="FL104" s="84"/>
      <c r="FM104" s="84"/>
      <c r="FN104" s="84"/>
      <c r="FO104" s="84"/>
      <c r="FP104" s="84"/>
      <c r="FQ104" s="84"/>
      <c r="FR104" s="84"/>
      <c r="FS104" s="84"/>
      <c r="FT104" s="84"/>
      <c r="FU104" s="84"/>
      <c r="FV104" s="84"/>
      <c r="FW104" s="84"/>
      <c r="FX104" s="84"/>
      <c r="FY104" s="84"/>
      <c r="FZ104" s="84"/>
      <c r="GA104" s="84"/>
      <c r="GB104" s="84"/>
      <c r="GC104" s="84"/>
      <c r="GD104" s="84"/>
      <c r="GE104" s="84"/>
      <c r="GF104" s="84"/>
      <c r="GG104" s="84"/>
      <c r="GH104" s="84"/>
      <c r="GI104" s="84"/>
      <c r="GJ104" s="84"/>
      <c r="GK104" s="84"/>
      <c r="GL104" s="84"/>
      <c r="GM104" s="84"/>
      <c r="GN104" s="84"/>
      <c r="GO104" s="84"/>
      <c r="GP104" s="84"/>
      <c r="GQ104" s="84"/>
      <c r="GR104" s="84"/>
      <c r="GS104" s="84"/>
      <c r="GT104" s="84"/>
      <c r="GU104" s="84"/>
      <c r="GV104" s="84"/>
      <c r="GW104" s="84"/>
      <c r="GX104" s="84"/>
      <c r="GY104" s="84"/>
      <c r="GZ104" s="84"/>
      <c r="HA104" s="84"/>
    </row>
    <row r="105" spans="1:209" ht="25.5" customHeight="1">
      <c r="A105" s="74">
        <v>95</v>
      </c>
      <c r="B105" s="83" t="s">
        <v>61</v>
      </c>
      <c r="C105" s="83" t="s">
        <v>62</v>
      </c>
      <c r="D105" s="83" t="s">
        <v>234</v>
      </c>
      <c r="E105" s="83" t="s">
        <v>1763</v>
      </c>
      <c r="F105" s="83">
        <v>3</v>
      </c>
      <c r="G105" s="83" t="s">
        <v>240</v>
      </c>
      <c r="H105" s="83" t="s">
        <v>1610</v>
      </c>
      <c r="I105" s="83">
        <v>54</v>
      </c>
      <c r="J105" s="146">
        <v>1</v>
      </c>
      <c r="K105" s="146" t="s">
        <v>63</v>
      </c>
      <c r="L105" s="146"/>
      <c r="M105" s="146" t="s">
        <v>296</v>
      </c>
      <c r="N105" s="146" t="s">
        <v>1917</v>
      </c>
      <c r="O105" s="146" t="s">
        <v>297</v>
      </c>
      <c r="P105" s="146" t="s">
        <v>184</v>
      </c>
      <c r="Q105" s="152">
        <v>50</v>
      </c>
      <c r="R105" s="146"/>
      <c r="S105" s="146"/>
      <c r="T105" s="146"/>
      <c r="U105" s="146"/>
      <c r="V105" s="146"/>
      <c r="W105" s="146" t="s">
        <v>173</v>
      </c>
      <c r="X105" s="146"/>
      <c r="Y105" s="83"/>
      <c r="Z105" s="83" t="s">
        <v>1734</v>
      </c>
      <c r="AA105" s="83" t="s">
        <v>1490</v>
      </c>
      <c r="AB105" s="83"/>
      <c r="AC105" s="83"/>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B105" s="72"/>
      <c r="BC105" s="72"/>
      <c r="BD105" s="72"/>
      <c r="BE105" s="72"/>
      <c r="BF105" s="72"/>
      <c r="BG105" s="72"/>
      <c r="BH105" s="72"/>
      <c r="BI105" s="72"/>
      <c r="BJ105" s="72"/>
      <c r="BK105" s="72"/>
      <c r="BL105" s="72"/>
      <c r="BM105" s="72"/>
      <c r="BN105" s="72"/>
      <c r="BO105" s="72"/>
      <c r="BP105" s="72"/>
      <c r="BQ105" s="72"/>
      <c r="BR105" s="72"/>
      <c r="BS105" s="72"/>
      <c r="BT105" s="72"/>
      <c r="BU105" s="72"/>
      <c r="BV105" s="72"/>
      <c r="BW105" s="72"/>
      <c r="BX105" s="72"/>
      <c r="BY105" s="72"/>
      <c r="BZ105" s="72"/>
      <c r="CA105" s="72"/>
      <c r="CB105" s="72"/>
      <c r="CC105" s="72"/>
      <c r="CD105" s="72"/>
      <c r="CE105" s="72"/>
      <c r="CF105" s="72"/>
      <c r="CG105" s="72"/>
      <c r="CH105" s="72"/>
      <c r="CI105" s="72"/>
      <c r="CJ105" s="72"/>
      <c r="CK105" s="72"/>
      <c r="CL105" s="72"/>
      <c r="CM105" s="72"/>
      <c r="CN105" s="72"/>
      <c r="CO105" s="72"/>
      <c r="CP105" s="72"/>
      <c r="CQ105" s="72"/>
      <c r="CR105" s="72"/>
      <c r="CS105" s="72"/>
      <c r="CT105" s="72"/>
      <c r="CU105" s="72"/>
      <c r="CV105" s="72"/>
      <c r="CW105" s="72"/>
      <c r="CX105" s="72"/>
      <c r="CY105" s="72"/>
      <c r="CZ105" s="72"/>
      <c r="DA105" s="72"/>
      <c r="DB105" s="72"/>
      <c r="DC105" s="72"/>
      <c r="DD105" s="72"/>
      <c r="DE105" s="72"/>
      <c r="DF105" s="72"/>
      <c r="DG105" s="72"/>
      <c r="DH105" s="72"/>
      <c r="DI105" s="72"/>
      <c r="DJ105" s="72"/>
      <c r="DK105" s="72"/>
      <c r="DL105" s="72"/>
      <c r="DM105" s="72"/>
      <c r="DN105" s="72"/>
      <c r="DO105" s="72"/>
      <c r="DP105" s="72"/>
      <c r="DQ105" s="72"/>
      <c r="DR105" s="72"/>
      <c r="DS105" s="72"/>
      <c r="DT105" s="72"/>
      <c r="DU105" s="72"/>
      <c r="DV105" s="72"/>
      <c r="DW105" s="72"/>
      <c r="DX105" s="72"/>
      <c r="DY105" s="72"/>
      <c r="DZ105" s="72"/>
      <c r="EA105" s="72"/>
      <c r="EB105" s="72"/>
      <c r="EC105" s="72"/>
      <c r="ED105" s="72"/>
      <c r="EE105" s="72"/>
      <c r="EF105" s="72"/>
      <c r="EG105" s="72"/>
      <c r="EH105" s="72"/>
      <c r="EI105" s="72"/>
      <c r="EJ105" s="72"/>
      <c r="EK105" s="72"/>
      <c r="EL105" s="72"/>
      <c r="EM105" s="72"/>
      <c r="EN105" s="72"/>
      <c r="EO105" s="72"/>
      <c r="EP105" s="72"/>
      <c r="EQ105" s="72"/>
      <c r="ER105" s="72"/>
      <c r="ES105" s="72"/>
      <c r="ET105" s="72"/>
      <c r="EU105" s="72"/>
      <c r="EV105" s="72"/>
      <c r="EW105" s="72"/>
      <c r="EX105" s="72"/>
      <c r="EY105" s="72"/>
      <c r="EZ105" s="72"/>
      <c r="FA105" s="72"/>
      <c r="FB105" s="72"/>
      <c r="FC105" s="72"/>
      <c r="FD105" s="72"/>
      <c r="FE105" s="72"/>
      <c r="FF105" s="72"/>
      <c r="FG105" s="72"/>
      <c r="FH105" s="72"/>
      <c r="FI105" s="72"/>
      <c r="FJ105" s="72"/>
      <c r="FK105" s="72"/>
      <c r="FL105" s="72"/>
      <c r="FM105" s="72"/>
      <c r="FN105" s="72"/>
      <c r="FO105" s="72"/>
      <c r="FP105" s="72"/>
      <c r="FQ105" s="72"/>
      <c r="FR105" s="72"/>
      <c r="FS105" s="72"/>
      <c r="FT105" s="72"/>
      <c r="FU105" s="72"/>
      <c r="FV105" s="72"/>
      <c r="FW105" s="72"/>
      <c r="FX105" s="72"/>
      <c r="FY105" s="72"/>
      <c r="FZ105" s="72"/>
      <c r="GA105" s="72"/>
      <c r="GB105" s="72"/>
      <c r="GC105" s="72"/>
      <c r="GD105" s="72"/>
      <c r="GE105" s="72"/>
      <c r="GF105" s="72"/>
      <c r="GG105" s="72"/>
      <c r="GH105" s="72"/>
      <c r="GI105" s="72"/>
      <c r="GJ105" s="72"/>
      <c r="GK105" s="72"/>
      <c r="GL105" s="72"/>
      <c r="GM105" s="72"/>
      <c r="GN105" s="72"/>
      <c r="GO105" s="72"/>
      <c r="GP105" s="72"/>
      <c r="GQ105" s="72"/>
      <c r="GR105" s="72"/>
      <c r="GS105" s="72"/>
      <c r="GT105" s="72"/>
      <c r="GU105" s="72"/>
      <c r="GV105" s="72"/>
      <c r="GW105" s="72"/>
      <c r="GX105" s="72"/>
      <c r="GY105" s="72"/>
      <c r="GZ105" s="72"/>
      <c r="HA105" s="72"/>
    </row>
    <row r="106" spans="1:209" ht="25.5" customHeight="1">
      <c r="A106" s="74">
        <v>15</v>
      </c>
      <c r="B106" s="83" t="s">
        <v>1544</v>
      </c>
      <c r="C106" s="83" t="s">
        <v>83</v>
      </c>
      <c r="D106" s="83" t="s">
        <v>84</v>
      </c>
      <c r="E106" s="83" t="s">
        <v>1813</v>
      </c>
      <c r="F106" s="83">
        <v>3</v>
      </c>
      <c r="G106" s="83" t="s">
        <v>240</v>
      </c>
      <c r="H106" s="83" t="s">
        <v>1610</v>
      </c>
      <c r="I106" s="83">
        <v>54</v>
      </c>
      <c r="J106" s="146">
        <v>1</v>
      </c>
      <c r="K106" s="146" t="s">
        <v>84</v>
      </c>
      <c r="L106" s="146"/>
      <c r="M106" s="146" t="s">
        <v>296</v>
      </c>
      <c r="N106" s="146" t="s">
        <v>1918</v>
      </c>
      <c r="O106" s="146" t="s">
        <v>298</v>
      </c>
      <c r="P106" s="146" t="s">
        <v>184</v>
      </c>
      <c r="Q106" s="152">
        <v>50</v>
      </c>
      <c r="R106" s="146"/>
      <c r="S106" s="146"/>
      <c r="T106" s="146"/>
      <c r="U106" s="146"/>
      <c r="V106" s="146"/>
      <c r="W106" s="146" t="s">
        <v>144</v>
      </c>
      <c r="X106" s="83" t="s">
        <v>300</v>
      </c>
      <c r="Y106" s="83"/>
      <c r="Z106" s="83"/>
      <c r="AA106" s="83" t="s">
        <v>1490</v>
      </c>
      <c r="AB106" s="83"/>
      <c r="AC106" s="83"/>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72"/>
      <c r="BO106" s="72"/>
      <c r="BP106" s="72"/>
      <c r="BQ106" s="72"/>
      <c r="BR106" s="72"/>
      <c r="BS106" s="72"/>
      <c r="BT106" s="72"/>
      <c r="BU106" s="72"/>
      <c r="BV106" s="72"/>
      <c r="BW106" s="72"/>
      <c r="BX106" s="72"/>
      <c r="BY106" s="72"/>
      <c r="BZ106" s="72"/>
      <c r="CA106" s="72"/>
      <c r="CB106" s="72"/>
      <c r="CC106" s="72"/>
      <c r="CD106" s="72"/>
      <c r="CE106" s="72"/>
      <c r="CF106" s="72"/>
      <c r="CG106" s="72"/>
      <c r="CH106" s="72"/>
      <c r="CI106" s="72"/>
      <c r="CJ106" s="72"/>
      <c r="CK106" s="72"/>
      <c r="CL106" s="72"/>
      <c r="CM106" s="72"/>
      <c r="CN106" s="72"/>
      <c r="CO106" s="72"/>
      <c r="CP106" s="72"/>
      <c r="CQ106" s="72"/>
      <c r="CR106" s="72"/>
      <c r="CS106" s="72"/>
      <c r="CT106" s="72"/>
      <c r="CU106" s="72"/>
      <c r="CV106" s="72"/>
      <c r="CW106" s="72"/>
      <c r="CX106" s="72"/>
      <c r="CY106" s="72"/>
      <c r="CZ106" s="72"/>
      <c r="DA106" s="72"/>
      <c r="DB106" s="72"/>
      <c r="DC106" s="72"/>
      <c r="DD106" s="72"/>
      <c r="DE106" s="72"/>
      <c r="DF106" s="72"/>
      <c r="DG106" s="72"/>
      <c r="DH106" s="72"/>
      <c r="DI106" s="72"/>
      <c r="DJ106" s="72"/>
      <c r="DK106" s="72"/>
      <c r="DL106" s="72"/>
      <c r="DM106" s="72"/>
      <c r="DN106" s="72"/>
      <c r="DO106" s="72"/>
      <c r="DP106" s="72"/>
      <c r="DQ106" s="72"/>
      <c r="DR106" s="72"/>
      <c r="DS106" s="72"/>
      <c r="DT106" s="72"/>
      <c r="DU106" s="72"/>
      <c r="DV106" s="72"/>
      <c r="DW106" s="72"/>
      <c r="DX106" s="72"/>
      <c r="DY106" s="72"/>
      <c r="DZ106" s="72"/>
      <c r="EA106" s="72"/>
      <c r="EB106" s="72"/>
      <c r="EC106" s="72"/>
      <c r="ED106" s="72"/>
      <c r="EE106" s="72"/>
      <c r="EF106" s="72"/>
      <c r="EG106" s="72"/>
      <c r="EH106" s="72"/>
      <c r="EI106" s="72"/>
      <c r="EJ106" s="72"/>
      <c r="EK106" s="72"/>
      <c r="EL106" s="72"/>
      <c r="EM106" s="72"/>
      <c r="EN106" s="72"/>
      <c r="EO106" s="72"/>
      <c r="EP106" s="72"/>
      <c r="EQ106" s="72"/>
      <c r="ER106" s="72"/>
      <c r="ES106" s="72"/>
      <c r="ET106" s="72"/>
      <c r="EU106" s="72"/>
      <c r="EV106" s="72"/>
      <c r="EW106" s="72"/>
      <c r="EX106" s="72"/>
      <c r="EY106" s="72"/>
      <c r="EZ106" s="72"/>
      <c r="FA106" s="72"/>
      <c r="FB106" s="72"/>
      <c r="FC106" s="72"/>
      <c r="FD106" s="72"/>
      <c r="FE106" s="72"/>
      <c r="FF106" s="72"/>
      <c r="FG106" s="72"/>
      <c r="FH106" s="72"/>
      <c r="FI106" s="72"/>
      <c r="FJ106" s="72"/>
      <c r="FK106" s="72"/>
      <c r="FL106" s="72"/>
      <c r="FM106" s="72"/>
      <c r="FN106" s="72"/>
      <c r="FO106" s="72"/>
      <c r="FP106" s="72"/>
      <c r="FQ106" s="72"/>
      <c r="FR106" s="72"/>
      <c r="FS106" s="72"/>
      <c r="FT106" s="72"/>
      <c r="FU106" s="72"/>
      <c r="FV106" s="72"/>
      <c r="FW106" s="72"/>
      <c r="FX106" s="72"/>
      <c r="FY106" s="72"/>
      <c r="FZ106" s="72"/>
      <c r="GA106" s="72"/>
      <c r="GB106" s="72"/>
      <c r="GC106" s="72"/>
      <c r="GD106" s="72"/>
      <c r="GE106" s="72"/>
      <c r="GF106" s="72"/>
      <c r="GG106" s="72"/>
      <c r="GH106" s="72"/>
      <c r="GI106" s="72"/>
      <c r="GJ106" s="72"/>
      <c r="GK106" s="72"/>
      <c r="GL106" s="72"/>
      <c r="GM106" s="72"/>
      <c r="GN106" s="72"/>
      <c r="GO106" s="72"/>
      <c r="GP106" s="72"/>
      <c r="GQ106" s="72"/>
      <c r="GR106" s="72"/>
      <c r="GS106" s="72"/>
      <c r="GT106" s="72"/>
      <c r="GU106" s="72"/>
      <c r="GV106" s="72"/>
      <c r="GW106" s="72"/>
      <c r="GX106" s="72"/>
      <c r="GY106" s="72"/>
      <c r="GZ106" s="72"/>
      <c r="HA106" s="72"/>
    </row>
    <row r="107" spans="1:209" ht="25.5" customHeight="1">
      <c r="A107" s="74"/>
      <c r="B107" s="83" t="s">
        <v>1909</v>
      </c>
      <c r="C107" s="83" t="s">
        <v>1910</v>
      </c>
      <c r="D107" s="83"/>
      <c r="E107" s="83" t="s">
        <v>1910</v>
      </c>
      <c r="F107" s="83">
        <v>3</v>
      </c>
      <c r="G107" s="83" t="s">
        <v>240</v>
      </c>
      <c r="H107" s="83" t="s">
        <v>1610</v>
      </c>
      <c r="I107" s="83">
        <v>54</v>
      </c>
      <c r="J107" s="146">
        <v>1</v>
      </c>
      <c r="K107" s="146"/>
      <c r="L107" s="146"/>
      <c r="M107" s="146" t="s">
        <v>296</v>
      </c>
      <c r="N107" s="146" t="s">
        <v>1918</v>
      </c>
      <c r="O107" s="146" t="s">
        <v>297</v>
      </c>
      <c r="P107" s="146" t="s">
        <v>184</v>
      </c>
      <c r="Q107" s="152">
        <v>50</v>
      </c>
      <c r="R107" s="146"/>
      <c r="S107" s="146"/>
      <c r="T107" s="146"/>
      <c r="U107" s="146"/>
      <c r="V107" s="146"/>
      <c r="W107" s="144" t="s">
        <v>216</v>
      </c>
      <c r="X107" s="146"/>
      <c r="Y107" s="83"/>
      <c r="Z107" s="83"/>
      <c r="AA107" s="83"/>
      <c r="AB107" s="83"/>
      <c r="AC107" s="83"/>
    </row>
    <row r="108" spans="1:209" ht="25.5" customHeight="1">
      <c r="A108" s="74">
        <v>200</v>
      </c>
      <c r="B108" s="83" t="s">
        <v>167</v>
      </c>
      <c r="C108" s="83" t="s">
        <v>292</v>
      </c>
      <c r="D108" s="83" t="s">
        <v>1546</v>
      </c>
      <c r="E108" s="71" t="s">
        <v>1836</v>
      </c>
      <c r="F108" s="83">
        <v>3</v>
      </c>
      <c r="G108" s="83" t="s">
        <v>240</v>
      </c>
      <c r="H108" s="83" t="s">
        <v>1610</v>
      </c>
      <c r="I108" s="83">
        <v>54</v>
      </c>
      <c r="J108" s="146">
        <v>1</v>
      </c>
      <c r="K108" s="146" t="s">
        <v>1546</v>
      </c>
      <c r="L108" s="146"/>
      <c r="M108" s="146" t="s">
        <v>296</v>
      </c>
      <c r="N108" s="146" t="s">
        <v>1919</v>
      </c>
      <c r="O108" s="146" t="s">
        <v>298</v>
      </c>
      <c r="P108" s="146" t="s">
        <v>184</v>
      </c>
      <c r="Q108" s="152">
        <v>50</v>
      </c>
      <c r="R108" s="146"/>
      <c r="S108" s="146"/>
      <c r="T108" s="146"/>
      <c r="U108" s="146"/>
      <c r="V108" s="146"/>
      <c r="W108" s="146" t="s">
        <v>174</v>
      </c>
      <c r="X108" s="146"/>
      <c r="Y108" s="83"/>
      <c r="Z108" s="83"/>
      <c r="AA108" s="83" t="s">
        <v>1490</v>
      </c>
      <c r="AB108" s="83"/>
      <c r="AC108" s="83"/>
    </row>
    <row r="109" spans="1:209" ht="25.5" customHeight="1">
      <c r="A109" s="74"/>
      <c r="B109" s="83" t="s">
        <v>64</v>
      </c>
      <c r="C109" s="83" t="s">
        <v>27</v>
      </c>
      <c r="D109" s="83" t="s">
        <v>30</v>
      </c>
      <c r="E109" s="83" t="s">
        <v>507</v>
      </c>
      <c r="F109" s="83">
        <v>3</v>
      </c>
      <c r="G109" s="83" t="s">
        <v>240</v>
      </c>
      <c r="H109" s="83" t="s">
        <v>1610</v>
      </c>
      <c r="I109" s="83">
        <v>54</v>
      </c>
      <c r="J109" s="146">
        <v>1</v>
      </c>
      <c r="K109" s="146"/>
      <c r="L109" s="146"/>
      <c r="M109" s="146" t="s">
        <v>296</v>
      </c>
      <c r="N109" s="146" t="s">
        <v>1919</v>
      </c>
      <c r="O109" s="146" t="s">
        <v>297</v>
      </c>
      <c r="P109" s="146" t="s">
        <v>184</v>
      </c>
      <c r="Q109" s="152">
        <v>50</v>
      </c>
      <c r="R109" s="146"/>
      <c r="S109" s="146"/>
      <c r="T109" s="146"/>
      <c r="U109" s="146"/>
      <c r="V109" s="146"/>
      <c r="W109" s="144" t="s">
        <v>175</v>
      </c>
      <c r="X109" s="146"/>
      <c r="Y109" s="83"/>
      <c r="Z109" s="83"/>
      <c r="AA109" s="83"/>
      <c r="AB109" s="83"/>
      <c r="AC109" s="83"/>
    </row>
    <row r="110" spans="1:209" s="72" customFormat="1" ht="25.5" customHeight="1">
      <c r="A110" s="74">
        <v>94</v>
      </c>
      <c r="B110" s="83" t="s">
        <v>61</v>
      </c>
      <c r="C110" s="83" t="s">
        <v>62</v>
      </c>
      <c r="D110" s="83" t="s">
        <v>234</v>
      </c>
      <c r="E110" s="83" t="s">
        <v>392</v>
      </c>
      <c r="F110" s="83">
        <v>3</v>
      </c>
      <c r="G110" s="83" t="s">
        <v>240</v>
      </c>
      <c r="H110" s="83" t="s">
        <v>1590</v>
      </c>
      <c r="I110" s="83">
        <v>47</v>
      </c>
      <c r="J110" s="146">
        <v>2</v>
      </c>
      <c r="K110" s="146" t="s">
        <v>63</v>
      </c>
      <c r="L110" s="146"/>
      <c r="M110" s="146" t="s">
        <v>186</v>
      </c>
      <c r="N110" s="146" t="s">
        <v>1917</v>
      </c>
      <c r="O110" s="146" t="s">
        <v>301</v>
      </c>
      <c r="P110" s="146" t="s">
        <v>184</v>
      </c>
      <c r="Q110" s="152">
        <v>50</v>
      </c>
      <c r="R110" s="146"/>
      <c r="S110" s="146"/>
      <c r="T110" s="146"/>
      <c r="U110" s="146"/>
      <c r="V110" s="146"/>
      <c r="W110" s="146" t="s">
        <v>173</v>
      </c>
      <c r="X110" s="146"/>
      <c r="Y110" s="83"/>
      <c r="Z110" s="83" t="s">
        <v>1734</v>
      </c>
      <c r="AA110" s="83" t="s">
        <v>1490</v>
      </c>
      <c r="AB110" s="83"/>
      <c r="AC110" s="83"/>
      <c r="AD110" s="84"/>
      <c r="AE110" s="84"/>
    </row>
    <row r="111" spans="1:209" s="72" customFormat="1" ht="25.5" customHeight="1">
      <c r="A111" s="74">
        <v>174</v>
      </c>
      <c r="B111" s="83" t="s">
        <v>55</v>
      </c>
      <c r="C111" s="83" t="s">
        <v>1703</v>
      </c>
      <c r="D111" s="83" t="s">
        <v>205</v>
      </c>
      <c r="E111" s="83" t="s">
        <v>1766</v>
      </c>
      <c r="F111" s="83">
        <v>3</v>
      </c>
      <c r="G111" s="83" t="s">
        <v>240</v>
      </c>
      <c r="H111" s="83" t="s">
        <v>1590</v>
      </c>
      <c r="I111" s="83">
        <v>46</v>
      </c>
      <c r="J111" s="146">
        <v>2</v>
      </c>
      <c r="K111" s="146" t="s">
        <v>205</v>
      </c>
      <c r="L111" s="146"/>
      <c r="M111" s="146" t="s">
        <v>186</v>
      </c>
      <c r="N111" s="146" t="s">
        <v>1917</v>
      </c>
      <c r="O111" s="146" t="s">
        <v>336</v>
      </c>
      <c r="P111" s="146" t="s">
        <v>184</v>
      </c>
      <c r="Q111" s="152">
        <v>50</v>
      </c>
      <c r="R111" s="146"/>
      <c r="S111" s="146"/>
      <c r="T111" s="146"/>
      <c r="U111" s="146"/>
      <c r="V111" s="146"/>
      <c r="W111" s="146" t="s">
        <v>174</v>
      </c>
      <c r="X111" s="146"/>
      <c r="Y111" s="83"/>
      <c r="Z111" s="83"/>
      <c r="AA111" s="83" t="s">
        <v>1490</v>
      </c>
      <c r="AB111" s="83"/>
      <c r="AC111" s="83"/>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c r="BL111" s="84"/>
      <c r="BM111" s="84"/>
      <c r="BN111" s="84"/>
      <c r="BO111" s="84"/>
      <c r="BP111" s="84"/>
      <c r="BQ111" s="84"/>
      <c r="BR111" s="84"/>
      <c r="BS111" s="84"/>
      <c r="BT111" s="84"/>
      <c r="BU111" s="84"/>
      <c r="BV111" s="84"/>
      <c r="BW111" s="84"/>
      <c r="BX111" s="84"/>
      <c r="BY111" s="84"/>
      <c r="BZ111" s="84"/>
      <c r="CA111" s="84"/>
      <c r="CB111" s="84"/>
      <c r="CC111" s="84"/>
      <c r="CD111" s="84"/>
      <c r="CE111" s="84"/>
      <c r="CF111" s="84"/>
      <c r="CG111" s="84"/>
      <c r="CH111" s="84"/>
      <c r="CI111" s="84"/>
      <c r="CJ111" s="84"/>
      <c r="CK111" s="84"/>
      <c r="CL111" s="84"/>
      <c r="CM111" s="84"/>
      <c r="CN111" s="84"/>
      <c r="CO111" s="84"/>
      <c r="CP111" s="84"/>
      <c r="CQ111" s="84"/>
      <c r="CR111" s="84"/>
      <c r="CS111" s="84"/>
      <c r="CT111" s="84"/>
      <c r="CU111" s="84"/>
      <c r="CV111" s="84"/>
      <c r="CW111" s="84"/>
      <c r="CX111" s="84"/>
      <c r="CY111" s="84"/>
      <c r="CZ111" s="84"/>
      <c r="DA111" s="84"/>
      <c r="DB111" s="84"/>
      <c r="DC111" s="84"/>
      <c r="DD111" s="84"/>
      <c r="DE111" s="84"/>
      <c r="DF111" s="84"/>
      <c r="DG111" s="84"/>
      <c r="DH111" s="84"/>
      <c r="DI111" s="84"/>
      <c r="DJ111" s="84"/>
      <c r="DK111" s="84"/>
      <c r="DL111" s="84"/>
      <c r="DM111" s="84"/>
      <c r="DN111" s="84"/>
      <c r="DO111" s="84"/>
      <c r="DP111" s="84"/>
      <c r="DQ111" s="84"/>
      <c r="DR111" s="84"/>
      <c r="DS111" s="84"/>
      <c r="DT111" s="84"/>
      <c r="DU111" s="84"/>
      <c r="DV111" s="84"/>
      <c r="DW111" s="84"/>
      <c r="DX111" s="84"/>
      <c r="DY111" s="84"/>
      <c r="DZ111" s="84"/>
      <c r="EA111" s="84"/>
      <c r="EB111" s="84"/>
      <c r="EC111" s="84"/>
      <c r="ED111" s="84"/>
      <c r="EE111" s="84"/>
      <c r="EF111" s="84"/>
      <c r="EG111" s="84"/>
      <c r="EH111" s="84"/>
      <c r="EI111" s="84"/>
      <c r="EJ111" s="84"/>
      <c r="EK111" s="84"/>
      <c r="EL111" s="84"/>
      <c r="EM111" s="84"/>
      <c r="EN111" s="84"/>
      <c r="EO111" s="84"/>
      <c r="EP111" s="84"/>
      <c r="EQ111" s="84"/>
      <c r="ER111" s="84"/>
      <c r="ES111" s="84"/>
      <c r="ET111" s="84"/>
      <c r="EU111" s="84"/>
      <c r="EV111" s="84"/>
      <c r="EW111" s="84"/>
      <c r="EX111" s="84"/>
      <c r="EY111" s="84"/>
      <c r="EZ111" s="84"/>
      <c r="FA111" s="84"/>
      <c r="FB111" s="84"/>
      <c r="FC111" s="84"/>
      <c r="FD111" s="84"/>
      <c r="FE111" s="84"/>
      <c r="FF111" s="84"/>
      <c r="FG111" s="84"/>
      <c r="FH111" s="84"/>
      <c r="FI111" s="84"/>
      <c r="FJ111" s="84"/>
      <c r="FK111" s="84"/>
      <c r="FL111" s="84"/>
      <c r="FM111" s="84"/>
      <c r="FN111" s="84"/>
      <c r="FO111" s="84"/>
      <c r="FP111" s="84"/>
      <c r="FQ111" s="84"/>
      <c r="FR111" s="84"/>
      <c r="FS111" s="84"/>
      <c r="FT111" s="84"/>
      <c r="FU111" s="84"/>
      <c r="FV111" s="84"/>
      <c r="FW111" s="84"/>
      <c r="FX111" s="84"/>
      <c r="FY111" s="84"/>
      <c r="FZ111" s="84"/>
      <c r="GA111" s="84"/>
      <c r="GB111" s="84"/>
      <c r="GC111" s="84"/>
      <c r="GD111" s="84"/>
      <c r="GE111" s="84"/>
      <c r="GF111" s="84"/>
      <c r="GG111" s="84"/>
      <c r="GH111" s="84"/>
      <c r="GI111" s="84"/>
      <c r="GJ111" s="84"/>
      <c r="GK111" s="84"/>
      <c r="GL111" s="84"/>
      <c r="GM111" s="84"/>
      <c r="GN111" s="84"/>
      <c r="GO111" s="84"/>
      <c r="GP111" s="84"/>
      <c r="GQ111" s="84"/>
      <c r="GR111" s="84"/>
      <c r="GS111" s="84"/>
      <c r="GT111" s="84"/>
      <c r="GU111" s="84"/>
      <c r="GV111" s="84"/>
      <c r="GW111" s="84"/>
      <c r="GX111" s="84"/>
      <c r="GY111" s="84"/>
      <c r="GZ111" s="84"/>
      <c r="HA111" s="84"/>
    </row>
    <row r="112" spans="1:209" s="72" customFormat="1" ht="25.5" customHeight="1">
      <c r="A112" s="74">
        <v>3</v>
      </c>
      <c r="B112" s="83" t="s">
        <v>1698</v>
      </c>
      <c r="C112" s="83" t="s">
        <v>853</v>
      </c>
      <c r="D112" s="83" t="s">
        <v>205</v>
      </c>
      <c r="E112" s="83" t="s">
        <v>874</v>
      </c>
      <c r="F112" s="83">
        <v>4</v>
      </c>
      <c r="G112" s="83" t="s">
        <v>240</v>
      </c>
      <c r="H112" s="83" t="s">
        <v>1590</v>
      </c>
      <c r="I112" s="83">
        <v>93</v>
      </c>
      <c r="J112" s="146">
        <v>2</v>
      </c>
      <c r="K112" s="146" t="s">
        <v>205</v>
      </c>
      <c r="L112" s="146"/>
      <c r="M112" s="146" t="s">
        <v>186</v>
      </c>
      <c r="N112" s="146" t="s">
        <v>1918</v>
      </c>
      <c r="O112" s="146" t="s">
        <v>301</v>
      </c>
      <c r="P112" s="146" t="s">
        <v>184</v>
      </c>
      <c r="Q112" s="152">
        <v>50</v>
      </c>
      <c r="R112" s="146"/>
      <c r="S112" s="146"/>
      <c r="T112" s="146"/>
      <c r="U112" s="146"/>
      <c r="V112" s="146"/>
      <c r="W112" s="146" t="s">
        <v>174</v>
      </c>
      <c r="X112" s="146" t="s">
        <v>1965</v>
      </c>
      <c r="Y112" s="83"/>
      <c r="Z112" s="83"/>
      <c r="AA112" s="83" t="s">
        <v>1490</v>
      </c>
      <c r="AB112" s="83"/>
      <c r="AC112" s="83"/>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c r="BL112" s="84"/>
      <c r="BM112" s="84"/>
      <c r="BN112" s="84"/>
      <c r="BO112" s="84"/>
      <c r="BP112" s="84"/>
      <c r="BQ112" s="84"/>
      <c r="BR112" s="84"/>
      <c r="BS112" s="84"/>
      <c r="BT112" s="84"/>
      <c r="BU112" s="84"/>
      <c r="BV112" s="84"/>
      <c r="BW112" s="84"/>
      <c r="BX112" s="84"/>
      <c r="BY112" s="84"/>
      <c r="BZ112" s="84"/>
      <c r="CA112" s="84"/>
      <c r="CB112" s="84"/>
      <c r="CC112" s="84"/>
      <c r="CD112" s="84"/>
      <c r="CE112" s="84"/>
      <c r="CF112" s="84"/>
      <c r="CG112" s="84"/>
      <c r="CH112" s="84"/>
      <c r="CI112" s="84"/>
      <c r="CJ112" s="84"/>
      <c r="CK112" s="84"/>
      <c r="CL112" s="84"/>
      <c r="CM112" s="84"/>
      <c r="CN112" s="84"/>
      <c r="CO112" s="84"/>
      <c r="CP112" s="84"/>
      <c r="CQ112" s="84"/>
      <c r="CR112" s="84"/>
      <c r="CS112" s="84"/>
      <c r="CT112" s="84"/>
      <c r="CU112" s="84"/>
      <c r="CV112" s="84"/>
      <c r="CW112" s="84"/>
      <c r="CX112" s="84"/>
      <c r="CY112" s="84"/>
      <c r="CZ112" s="84"/>
      <c r="DA112" s="84"/>
      <c r="DB112" s="84"/>
      <c r="DC112" s="84"/>
      <c r="DD112" s="84"/>
      <c r="DE112" s="84"/>
      <c r="DF112" s="84"/>
      <c r="DG112" s="84"/>
      <c r="DH112" s="84"/>
      <c r="DI112" s="84"/>
      <c r="DJ112" s="84"/>
      <c r="DK112" s="84"/>
      <c r="DL112" s="84"/>
      <c r="DM112" s="84"/>
      <c r="DN112" s="84"/>
      <c r="DO112" s="84"/>
      <c r="DP112" s="84"/>
      <c r="DQ112" s="84"/>
      <c r="DR112" s="84"/>
      <c r="DS112" s="84"/>
      <c r="DT112" s="84"/>
      <c r="DU112" s="84"/>
      <c r="DV112" s="84"/>
      <c r="DW112" s="84"/>
      <c r="DX112" s="84"/>
      <c r="DY112" s="84"/>
      <c r="DZ112" s="84"/>
      <c r="EA112" s="84"/>
      <c r="EB112" s="84"/>
      <c r="EC112" s="84"/>
      <c r="ED112" s="84"/>
      <c r="EE112" s="84"/>
      <c r="EF112" s="84"/>
      <c r="EG112" s="84"/>
      <c r="EH112" s="84"/>
      <c r="EI112" s="84"/>
      <c r="EJ112" s="84"/>
      <c r="EK112" s="84"/>
      <c r="EL112" s="84"/>
      <c r="EM112" s="84"/>
      <c r="EN112" s="84"/>
      <c r="EO112" s="84"/>
      <c r="EP112" s="84"/>
      <c r="EQ112" s="84"/>
      <c r="ER112" s="84"/>
      <c r="ES112" s="84"/>
      <c r="ET112" s="84"/>
      <c r="EU112" s="84"/>
      <c r="EV112" s="84"/>
      <c r="EW112" s="84"/>
      <c r="EX112" s="84"/>
      <c r="EY112" s="84"/>
      <c r="EZ112" s="84"/>
      <c r="FA112" s="84"/>
      <c r="FB112" s="84"/>
      <c r="FC112" s="84"/>
      <c r="FD112" s="84"/>
      <c r="FE112" s="84"/>
      <c r="FF112" s="84"/>
      <c r="FG112" s="84"/>
      <c r="FH112" s="84"/>
      <c r="FI112" s="84"/>
      <c r="FJ112" s="84"/>
      <c r="FK112" s="84"/>
      <c r="FL112" s="84"/>
      <c r="FM112" s="84"/>
      <c r="FN112" s="84"/>
      <c r="FO112" s="84"/>
      <c r="FP112" s="84"/>
      <c r="FQ112" s="84"/>
      <c r="FR112" s="84"/>
      <c r="FS112" s="84"/>
      <c r="FT112" s="84"/>
      <c r="FU112" s="84"/>
      <c r="FV112" s="84"/>
      <c r="FW112" s="84"/>
      <c r="FX112" s="84"/>
      <c r="FY112" s="84"/>
      <c r="FZ112" s="84"/>
      <c r="GA112" s="84"/>
      <c r="GB112" s="84"/>
      <c r="GC112" s="84"/>
      <c r="GD112" s="84"/>
      <c r="GE112" s="84"/>
      <c r="GF112" s="84"/>
      <c r="GG112" s="84"/>
      <c r="GH112" s="84"/>
      <c r="GI112" s="84"/>
      <c r="GJ112" s="84"/>
      <c r="GK112" s="84"/>
      <c r="GL112" s="84"/>
      <c r="GM112" s="84"/>
      <c r="GN112" s="84"/>
      <c r="GO112" s="84"/>
      <c r="GP112" s="84"/>
      <c r="GQ112" s="84"/>
      <c r="GR112" s="84"/>
      <c r="GS112" s="84"/>
      <c r="GT112" s="84"/>
      <c r="GU112" s="84"/>
      <c r="GV112" s="84"/>
      <c r="GW112" s="84"/>
      <c r="GX112" s="84"/>
      <c r="GY112" s="84"/>
      <c r="GZ112" s="84"/>
      <c r="HA112" s="84"/>
    </row>
    <row r="113" spans="1:209" s="72" customFormat="1" ht="25.5" customHeight="1">
      <c r="A113" s="74">
        <v>14</v>
      </c>
      <c r="B113" s="83" t="s">
        <v>1544</v>
      </c>
      <c r="C113" s="83" t="s">
        <v>83</v>
      </c>
      <c r="D113" s="83" t="s">
        <v>84</v>
      </c>
      <c r="E113" s="83" t="s">
        <v>1812</v>
      </c>
      <c r="F113" s="83">
        <v>3</v>
      </c>
      <c r="G113" s="83" t="s">
        <v>240</v>
      </c>
      <c r="H113" s="83" t="s">
        <v>1590</v>
      </c>
      <c r="I113" s="83">
        <v>48</v>
      </c>
      <c r="J113" s="146">
        <v>2</v>
      </c>
      <c r="K113" s="146" t="s">
        <v>84</v>
      </c>
      <c r="L113" s="146"/>
      <c r="M113" s="146" t="s">
        <v>186</v>
      </c>
      <c r="N113" s="146" t="s">
        <v>1919</v>
      </c>
      <c r="O113" s="146" t="s">
        <v>336</v>
      </c>
      <c r="P113" s="146" t="s">
        <v>184</v>
      </c>
      <c r="Q113" s="152">
        <v>50</v>
      </c>
      <c r="R113" s="146"/>
      <c r="S113" s="146"/>
      <c r="T113" s="146"/>
      <c r="U113" s="146"/>
      <c r="V113" s="146"/>
      <c r="W113" s="146" t="s">
        <v>144</v>
      </c>
      <c r="X113" s="83" t="s">
        <v>299</v>
      </c>
      <c r="Y113" s="83"/>
      <c r="Z113" s="83"/>
      <c r="AA113" s="83" t="s">
        <v>1490</v>
      </c>
      <c r="AB113" s="83"/>
      <c r="AC113" s="83"/>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c r="BL113" s="84"/>
      <c r="BM113" s="84"/>
      <c r="BN113" s="84"/>
      <c r="BO113" s="84"/>
      <c r="BP113" s="84"/>
      <c r="BQ113" s="84"/>
      <c r="BR113" s="84"/>
      <c r="BS113" s="84"/>
      <c r="BT113" s="84"/>
      <c r="BU113" s="84"/>
      <c r="BV113" s="84"/>
      <c r="BW113" s="84"/>
      <c r="BX113" s="84"/>
      <c r="BY113" s="84"/>
      <c r="BZ113" s="84"/>
      <c r="CA113" s="84"/>
      <c r="CB113" s="84"/>
      <c r="CC113" s="84"/>
      <c r="CD113" s="84"/>
      <c r="CE113" s="84"/>
      <c r="CF113" s="84"/>
      <c r="CG113" s="84"/>
      <c r="CH113" s="84"/>
      <c r="CI113" s="84"/>
      <c r="CJ113" s="84"/>
      <c r="CK113" s="84"/>
      <c r="CL113" s="84"/>
      <c r="CM113" s="84"/>
      <c r="CN113" s="84"/>
      <c r="CO113" s="84"/>
      <c r="CP113" s="84"/>
      <c r="CQ113" s="84"/>
      <c r="CR113" s="84"/>
      <c r="CS113" s="84"/>
      <c r="CT113" s="84"/>
      <c r="CU113" s="84"/>
      <c r="CV113" s="84"/>
      <c r="CW113" s="84"/>
      <c r="CX113" s="84"/>
      <c r="CY113" s="84"/>
      <c r="CZ113" s="84"/>
      <c r="DA113" s="84"/>
      <c r="DB113" s="84"/>
      <c r="DC113" s="84"/>
      <c r="DD113" s="84"/>
      <c r="DE113" s="84"/>
      <c r="DF113" s="84"/>
      <c r="DG113" s="84"/>
      <c r="DH113" s="84"/>
      <c r="DI113" s="84"/>
      <c r="DJ113" s="84"/>
      <c r="DK113" s="84"/>
      <c r="DL113" s="84"/>
      <c r="DM113" s="84"/>
      <c r="DN113" s="84"/>
      <c r="DO113" s="84"/>
      <c r="DP113" s="84"/>
      <c r="DQ113" s="84"/>
      <c r="DR113" s="84"/>
      <c r="DS113" s="84"/>
      <c r="DT113" s="84"/>
      <c r="DU113" s="84"/>
      <c r="DV113" s="84"/>
      <c r="DW113" s="84"/>
      <c r="DX113" s="84"/>
      <c r="DY113" s="84"/>
      <c r="DZ113" s="84"/>
      <c r="EA113" s="84"/>
      <c r="EB113" s="84"/>
      <c r="EC113" s="84"/>
      <c r="ED113" s="84"/>
      <c r="EE113" s="84"/>
      <c r="EF113" s="84"/>
      <c r="EG113" s="84"/>
      <c r="EH113" s="84"/>
      <c r="EI113" s="84"/>
      <c r="EJ113" s="84"/>
      <c r="EK113" s="84"/>
      <c r="EL113" s="84"/>
      <c r="EM113" s="84"/>
      <c r="EN113" s="84"/>
      <c r="EO113" s="84"/>
      <c r="EP113" s="84"/>
      <c r="EQ113" s="84"/>
      <c r="ER113" s="84"/>
      <c r="ES113" s="84"/>
      <c r="ET113" s="84"/>
      <c r="EU113" s="84"/>
      <c r="EV113" s="84"/>
      <c r="EW113" s="84"/>
      <c r="EX113" s="84"/>
      <c r="EY113" s="84"/>
      <c r="EZ113" s="84"/>
      <c r="FA113" s="84"/>
      <c r="FB113" s="84"/>
      <c r="FC113" s="84"/>
      <c r="FD113" s="84"/>
      <c r="FE113" s="84"/>
      <c r="FF113" s="84"/>
      <c r="FG113" s="84"/>
      <c r="FH113" s="84"/>
      <c r="FI113" s="84"/>
      <c r="FJ113" s="84"/>
      <c r="FK113" s="84"/>
      <c r="FL113" s="84"/>
      <c r="FM113" s="84"/>
      <c r="FN113" s="84"/>
      <c r="FO113" s="84"/>
      <c r="FP113" s="84"/>
      <c r="FQ113" s="84"/>
      <c r="FR113" s="84"/>
      <c r="FS113" s="84"/>
      <c r="FT113" s="84"/>
      <c r="FU113" s="84"/>
      <c r="FV113" s="84"/>
      <c r="FW113" s="84"/>
      <c r="FX113" s="84"/>
      <c r="FY113" s="84"/>
      <c r="FZ113" s="84"/>
      <c r="GA113" s="84"/>
      <c r="GB113" s="84"/>
      <c r="GC113" s="84"/>
      <c r="GD113" s="84"/>
      <c r="GE113" s="84"/>
      <c r="GF113" s="84"/>
      <c r="GG113" s="84"/>
      <c r="GH113" s="84"/>
      <c r="GI113" s="84"/>
      <c r="GJ113" s="84"/>
      <c r="GK113" s="84"/>
      <c r="GL113" s="84"/>
      <c r="GM113" s="84"/>
      <c r="GN113" s="84"/>
      <c r="GO113" s="84"/>
      <c r="GP113" s="84"/>
      <c r="GQ113" s="84"/>
      <c r="GR113" s="84"/>
      <c r="GS113" s="84"/>
      <c r="GT113" s="84"/>
      <c r="GU113" s="84"/>
      <c r="GV113" s="84"/>
      <c r="GW113" s="84"/>
      <c r="GX113" s="84"/>
      <c r="GY113" s="84"/>
      <c r="GZ113" s="84"/>
      <c r="HA113" s="84"/>
    </row>
    <row r="114" spans="1:209" ht="25.5" customHeight="1">
      <c r="A114" s="74">
        <v>26</v>
      </c>
      <c r="B114" s="83" t="s">
        <v>1545</v>
      </c>
      <c r="C114" s="83" t="s">
        <v>1546</v>
      </c>
      <c r="D114" s="83"/>
      <c r="E114" s="83" t="s">
        <v>1868</v>
      </c>
      <c r="F114" s="83">
        <v>3</v>
      </c>
      <c r="G114" s="83" t="s">
        <v>240</v>
      </c>
      <c r="H114" s="83" t="s">
        <v>1590</v>
      </c>
      <c r="I114" s="83">
        <v>48</v>
      </c>
      <c r="J114" s="146">
        <v>2</v>
      </c>
      <c r="K114" s="146"/>
      <c r="L114" s="146"/>
      <c r="M114" s="146" t="s">
        <v>186</v>
      </c>
      <c r="N114" s="146" t="s">
        <v>1955</v>
      </c>
      <c r="O114" s="146" t="s">
        <v>301</v>
      </c>
      <c r="P114" s="146" t="s">
        <v>184</v>
      </c>
      <c r="Q114" s="152">
        <v>50</v>
      </c>
      <c r="R114" s="146"/>
      <c r="S114" s="146"/>
      <c r="T114" s="146"/>
      <c r="U114" s="146"/>
      <c r="V114" s="146"/>
      <c r="W114" s="146" t="s">
        <v>1652</v>
      </c>
      <c r="X114" s="146"/>
      <c r="Y114" s="83"/>
      <c r="Z114" s="83"/>
      <c r="AA114" s="83" t="s">
        <v>1490</v>
      </c>
      <c r="AB114" s="83"/>
      <c r="AC114" s="83"/>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72"/>
      <c r="BD114" s="72"/>
      <c r="BE114" s="72"/>
      <c r="BF114" s="72"/>
      <c r="BG114" s="72"/>
      <c r="BH114" s="72"/>
      <c r="BI114" s="72"/>
      <c r="BJ114" s="72"/>
      <c r="BK114" s="72"/>
      <c r="BL114" s="72"/>
      <c r="BM114" s="72"/>
      <c r="BN114" s="72"/>
      <c r="BO114" s="72"/>
      <c r="BP114" s="72"/>
      <c r="BQ114" s="72"/>
      <c r="BR114" s="72"/>
      <c r="BS114" s="72"/>
      <c r="BT114" s="72"/>
      <c r="BU114" s="72"/>
      <c r="BV114" s="72"/>
      <c r="BW114" s="72"/>
      <c r="BX114" s="72"/>
      <c r="BY114" s="72"/>
      <c r="BZ114" s="72"/>
      <c r="CA114" s="72"/>
      <c r="CB114" s="72"/>
      <c r="CC114" s="72"/>
      <c r="CD114" s="72"/>
      <c r="CE114" s="72"/>
      <c r="CF114" s="72"/>
      <c r="CG114" s="72"/>
      <c r="CH114" s="72"/>
      <c r="CI114" s="72"/>
      <c r="CJ114" s="72"/>
      <c r="CK114" s="72"/>
      <c r="CL114" s="72"/>
      <c r="CM114" s="72"/>
      <c r="CN114" s="72"/>
      <c r="CO114" s="72"/>
      <c r="CP114" s="72"/>
      <c r="CQ114" s="72"/>
      <c r="CR114" s="72"/>
      <c r="CS114" s="72"/>
      <c r="CT114" s="72"/>
      <c r="CU114" s="72"/>
      <c r="CV114" s="72"/>
      <c r="CW114" s="72"/>
      <c r="CX114" s="72"/>
      <c r="CY114" s="72"/>
      <c r="CZ114" s="72"/>
      <c r="DA114" s="72"/>
      <c r="DB114" s="72"/>
      <c r="DC114" s="72"/>
      <c r="DD114" s="72"/>
      <c r="DE114" s="72"/>
      <c r="DF114" s="72"/>
      <c r="DG114" s="72"/>
      <c r="DH114" s="72"/>
      <c r="DI114" s="72"/>
      <c r="DJ114" s="72"/>
      <c r="DK114" s="72"/>
      <c r="DL114" s="72"/>
      <c r="DM114" s="72"/>
      <c r="DN114" s="72"/>
      <c r="DO114" s="72"/>
      <c r="DP114" s="72"/>
      <c r="DQ114" s="72"/>
      <c r="DR114" s="72"/>
      <c r="DS114" s="72"/>
      <c r="DT114" s="72"/>
      <c r="DU114" s="72"/>
      <c r="DV114" s="72"/>
      <c r="DW114" s="72"/>
      <c r="DX114" s="72"/>
      <c r="DY114" s="72"/>
      <c r="DZ114" s="72"/>
      <c r="EA114" s="72"/>
      <c r="EB114" s="72"/>
      <c r="EC114" s="72"/>
      <c r="ED114" s="72"/>
      <c r="EE114" s="72"/>
      <c r="EF114" s="72"/>
      <c r="EG114" s="72"/>
      <c r="EH114" s="72"/>
      <c r="EI114" s="72"/>
      <c r="EJ114" s="72"/>
      <c r="EK114" s="72"/>
      <c r="EL114" s="72"/>
      <c r="EM114" s="72"/>
      <c r="EN114" s="72"/>
      <c r="EO114" s="72"/>
      <c r="EP114" s="72"/>
      <c r="EQ114" s="72"/>
      <c r="ER114" s="72"/>
      <c r="ES114" s="72"/>
      <c r="ET114" s="72"/>
      <c r="EU114" s="72"/>
      <c r="EV114" s="72"/>
      <c r="EW114" s="72"/>
      <c r="EX114" s="72"/>
      <c r="EY114" s="72"/>
      <c r="EZ114" s="72"/>
      <c r="FA114" s="72"/>
      <c r="FB114" s="72"/>
      <c r="FC114" s="72"/>
      <c r="FD114" s="72"/>
      <c r="FE114" s="72"/>
      <c r="FF114" s="72"/>
      <c r="FG114" s="72"/>
      <c r="FH114" s="72"/>
      <c r="FI114" s="72"/>
      <c r="FJ114" s="72"/>
      <c r="FK114" s="72"/>
      <c r="FL114" s="72"/>
      <c r="FM114" s="72"/>
      <c r="FN114" s="72"/>
      <c r="FO114" s="72"/>
      <c r="FP114" s="72"/>
      <c r="FQ114" s="72"/>
      <c r="FR114" s="72"/>
      <c r="FS114" s="72"/>
      <c r="FT114" s="72"/>
      <c r="FU114" s="72"/>
      <c r="FV114" s="72"/>
      <c r="FW114" s="72"/>
      <c r="FX114" s="72"/>
      <c r="FY114" s="72"/>
      <c r="FZ114" s="72"/>
      <c r="GA114" s="72"/>
      <c r="GB114" s="72"/>
      <c r="GC114" s="72"/>
      <c r="GD114" s="72"/>
      <c r="GE114" s="72"/>
      <c r="GF114" s="72"/>
      <c r="GG114" s="72"/>
      <c r="GH114" s="72"/>
      <c r="GI114" s="72"/>
      <c r="GJ114" s="72"/>
      <c r="GK114" s="72"/>
      <c r="GL114" s="72"/>
      <c r="GM114" s="72"/>
      <c r="GN114" s="72"/>
      <c r="GO114" s="72"/>
      <c r="GP114" s="72"/>
      <c r="GQ114" s="72"/>
      <c r="GR114" s="72"/>
      <c r="GS114" s="72"/>
      <c r="GT114" s="72"/>
      <c r="GU114" s="72"/>
      <c r="GV114" s="72"/>
      <c r="GW114" s="72"/>
      <c r="GX114" s="72"/>
      <c r="GY114" s="72"/>
      <c r="GZ114" s="72"/>
      <c r="HA114" s="72"/>
    </row>
    <row r="115" spans="1:209" ht="25.5" customHeight="1">
      <c r="A115" s="74">
        <v>161</v>
      </c>
      <c r="B115" s="83" t="s">
        <v>65</v>
      </c>
      <c r="C115" s="83" t="s">
        <v>66</v>
      </c>
      <c r="D115" s="83" t="s">
        <v>39</v>
      </c>
      <c r="E115" s="83" t="s">
        <v>1879</v>
      </c>
      <c r="F115" s="83">
        <v>3</v>
      </c>
      <c r="G115" s="83" t="s">
        <v>240</v>
      </c>
      <c r="H115" s="83" t="s">
        <v>1590</v>
      </c>
      <c r="I115" s="83">
        <v>47</v>
      </c>
      <c r="J115" s="146">
        <v>2</v>
      </c>
      <c r="K115" s="146" t="s">
        <v>39</v>
      </c>
      <c r="L115" s="146"/>
      <c r="M115" s="146" t="s">
        <v>186</v>
      </c>
      <c r="N115" s="146" t="s">
        <v>1955</v>
      </c>
      <c r="O115" s="146" t="s">
        <v>336</v>
      </c>
      <c r="P115" s="146" t="s">
        <v>184</v>
      </c>
      <c r="Q115" s="152">
        <v>50</v>
      </c>
      <c r="R115" s="146"/>
      <c r="S115" s="146"/>
      <c r="T115" s="146"/>
      <c r="U115" s="146"/>
      <c r="V115" s="146"/>
      <c r="W115" s="146" t="s">
        <v>146</v>
      </c>
      <c r="X115" s="146"/>
      <c r="Y115" s="83"/>
      <c r="Z115" s="83"/>
      <c r="AA115" s="83" t="s">
        <v>1490</v>
      </c>
      <c r="AB115" s="83"/>
      <c r="AC115" s="83"/>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2"/>
      <c r="BD115" s="72"/>
      <c r="BE115" s="72"/>
      <c r="BF115" s="72"/>
      <c r="BG115" s="72"/>
      <c r="BH115" s="72"/>
      <c r="BI115" s="72"/>
      <c r="BJ115" s="72"/>
      <c r="BK115" s="72"/>
      <c r="BL115" s="72"/>
      <c r="BM115" s="72"/>
      <c r="BN115" s="72"/>
      <c r="BO115" s="72"/>
      <c r="BP115" s="72"/>
      <c r="BQ115" s="72"/>
      <c r="BR115" s="72"/>
      <c r="BS115" s="72"/>
      <c r="BT115" s="72"/>
      <c r="BU115" s="72"/>
      <c r="BV115" s="72"/>
      <c r="BW115" s="72"/>
      <c r="BX115" s="72"/>
      <c r="BY115" s="72"/>
      <c r="BZ115" s="72"/>
      <c r="CA115" s="72"/>
      <c r="CB115" s="72"/>
      <c r="CC115" s="72"/>
      <c r="CD115" s="72"/>
      <c r="CE115" s="72"/>
      <c r="CF115" s="72"/>
      <c r="CG115" s="72"/>
      <c r="CH115" s="72"/>
      <c r="CI115" s="72"/>
      <c r="CJ115" s="72"/>
      <c r="CK115" s="72"/>
      <c r="CL115" s="72"/>
      <c r="CM115" s="72"/>
      <c r="CN115" s="72"/>
      <c r="CO115" s="72"/>
      <c r="CP115" s="72"/>
      <c r="CQ115" s="72"/>
      <c r="CR115" s="72"/>
      <c r="CS115" s="72"/>
      <c r="CT115" s="72"/>
      <c r="CU115" s="72"/>
      <c r="CV115" s="72"/>
      <c r="CW115" s="72"/>
      <c r="CX115" s="72"/>
      <c r="CY115" s="72"/>
      <c r="CZ115" s="72"/>
      <c r="DA115" s="72"/>
      <c r="DB115" s="72"/>
      <c r="DC115" s="72"/>
      <c r="DD115" s="72"/>
      <c r="DE115" s="72"/>
      <c r="DF115" s="72"/>
      <c r="DG115" s="72"/>
      <c r="DH115" s="72"/>
      <c r="DI115" s="72"/>
      <c r="DJ115" s="72"/>
      <c r="DK115" s="72"/>
      <c r="DL115" s="72"/>
      <c r="DM115" s="72"/>
      <c r="DN115" s="72"/>
      <c r="DO115" s="72"/>
      <c r="DP115" s="72"/>
      <c r="DQ115" s="72"/>
      <c r="DR115" s="72"/>
      <c r="DS115" s="72"/>
      <c r="DT115" s="72"/>
      <c r="DU115" s="72"/>
      <c r="DV115" s="72"/>
      <c r="DW115" s="72"/>
      <c r="DX115" s="72"/>
      <c r="DY115" s="72"/>
      <c r="DZ115" s="72"/>
      <c r="EA115" s="72"/>
      <c r="EB115" s="72"/>
      <c r="EC115" s="72"/>
      <c r="ED115" s="72"/>
      <c r="EE115" s="72"/>
      <c r="EF115" s="72"/>
      <c r="EG115" s="72"/>
      <c r="EH115" s="72"/>
      <c r="EI115" s="72"/>
      <c r="EJ115" s="72"/>
      <c r="EK115" s="72"/>
      <c r="EL115" s="72"/>
      <c r="EM115" s="72"/>
      <c r="EN115" s="72"/>
      <c r="EO115" s="72"/>
      <c r="EP115" s="72"/>
      <c r="EQ115" s="72"/>
      <c r="ER115" s="72"/>
      <c r="ES115" s="72"/>
      <c r="ET115" s="72"/>
      <c r="EU115" s="72"/>
      <c r="EV115" s="72"/>
      <c r="EW115" s="72"/>
      <c r="EX115" s="72"/>
      <c r="EY115" s="72"/>
      <c r="EZ115" s="72"/>
      <c r="FA115" s="72"/>
      <c r="FB115" s="72"/>
      <c r="FC115" s="72"/>
      <c r="FD115" s="72"/>
      <c r="FE115" s="72"/>
      <c r="FF115" s="72"/>
      <c r="FG115" s="72"/>
      <c r="FH115" s="72"/>
      <c r="FI115" s="72"/>
      <c r="FJ115" s="72"/>
      <c r="FK115" s="72"/>
      <c r="FL115" s="72"/>
      <c r="FM115" s="72"/>
      <c r="FN115" s="72"/>
      <c r="FO115" s="72"/>
      <c r="FP115" s="72"/>
      <c r="FQ115" s="72"/>
      <c r="FR115" s="72"/>
      <c r="FS115" s="72"/>
      <c r="FT115" s="72"/>
      <c r="FU115" s="72"/>
      <c r="FV115" s="72"/>
      <c r="FW115" s="72"/>
      <c r="FX115" s="72"/>
      <c r="FY115" s="72"/>
      <c r="FZ115" s="72"/>
      <c r="GA115" s="72"/>
      <c r="GB115" s="72"/>
      <c r="GC115" s="72"/>
      <c r="GD115" s="72"/>
      <c r="GE115" s="72"/>
      <c r="GF115" s="72"/>
      <c r="GG115" s="72"/>
      <c r="GH115" s="72"/>
      <c r="GI115" s="72"/>
      <c r="GJ115" s="72"/>
      <c r="GK115" s="72"/>
      <c r="GL115" s="72"/>
      <c r="GM115" s="72"/>
      <c r="GN115" s="72"/>
      <c r="GO115" s="72"/>
      <c r="GP115" s="72"/>
      <c r="GQ115" s="72"/>
      <c r="GR115" s="72"/>
      <c r="GS115" s="72"/>
      <c r="GT115" s="72"/>
      <c r="GU115" s="72"/>
      <c r="GV115" s="72"/>
      <c r="GW115" s="72"/>
      <c r="GX115" s="72"/>
      <c r="GY115" s="72"/>
      <c r="GZ115" s="72"/>
      <c r="HA115" s="72"/>
    </row>
    <row r="116" spans="1:209" s="163" customFormat="1" ht="31.5" customHeight="1">
      <c r="A116" s="159">
        <v>112</v>
      </c>
      <c r="B116" s="160" t="s">
        <v>1503</v>
      </c>
      <c r="C116" s="160" t="s">
        <v>1504</v>
      </c>
      <c r="D116" s="83" t="s">
        <v>100</v>
      </c>
      <c r="E116" s="83" t="s">
        <v>1756</v>
      </c>
      <c r="F116" s="160">
        <v>3</v>
      </c>
      <c r="G116" s="160" t="s">
        <v>240</v>
      </c>
      <c r="H116" s="160" t="s">
        <v>1644</v>
      </c>
      <c r="I116" s="160">
        <v>66</v>
      </c>
      <c r="J116" s="146">
        <v>1</v>
      </c>
      <c r="K116" s="161" t="s">
        <v>100</v>
      </c>
      <c r="L116" s="146"/>
      <c r="M116" s="161" t="s">
        <v>296</v>
      </c>
      <c r="N116" s="161" t="s">
        <v>1917</v>
      </c>
      <c r="O116" s="161" t="s">
        <v>298</v>
      </c>
      <c r="P116" s="161" t="s">
        <v>358</v>
      </c>
      <c r="Q116" s="162">
        <v>85</v>
      </c>
      <c r="R116" s="146"/>
      <c r="S116" s="146"/>
      <c r="T116" s="146"/>
      <c r="U116" s="146"/>
      <c r="V116" s="146"/>
      <c r="W116" s="146" t="s">
        <v>144</v>
      </c>
      <c r="X116" s="146" t="s">
        <v>67</v>
      </c>
      <c r="Y116" s="83"/>
      <c r="Z116" s="83"/>
      <c r="AA116" s="83" t="s">
        <v>1490</v>
      </c>
      <c r="AB116" s="83"/>
      <c r="AC116" s="83"/>
      <c r="AD116" s="84"/>
      <c r="AE116" s="84"/>
      <c r="AF116" s="84"/>
      <c r="AG116" s="84"/>
    </row>
    <row r="117" spans="1:209" s="163" customFormat="1" ht="25.5" customHeight="1">
      <c r="A117" s="159">
        <v>61</v>
      </c>
      <c r="B117" s="164" t="s">
        <v>204</v>
      </c>
      <c r="C117" s="164" t="s">
        <v>203</v>
      </c>
      <c r="D117" s="71"/>
      <c r="E117" s="83" t="s">
        <v>582</v>
      </c>
      <c r="F117" s="164">
        <v>3</v>
      </c>
      <c r="G117" s="164" t="s">
        <v>240</v>
      </c>
      <c r="H117" s="164" t="s">
        <v>1644</v>
      </c>
      <c r="I117" s="164">
        <v>66</v>
      </c>
      <c r="J117" s="144">
        <v>1</v>
      </c>
      <c r="K117" s="165"/>
      <c r="L117" s="144"/>
      <c r="M117" s="161" t="s">
        <v>296</v>
      </c>
      <c r="N117" s="161" t="s">
        <v>1917</v>
      </c>
      <c r="O117" s="161" t="s">
        <v>298</v>
      </c>
      <c r="P117" s="161" t="s">
        <v>358</v>
      </c>
      <c r="Q117" s="162">
        <v>85</v>
      </c>
      <c r="R117" s="144"/>
      <c r="S117" s="144"/>
      <c r="T117" s="144"/>
      <c r="U117" s="144"/>
      <c r="V117" s="144"/>
      <c r="W117" s="144" t="s">
        <v>216</v>
      </c>
      <c r="X117" s="144"/>
      <c r="Y117" s="71"/>
      <c r="Z117" s="83" t="s">
        <v>1707</v>
      </c>
      <c r="AA117" s="71" t="s">
        <v>1641</v>
      </c>
      <c r="AB117" s="71"/>
      <c r="AC117" s="71"/>
      <c r="AD117" s="84"/>
      <c r="AE117" s="84"/>
      <c r="AF117" s="84"/>
      <c r="AG117" s="84"/>
    </row>
    <row r="118" spans="1:209" s="163" customFormat="1" ht="25.5" customHeight="1">
      <c r="A118" s="159">
        <v>46</v>
      </c>
      <c r="B118" s="160" t="s">
        <v>35</v>
      </c>
      <c r="C118" s="160" t="s">
        <v>28</v>
      </c>
      <c r="D118" s="71" t="s">
        <v>43</v>
      </c>
      <c r="E118" s="83" t="s">
        <v>1736</v>
      </c>
      <c r="F118" s="160">
        <v>3</v>
      </c>
      <c r="G118" s="160" t="s">
        <v>240</v>
      </c>
      <c r="H118" s="160" t="s">
        <v>1644</v>
      </c>
      <c r="I118" s="160">
        <v>66</v>
      </c>
      <c r="J118" s="146">
        <v>1</v>
      </c>
      <c r="K118" s="165" t="s">
        <v>205</v>
      </c>
      <c r="L118" s="146"/>
      <c r="M118" s="161" t="s">
        <v>296</v>
      </c>
      <c r="N118" s="161" t="s">
        <v>1917</v>
      </c>
      <c r="O118" s="161" t="s">
        <v>297</v>
      </c>
      <c r="P118" s="161" t="s">
        <v>358</v>
      </c>
      <c r="Q118" s="162">
        <v>85</v>
      </c>
      <c r="R118" s="146"/>
      <c r="S118" s="146"/>
      <c r="T118" s="146"/>
      <c r="U118" s="146"/>
      <c r="V118" s="146"/>
      <c r="W118" s="146" t="s">
        <v>175</v>
      </c>
      <c r="X118" s="146"/>
      <c r="Y118" s="83"/>
      <c r="Z118" s="83"/>
      <c r="AA118" s="83" t="s">
        <v>1490</v>
      </c>
      <c r="AB118" s="83"/>
      <c r="AC118" s="83"/>
      <c r="AD118" s="84"/>
      <c r="AE118" s="84"/>
      <c r="AF118" s="84"/>
      <c r="AG118" s="84"/>
    </row>
    <row r="119" spans="1:209" s="166" customFormat="1" ht="27.75" customHeight="1">
      <c r="A119" s="159">
        <v>155</v>
      </c>
      <c r="B119" s="160" t="s">
        <v>65</v>
      </c>
      <c r="C119" s="160" t="s">
        <v>66</v>
      </c>
      <c r="D119" s="83" t="s">
        <v>39</v>
      </c>
      <c r="E119" s="83" t="s">
        <v>1882</v>
      </c>
      <c r="F119" s="160">
        <v>3</v>
      </c>
      <c r="G119" s="160" t="s">
        <v>240</v>
      </c>
      <c r="H119" s="160" t="s">
        <v>1644</v>
      </c>
      <c r="I119" s="160">
        <v>66</v>
      </c>
      <c r="J119" s="146">
        <v>1</v>
      </c>
      <c r="K119" s="161" t="s">
        <v>39</v>
      </c>
      <c r="L119" s="146"/>
      <c r="M119" s="161" t="s">
        <v>296</v>
      </c>
      <c r="N119" s="161" t="s">
        <v>1917</v>
      </c>
      <c r="O119" s="161" t="s">
        <v>297</v>
      </c>
      <c r="P119" s="161" t="s">
        <v>358</v>
      </c>
      <c r="Q119" s="162">
        <v>85</v>
      </c>
      <c r="R119" s="146"/>
      <c r="S119" s="146"/>
      <c r="T119" s="146"/>
      <c r="U119" s="146"/>
      <c r="V119" s="146"/>
      <c r="W119" s="146" t="s">
        <v>146</v>
      </c>
      <c r="X119" s="146"/>
      <c r="Y119" s="83"/>
      <c r="Z119" s="83"/>
      <c r="AA119" s="83" t="s">
        <v>1490</v>
      </c>
      <c r="AB119" s="83"/>
      <c r="AC119" s="83"/>
      <c r="AD119" s="111"/>
      <c r="AE119" s="111"/>
      <c r="AF119" s="111"/>
      <c r="AG119" s="111"/>
    </row>
    <row r="120" spans="1:209" s="163" customFormat="1" ht="25.5" customHeight="1">
      <c r="A120" s="159">
        <v>120</v>
      </c>
      <c r="B120" s="160" t="s">
        <v>64</v>
      </c>
      <c r="C120" s="160" t="s">
        <v>27</v>
      </c>
      <c r="D120" s="83" t="s">
        <v>30</v>
      </c>
      <c r="E120" s="83" t="s">
        <v>1826</v>
      </c>
      <c r="F120" s="160">
        <v>3</v>
      </c>
      <c r="G120" s="160" t="s">
        <v>1681</v>
      </c>
      <c r="H120" s="160" t="s">
        <v>1679</v>
      </c>
      <c r="I120" s="160" t="s">
        <v>653</v>
      </c>
      <c r="J120" s="146">
        <v>1</v>
      </c>
      <c r="K120" s="161" t="s">
        <v>30</v>
      </c>
      <c r="L120" s="146"/>
      <c r="M120" s="161" t="s">
        <v>296</v>
      </c>
      <c r="N120" s="161" t="s">
        <v>1918</v>
      </c>
      <c r="O120" s="161" t="s">
        <v>298</v>
      </c>
      <c r="P120" s="161" t="s">
        <v>358</v>
      </c>
      <c r="Q120" s="162">
        <v>85</v>
      </c>
      <c r="R120" s="146"/>
      <c r="S120" s="146"/>
      <c r="T120" s="146"/>
      <c r="U120" s="146"/>
      <c r="V120" s="146"/>
      <c r="W120" s="146" t="s">
        <v>175</v>
      </c>
      <c r="X120" s="146"/>
      <c r="Y120" s="83"/>
      <c r="Z120" s="83"/>
      <c r="AA120" s="83" t="s">
        <v>1490</v>
      </c>
      <c r="AB120" s="83"/>
      <c r="AC120" s="83"/>
      <c r="AD120" s="72"/>
      <c r="AE120" s="72"/>
      <c r="AF120" s="72"/>
      <c r="AG120" s="72"/>
      <c r="AH120" s="166"/>
      <c r="AI120" s="166"/>
      <c r="AJ120" s="166"/>
      <c r="AK120" s="166"/>
      <c r="AL120" s="166"/>
      <c r="AM120" s="166"/>
      <c r="AN120" s="166"/>
      <c r="AO120" s="166"/>
      <c r="AP120" s="166"/>
      <c r="AQ120" s="166"/>
      <c r="AR120" s="166"/>
      <c r="AS120" s="166"/>
      <c r="AT120" s="166"/>
      <c r="AU120" s="166"/>
      <c r="AV120" s="166"/>
      <c r="AW120" s="166"/>
      <c r="AX120" s="166"/>
      <c r="AY120" s="166"/>
      <c r="AZ120" s="166"/>
      <c r="BA120" s="166"/>
      <c r="BB120" s="166"/>
      <c r="BC120" s="166"/>
      <c r="BD120" s="166"/>
      <c r="BE120" s="166"/>
      <c r="BF120" s="166"/>
      <c r="BG120" s="166"/>
      <c r="BH120" s="166"/>
      <c r="BI120" s="166"/>
      <c r="BJ120" s="166"/>
      <c r="BK120" s="166"/>
      <c r="BL120" s="166"/>
      <c r="BM120" s="166"/>
      <c r="BN120" s="166"/>
      <c r="BO120" s="166"/>
      <c r="BP120" s="166"/>
      <c r="BQ120" s="166"/>
      <c r="BR120" s="166"/>
      <c r="BS120" s="166"/>
      <c r="BT120" s="166"/>
      <c r="BU120" s="166"/>
      <c r="BV120" s="166"/>
      <c r="BW120" s="166"/>
      <c r="BX120" s="166"/>
      <c r="BY120" s="166"/>
      <c r="BZ120" s="166"/>
      <c r="CA120" s="166"/>
      <c r="CB120" s="166"/>
      <c r="CC120" s="166"/>
      <c r="CD120" s="166"/>
      <c r="CE120" s="166"/>
      <c r="CF120" s="166"/>
      <c r="CG120" s="166"/>
      <c r="CH120" s="166"/>
      <c r="CI120" s="166"/>
      <c r="CJ120" s="166"/>
      <c r="CK120" s="166"/>
      <c r="CL120" s="166"/>
      <c r="CM120" s="166"/>
      <c r="CN120" s="166"/>
      <c r="CO120" s="166"/>
      <c r="CP120" s="166"/>
      <c r="CQ120" s="166"/>
      <c r="CR120" s="166"/>
      <c r="CS120" s="166"/>
      <c r="CT120" s="166"/>
      <c r="CU120" s="166"/>
      <c r="CV120" s="166"/>
      <c r="CW120" s="166"/>
      <c r="CX120" s="166"/>
      <c r="CY120" s="166"/>
      <c r="CZ120" s="166"/>
      <c r="DA120" s="166"/>
      <c r="DB120" s="166"/>
      <c r="DC120" s="166"/>
      <c r="DD120" s="166"/>
      <c r="DE120" s="166"/>
      <c r="DF120" s="166"/>
      <c r="DG120" s="166"/>
      <c r="DH120" s="166"/>
      <c r="DI120" s="166"/>
      <c r="DJ120" s="166"/>
      <c r="DK120" s="166"/>
      <c r="DL120" s="166"/>
      <c r="DM120" s="166"/>
      <c r="DN120" s="166"/>
      <c r="DO120" s="166"/>
      <c r="DP120" s="166"/>
      <c r="DQ120" s="166"/>
      <c r="DR120" s="166"/>
      <c r="DS120" s="166"/>
      <c r="DT120" s="166"/>
      <c r="DU120" s="166"/>
      <c r="DV120" s="166"/>
      <c r="DW120" s="166"/>
      <c r="DX120" s="166"/>
      <c r="DY120" s="166"/>
      <c r="DZ120" s="166"/>
      <c r="EA120" s="166"/>
      <c r="EB120" s="166"/>
      <c r="EC120" s="166"/>
      <c r="ED120" s="166"/>
      <c r="EE120" s="166"/>
      <c r="EF120" s="166"/>
      <c r="EG120" s="166"/>
      <c r="EH120" s="166"/>
      <c r="EI120" s="166"/>
      <c r="EJ120" s="166"/>
      <c r="EK120" s="166"/>
      <c r="EL120" s="166"/>
      <c r="EM120" s="166"/>
      <c r="EN120" s="166"/>
      <c r="EO120" s="166"/>
      <c r="EP120" s="166"/>
      <c r="EQ120" s="166"/>
      <c r="ER120" s="166"/>
      <c r="ES120" s="166"/>
      <c r="ET120" s="166"/>
      <c r="EU120" s="166"/>
      <c r="EV120" s="166"/>
      <c r="EW120" s="166"/>
      <c r="EX120" s="166"/>
      <c r="EY120" s="166"/>
      <c r="EZ120" s="166"/>
      <c r="FA120" s="166"/>
      <c r="FB120" s="166"/>
      <c r="FC120" s="166"/>
      <c r="FD120" s="166"/>
      <c r="FE120" s="166"/>
      <c r="FF120" s="166"/>
      <c r="FG120" s="166"/>
      <c r="FH120" s="166"/>
      <c r="FI120" s="166"/>
      <c r="FJ120" s="166"/>
      <c r="FK120" s="166"/>
      <c r="FL120" s="166"/>
      <c r="FM120" s="166"/>
      <c r="FN120" s="166"/>
      <c r="FO120" s="166"/>
      <c r="FP120" s="166"/>
      <c r="FQ120" s="166"/>
      <c r="FR120" s="166"/>
      <c r="FS120" s="166"/>
      <c r="FT120" s="166"/>
      <c r="FU120" s="166"/>
      <c r="FV120" s="166"/>
      <c r="FW120" s="166"/>
      <c r="FX120" s="166"/>
      <c r="FY120" s="166"/>
      <c r="FZ120" s="166"/>
      <c r="GA120" s="166"/>
      <c r="GB120" s="166"/>
      <c r="GC120" s="166"/>
      <c r="GD120" s="166"/>
      <c r="GE120" s="166"/>
      <c r="GF120" s="166"/>
      <c r="GG120" s="166"/>
      <c r="GH120" s="166"/>
      <c r="GI120" s="166"/>
      <c r="GJ120" s="166"/>
      <c r="GK120" s="166"/>
      <c r="GL120" s="166"/>
      <c r="GM120" s="166"/>
      <c r="GN120" s="166"/>
      <c r="GO120" s="166"/>
      <c r="GP120" s="166"/>
      <c r="GQ120" s="166"/>
      <c r="GR120" s="166"/>
      <c r="GS120" s="166"/>
      <c r="GT120" s="166"/>
      <c r="GU120" s="166"/>
      <c r="GV120" s="166"/>
      <c r="GW120" s="166"/>
      <c r="GX120" s="166"/>
      <c r="GY120" s="166"/>
      <c r="GZ120" s="166"/>
      <c r="HA120" s="166"/>
    </row>
    <row r="121" spans="1:209" s="163" customFormat="1" ht="25.5" customHeight="1">
      <c r="A121" s="159">
        <v>97</v>
      </c>
      <c r="B121" s="160" t="s">
        <v>130</v>
      </c>
      <c r="C121" s="160" t="s">
        <v>34</v>
      </c>
      <c r="D121" s="83" t="s">
        <v>33</v>
      </c>
      <c r="E121" s="83" t="s">
        <v>34</v>
      </c>
      <c r="F121" s="160">
        <v>3</v>
      </c>
      <c r="G121" s="160" t="s">
        <v>1681</v>
      </c>
      <c r="H121" s="160" t="s">
        <v>1679</v>
      </c>
      <c r="I121" s="160" t="s">
        <v>653</v>
      </c>
      <c r="J121" s="146">
        <v>1</v>
      </c>
      <c r="K121" s="160" t="s">
        <v>33</v>
      </c>
      <c r="L121" s="146"/>
      <c r="M121" s="161" t="s">
        <v>296</v>
      </c>
      <c r="N121" s="161" t="s">
        <v>1918</v>
      </c>
      <c r="O121" s="161" t="s">
        <v>297</v>
      </c>
      <c r="P121" s="161" t="s">
        <v>358</v>
      </c>
      <c r="Q121" s="162">
        <v>85</v>
      </c>
      <c r="R121" s="146"/>
      <c r="S121" s="146"/>
      <c r="T121" s="146"/>
      <c r="U121" s="146"/>
      <c r="V121" s="146"/>
      <c r="W121" s="146" t="s">
        <v>175</v>
      </c>
      <c r="X121" s="146"/>
      <c r="Y121" s="83"/>
      <c r="Z121" s="83"/>
      <c r="AA121" s="83" t="s">
        <v>1490</v>
      </c>
      <c r="AB121" s="83"/>
      <c r="AC121" s="83"/>
      <c r="AD121" s="72"/>
      <c r="AE121" s="72"/>
      <c r="AF121" s="72"/>
      <c r="AG121" s="72"/>
      <c r="AH121" s="166"/>
      <c r="AI121" s="166"/>
      <c r="AJ121" s="166"/>
      <c r="AK121" s="166"/>
      <c r="AL121" s="166"/>
      <c r="AM121" s="166"/>
      <c r="AN121" s="166"/>
      <c r="AO121" s="166"/>
      <c r="AP121" s="166"/>
      <c r="AQ121" s="166"/>
      <c r="AR121" s="166"/>
      <c r="AS121" s="166"/>
      <c r="AT121" s="166"/>
      <c r="AU121" s="166"/>
      <c r="AV121" s="166"/>
      <c r="AW121" s="166"/>
      <c r="AX121" s="166"/>
      <c r="AY121" s="166"/>
      <c r="AZ121" s="166"/>
      <c r="BA121" s="166"/>
      <c r="BB121" s="166"/>
      <c r="BC121" s="166"/>
      <c r="BD121" s="166"/>
      <c r="BE121" s="166"/>
      <c r="BF121" s="166"/>
      <c r="BG121" s="166"/>
      <c r="BH121" s="166"/>
      <c r="BI121" s="166"/>
      <c r="BJ121" s="166"/>
      <c r="BK121" s="166"/>
      <c r="BL121" s="166"/>
      <c r="BM121" s="166"/>
      <c r="BN121" s="166"/>
      <c r="BO121" s="166"/>
      <c r="BP121" s="166"/>
      <c r="BQ121" s="166"/>
      <c r="BR121" s="166"/>
      <c r="BS121" s="166"/>
      <c r="BT121" s="166"/>
      <c r="BU121" s="166"/>
      <c r="BV121" s="166"/>
      <c r="BW121" s="166"/>
      <c r="BX121" s="166"/>
      <c r="BY121" s="166"/>
      <c r="BZ121" s="166"/>
      <c r="CA121" s="166"/>
      <c r="CB121" s="166"/>
      <c r="CC121" s="166"/>
      <c r="CD121" s="166"/>
      <c r="CE121" s="166"/>
      <c r="CF121" s="166"/>
      <c r="CG121" s="166"/>
      <c r="CH121" s="166"/>
      <c r="CI121" s="166"/>
      <c r="CJ121" s="166"/>
      <c r="CK121" s="166"/>
      <c r="CL121" s="166"/>
      <c r="CM121" s="166"/>
      <c r="CN121" s="166"/>
      <c r="CO121" s="166"/>
      <c r="CP121" s="166"/>
      <c r="CQ121" s="166"/>
      <c r="CR121" s="166"/>
      <c r="CS121" s="166"/>
      <c r="CT121" s="166"/>
      <c r="CU121" s="166"/>
      <c r="CV121" s="166"/>
      <c r="CW121" s="166"/>
      <c r="CX121" s="166"/>
      <c r="CY121" s="166"/>
      <c r="CZ121" s="166"/>
      <c r="DA121" s="166"/>
      <c r="DB121" s="166"/>
      <c r="DC121" s="166"/>
      <c r="DD121" s="166"/>
      <c r="DE121" s="166"/>
      <c r="DF121" s="166"/>
      <c r="DG121" s="166"/>
      <c r="DH121" s="166"/>
      <c r="DI121" s="166"/>
      <c r="DJ121" s="166"/>
      <c r="DK121" s="166"/>
      <c r="DL121" s="166"/>
      <c r="DM121" s="166"/>
      <c r="DN121" s="166"/>
      <c r="DO121" s="166"/>
      <c r="DP121" s="166"/>
      <c r="DQ121" s="166"/>
      <c r="DR121" s="166"/>
      <c r="DS121" s="166"/>
      <c r="DT121" s="166"/>
      <c r="DU121" s="166"/>
      <c r="DV121" s="166"/>
      <c r="DW121" s="166"/>
      <c r="DX121" s="166"/>
      <c r="DY121" s="166"/>
      <c r="DZ121" s="166"/>
      <c r="EA121" s="166"/>
      <c r="EB121" s="166"/>
      <c r="EC121" s="166"/>
      <c r="ED121" s="166"/>
      <c r="EE121" s="166"/>
      <c r="EF121" s="166"/>
      <c r="EG121" s="166"/>
      <c r="EH121" s="166"/>
      <c r="EI121" s="166"/>
      <c r="EJ121" s="166"/>
      <c r="EK121" s="166"/>
      <c r="EL121" s="166"/>
      <c r="EM121" s="166"/>
      <c r="EN121" s="166"/>
      <c r="EO121" s="166"/>
      <c r="EP121" s="166"/>
      <c r="EQ121" s="166"/>
      <c r="ER121" s="166"/>
      <c r="ES121" s="166"/>
      <c r="ET121" s="166"/>
      <c r="EU121" s="166"/>
      <c r="EV121" s="166"/>
      <c r="EW121" s="166"/>
      <c r="EX121" s="166"/>
      <c r="EY121" s="166"/>
      <c r="EZ121" s="166"/>
      <c r="FA121" s="166"/>
      <c r="FB121" s="166"/>
      <c r="FC121" s="166"/>
      <c r="FD121" s="166"/>
      <c r="FE121" s="166"/>
      <c r="FF121" s="166"/>
      <c r="FG121" s="166"/>
      <c r="FH121" s="166"/>
      <c r="FI121" s="166"/>
      <c r="FJ121" s="166"/>
      <c r="FK121" s="166"/>
      <c r="FL121" s="166"/>
      <c r="FM121" s="166"/>
      <c r="FN121" s="166"/>
      <c r="FO121" s="166"/>
      <c r="FP121" s="166"/>
      <c r="FQ121" s="166"/>
      <c r="FR121" s="166"/>
      <c r="FS121" s="166"/>
      <c r="FT121" s="166"/>
      <c r="FU121" s="166"/>
      <c r="FV121" s="166"/>
      <c r="FW121" s="166"/>
      <c r="FX121" s="166"/>
      <c r="FY121" s="166"/>
      <c r="FZ121" s="166"/>
      <c r="GA121" s="166"/>
      <c r="GB121" s="166"/>
      <c r="GC121" s="166"/>
      <c r="GD121" s="166"/>
      <c r="GE121" s="166"/>
      <c r="GF121" s="166"/>
      <c r="GG121" s="166"/>
      <c r="GH121" s="166"/>
      <c r="GI121" s="166"/>
      <c r="GJ121" s="166"/>
      <c r="GK121" s="166"/>
      <c r="GL121" s="166"/>
      <c r="GM121" s="166"/>
      <c r="GN121" s="166"/>
      <c r="GO121" s="166"/>
      <c r="GP121" s="166"/>
      <c r="GQ121" s="166"/>
      <c r="GR121" s="166"/>
      <c r="GS121" s="166"/>
      <c r="GT121" s="166"/>
      <c r="GU121" s="166"/>
      <c r="GV121" s="166"/>
      <c r="GW121" s="166"/>
      <c r="GX121" s="166"/>
      <c r="GY121" s="166"/>
      <c r="GZ121" s="166"/>
      <c r="HA121" s="166"/>
    </row>
    <row r="122" spans="1:209" s="163" customFormat="1" ht="25.5" customHeight="1">
      <c r="A122" s="159">
        <v>19</v>
      </c>
      <c r="B122" s="160" t="s">
        <v>200</v>
      </c>
      <c r="C122" s="160" t="s">
        <v>201</v>
      </c>
      <c r="D122" s="83" t="s">
        <v>191</v>
      </c>
      <c r="E122" s="83" t="s">
        <v>1837</v>
      </c>
      <c r="F122" s="160">
        <v>5</v>
      </c>
      <c r="G122" s="160" t="s">
        <v>240</v>
      </c>
      <c r="H122" s="160" t="s">
        <v>1644</v>
      </c>
      <c r="I122" s="160">
        <v>66</v>
      </c>
      <c r="J122" s="146">
        <v>1</v>
      </c>
      <c r="K122" s="161" t="s">
        <v>191</v>
      </c>
      <c r="L122" s="146"/>
      <c r="M122" s="161" t="s">
        <v>296</v>
      </c>
      <c r="N122" s="161" t="s">
        <v>1920</v>
      </c>
      <c r="O122" s="161" t="s">
        <v>327</v>
      </c>
      <c r="P122" s="161" t="s">
        <v>358</v>
      </c>
      <c r="Q122" s="162">
        <v>85</v>
      </c>
      <c r="R122" s="146"/>
      <c r="S122" s="146"/>
      <c r="T122" s="146"/>
      <c r="U122" s="146"/>
      <c r="V122" s="146"/>
      <c r="W122" s="146" t="s">
        <v>143</v>
      </c>
      <c r="X122" s="146"/>
      <c r="Y122" s="83"/>
      <c r="Z122" s="83"/>
      <c r="AA122" s="83" t="s">
        <v>1490</v>
      </c>
      <c r="AB122" s="83"/>
      <c r="AC122" s="83"/>
      <c r="AD122" s="72"/>
      <c r="AE122" s="72"/>
      <c r="AF122" s="84"/>
      <c r="AG122" s="84"/>
    </row>
    <row r="123" spans="1:209" ht="25.5" customHeight="1">
      <c r="A123" s="74">
        <v>115</v>
      </c>
      <c r="B123" s="83" t="s">
        <v>1503</v>
      </c>
      <c r="C123" s="83" t="s">
        <v>1504</v>
      </c>
      <c r="D123" s="83" t="s">
        <v>100</v>
      </c>
      <c r="E123" s="83" t="s">
        <v>1750</v>
      </c>
      <c r="F123" s="83">
        <v>3</v>
      </c>
      <c r="G123" s="83" t="s">
        <v>240</v>
      </c>
      <c r="H123" s="83" t="s">
        <v>44</v>
      </c>
      <c r="I123" s="83">
        <v>84</v>
      </c>
      <c r="J123" s="146">
        <v>1</v>
      </c>
      <c r="K123" s="146" t="s">
        <v>100</v>
      </c>
      <c r="L123" s="146"/>
      <c r="M123" s="146" t="s">
        <v>186</v>
      </c>
      <c r="N123" s="146">
        <v>2</v>
      </c>
      <c r="O123" s="146" t="s">
        <v>301</v>
      </c>
      <c r="P123" s="146" t="s">
        <v>358</v>
      </c>
      <c r="Q123" s="152">
        <v>85</v>
      </c>
      <c r="R123" s="146"/>
      <c r="S123" s="146"/>
      <c r="T123" s="146"/>
      <c r="U123" s="146"/>
      <c r="V123" s="146"/>
      <c r="W123" s="146" t="s">
        <v>144</v>
      </c>
      <c r="X123" s="146" t="s">
        <v>68</v>
      </c>
      <c r="Y123" s="83"/>
      <c r="Z123" s="83"/>
      <c r="AA123" s="83" t="s">
        <v>1490</v>
      </c>
      <c r="AB123" s="83"/>
      <c r="AC123" s="83"/>
      <c r="AD123" s="72"/>
      <c r="AE123" s="72"/>
    </row>
    <row r="124" spans="1:209" ht="25.5" customHeight="1">
      <c r="A124" s="74">
        <v>54</v>
      </c>
      <c r="B124" s="83" t="s">
        <v>47</v>
      </c>
      <c r="C124" s="83" t="s">
        <v>48</v>
      </c>
      <c r="D124" s="83" t="s">
        <v>43</v>
      </c>
      <c r="E124" s="83" t="s">
        <v>48</v>
      </c>
      <c r="F124" s="83">
        <v>3</v>
      </c>
      <c r="G124" s="83" t="s">
        <v>1729</v>
      </c>
      <c r="H124" s="83" t="s">
        <v>44</v>
      </c>
      <c r="I124" s="83" t="s">
        <v>1730</v>
      </c>
      <c r="J124" s="146">
        <v>1</v>
      </c>
      <c r="K124" s="146" t="s">
        <v>43</v>
      </c>
      <c r="L124" s="146"/>
      <c r="M124" s="146" t="s">
        <v>186</v>
      </c>
      <c r="N124" s="146">
        <v>2</v>
      </c>
      <c r="O124" s="146" t="s">
        <v>336</v>
      </c>
      <c r="P124" s="146" t="s">
        <v>358</v>
      </c>
      <c r="Q124" s="152">
        <v>85</v>
      </c>
      <c r="R124" s="146"/>
      <c r="S124" s="146"/>
      <c r="T124" s="146"/>
      <c r="U124" s="146"/>
      <c r="V124" s="146"/>
      <c r="W124" s="146" t="s">
        <v>173</v>
      </c>
      <c r="X124" s="146" t="s">
        <v>68</v>
      </c>
      <c r="Y124" s="83"/>
      <c r="Z124" s="83"/>
      <c r="AA124" s="83" t="s">
        <v>1490</v>
      </c>
      <c r="AB124" s="83"/>
      <c r="AC124" s="83"/>
      <c r="AD124" s="72"/>
      <c r="AE124" s="72"/>
    </row>
    <row r="125" spans="1:209" ht="25.5" customHeight="1">
      <c r="A125" s="74">
        <v>93</v>
      </c>
      <c r="B125" s="83" t="s">
        <v>61</v>
      </c>
      <c r="C125" s="83" t="s">
        <v>62</v>
      </c>
      <c r="D125" s="83" t="s">
        <v>63</v>
      </c>
      <c r="E125" s="83" t="s">
        <v>389</v>
      </c>
      <c r="F125" s="83">
        <v>3</v>
      </c>
      <c r="G125" s="83" t="s">
        <v>240</v>
      </c>
      <c r="H125" s="83" t="s">
        <v>44</v>
      </c>
      <c r="I125" s="83">
        <v>84</v>
      </c>
      <c r="J125" s="146">
        <v>1</v>
      </c>
      <c r="K125" s="146" t="s">
        <v>63</v>
      </c>
      <c r="L125" s="146"/>
      <c r="M125" s="146" t="s">
        <v>186</v>
      </c>
      <c r="N125" s="146">
        <v>3</v>
      </c>
      <c r="O125" s="146" t="s">
        <v>301</v>
      </c>
      <c r="P125" s="146" t="s">
        <v>358</v>
      </c>
      <c r="Q125" s="152">
        <v>85</v>
      </c>
      <c r="R125" s="146"/>
      <c r="S125" s="146"/>
      <c r="T125" s="146"/>
      <c r="U125" s="146"/>
      <c r="V125" s="146"/>
      <c r="W125" s="146" t="s">
        <v>173</v>
      </c>
      <c r="X125" s="146" t="s">
        <v>68</v>
      </c>
      <c r="Y125" s="83"/>
      <c r="Z125" s="83" t="s">
        <v>1734</v>
      </c>
      <c r="AA125" s="83" t="s">
        <v>1490</v>
      </c>
      <c r="AB125" s="83"/>
      <c r="AC125" s="83"/>
      <c r="AD125" s="72"/>
      <c r="AE125" s="72"/>
    </row>
    <row r="126" spans="1:209" ht="25.5" customHeight="1">
      <c r="A126" s="74">
        <v>198</v>
      </c>
      <c r="B126" s="83" t="s">
        <v>82</v>
      </c>
      <c r="C126" s="83" t="s">
        <v>81</v>
      </c>
      <c r="D126" s="83" t="s">
        <v>43</v>
      </c>
      <c r="E126" s="83" t="s">
        <v>81</v>
      </c>
      <c r="F126" s="83">
        <v>3</v>
      </c>
      <c r="G126" s="83" t="s">
        <v>240</v>
      </c>
      <c r="H126" s="83" t="s">
        <v>44</v>
      </c>
      <c r="I126" s="83">
        <v>84</v>
      </c>
      <c r="J126" s="146">
        <v>1</v>
      </c>
      <c r="K126" s="146" t="s">
        <v>43</v>
      </c>
      <c r="L126" s="146"/>
      <c r="M126" s="146" t="s">
        <v>186</v>
      </c>
      <c r="N126" s="146">
        <v>3</v>
      </c>
      <c r="O126" s="146" t="s">
        <v>336</v>
      </c>
      <c r="P126" s="146" t="s">
        <v>358</v>
      </c>
      <c r="Q126" s="152">
        <v>85</v>
      </c>
      <c r="R126" s="146"/>
      <c r="S126" s="146"/>
      <c r="T126" s="146"/>
      <c r="U126" s="146"/>
      <c r="V126" s="146"/>
      <c r="W126" s="146" t="s">
        <v>173</v>
      </c>
      <c r="X126" s="146" t="s">
        <v>68</v>
      </c>
      <c r="Y126" s="83"/>
      <c r="Z126" s="83"/>
      <c r="AA126" s="83" t="s">
        <v>1490</v>
      </c>
      <c r="AB126" s="83"/>
      <c r="AC126" s="83"/>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c r="BA126" s="72"/>
      <c r="BB126" s="72"/>
      <c r="BC126" s="72"/>
      <c r="BD126" s="72"/>
      <c r="BE126" s="72"/>
      <c r="BF126" s="72"/>
      <c r="BG126" s="72"/>
      <c r="BH126" s="72"/>
      <c r="BI126" s="72"/>
      <c r="BJ126" s="72"/>
      <c r="BK126" s="72"/>
      <c r="BL126" s="72"/>
      <c r="BM126" s="72"/>
      <c r="BN126" s="72"/>
      <c r="BO126" s="72"/>
      <c r="BP126" s="72"/>
      <c r="BQ126" s="72"/>
      <c r="BR126" s="72"/>
      <c r="BS126" s="72"/>
      <c r="BT126" s="72"/>
      <c r="BU126" s="72"/>
      <c r="BV126" s="72"/>
      <c r="BW126" s="72"/>
      <c r="BX126" s="72"/>
      <c r="BY126" s="72"/>
      <c r="BZ126" s="72"/>
      <c r="CA126" s="72"/>
      <c r="CB126" s="72"/>
      <c r="CC126" s="72"/>
      <c r="CD126" s="72"/>
      <c r="CE126" s="72"/>
      <c r="CF126" s="72"/>
      <c r="CG126" s="72"/>
      <c r="CH126" s="72"/>
      <c r="CI126" s="72"/>
      <c r="CJ126" s="72"/>
      <c r="CK126" s="72"/>
      <c r="CL126" s="72"/>
      <c r="CM126" s="72"/>
      <c r="CN126" s="72"/>
      <c r="CO126" s="72"/>
      <c r="CP126" s="72"/>
      <c r="CQ126" s="72"/>
      <c r="CR126" s="72"/>
      <c r="CS126" s="72"/>
      <c r="CT126" s="72"/>
      <c r="CU126" s="72"/>
      <c r="CV126" s="72"/>
      <c r="CW126" s="72"/>
      <c r="CX126" s="72"/>
      <c r="CY126" s="72"/>
      <c r="CZ126" s="72"/>
      <c r="DA126" s="72"/>
      <c r="DB126" s="72"/>
      <c r="DC126" s="72"/>
      <c r="DD126" s="72"/>
      <c r="DE126" s="72"/>
      <c r="DF126" s="72"/>
      <c r="DG126" s="72"/>
      <c r="DH126" s="72"/>
      <c r="DI126" s="72"/>
      <c r="DJ126" s="72"/>
      <c r="DK126" s="72"/>
      <c r="DL126" s="72"/>
      <c r="DM126" s="72"/>
      <c r="DN126" s="72"/>
      <c r="DO126" s="72"/>
      <c r="DP126" s="72"/>
      <c r="DQ126" s="72"/>
      <c r="DR126" s="72"/>
      <c r="DS126" s="72"/>
      <c r="DT126" s="72"/>
      <c r="DU126" s="72"/>
      <c r="DV126" s="72"/>
      <c r="DW126" s="72"/>
      <c r="DX126" s="72"/>
      <c r="DY126" s="72"/>
      <c r="DZ126" s="72"/>
      <c r="EA126" s="72"/>
      <c r="EB126" s="72"/>
      <c r="EC126" s="72"/>
      <c r="ED126" s="72"/>
      <c r="EE126" s="72"/>
      <c r="EF126" s="72"/>
      <c r="EG126" s="72"/>
      <c r="EH126" s="72"/>
      <c r="EI126" s="72"/>
      <c r="EJ126" s="72"/>
      <c r="EK126" s="72"/>
      <c r="EL126" s="72"/>
      <c r="EM126" s="72"/>
      <c r="EN126" s="72"/>
      <c r="EO126" s="72"/>
      <c r="EP126" s="72"/>
      <c r="EQ126" s="72"/>
      <c r="ER126" s="72"/>
      <c r="ES126" s="72"/>
      <c r="ET126" s="72"/>
      <c r="EU126" s="72"/>
      <c r="EV126" s="72"/>
      <c r="EW126" s="72"/>
      <c r="EX126" s="72"/>
      <c r="EY126" s="72"/>
      <c r="EZ126" s="72"/>
      <c r="FA126" s="72"/>
      <c r="FB126" s="72"/>
      <c r="FC126" s="72"/>
      <c r="FD126" s="72"/>
      <c r="FE126" s="72"/>
      <c r="FF126" s="72"/>
      <c r="FG126" s="72"/>
      <c r="FH126" s="72"/>
      <c r="FI126" s="72"/>
      <c r="FJ126" s="72"/>
      <c r="FK126" s="72"/>
      <c r="FL126" s="72"/>
      <c r="FM126" s="72"/>
      <c r="FN126" s="72"/>
      <c r="FO126" s="72"/>
      <c r="FP126" s="72"/>
      <c r="FQ126" s="72"/>
      <c r="FR126" s="72"/>
      <c r="FS126" s="72"/>
      <c r="FT126" s="72"/>
      <c r="FU126" s="72"/>
      <c r="FV126" s="72"/>
      <c r="FW126" s="72"/>
      <c r="FX126" s="72"/>
      <c r="FY126" s="72"/>
      <c r="FZ126" s="72"/>
      <c r="GA126" s="72"/>
      <c r="GB126" s="72"/>
      <c r="GC126" s="72"/>
      <c r="GD126" s="72"/>
      <c r="GE126" s="72"/>
      <c r="GF126" s="72"/>
      <c r="GG126" s="72"/>
      <c r="GH126" s="72"/>
      <c r="GI126" s="72"/>
      <c r="GJ126" s="72"/>
      <c r="GK126" s="72"/>
      <c r="GL126" s="72"/>
      <c r="GM126" s="72"/>
      <c r="GN126" s="72"/>
      <c r="GO126" s="72"/>
      <c r="GP126" s="72"/>
      <c r="GQ126" s="72"/>
      <c r="GR126" s="72"/>
      <c r="GS126" s="72"/>
      <c r="GT126" s="72"/>
      <c r="GU126" s="72"/>
      <c r="GV126" s="72"/>
      <c r="GW126" s="72"/>
      <c r="GX126" s="72"/>
      <c r="GY126" s="72"/>
      <c r="GZ126" s="72"/>
      <c r="HA126" s="72"/>
    </row>
    <row r="127" spans="1:209" ht="25.5" customHeight="1">
      <c r="A127" s="74">
        <v>192</v>
      </c>
      <c r="B127" s="83" t="s">
        <v>44</v>
      </c>
      <c r="C127" s="83" t="s">
        <v>45</v>
      </c>
      <c r="D127" s="83" t="s">
        <v>43</v>
      </c>
      <c r="E127" s="83" t="s">
        <v>397</v>
      </c>
      <c r="F127" s="83">
        <v>3</v>
      </c>
      <c r="G127" s="83" t="s">
        <v>240</v>
      </c>
      <c r="H127" s="83" t="s">
        <v>44</v>
      </c>
      <c r="I127" s="83">
        <v>84</v>
      </c>
      <c r="J127" s="146">
        <v>1</v>
      </c>
      <c r="K127" s="146" t="s">
        <v>43</v>
      </c>
      <c r="L127" s="146"/>
      <c r="M127" s="146" t="s">
        <v>186</v>
      </c>
      <c r="N127" s="146">
        <v>4</v>
      </c>
      <c r="O127" s="146" t="s">
        <v>301</v>
      </c>
      <c r="P127" s="146" t="s">
        <v>358</v>
      </c>
      <c r="Q127" s="152">
        <v>85</v>
      </c>
      <c r="R127" s="146"/>
      <c r="S127" s="146"/>
      <c r="T127" s="146"/>
      <c r="U127" s="146"/>
      <c r="V127" s="146"/>
      <c r="W127" s="146" t="s">
        <v>173</v>
      </c>
      <c r="X127" s="146" t="s">
        <v>68</v>
      </c>
      <c r="Y127" s="83"/>
      <c r="Z127" s="83"/>
      <c r="AA127" s="83" t="s">
        <v>1490</v>
      </c>
      <c r="AB127" s="83"/>
      <c r="AC127" s="83"/>
      <c r="AF127" s="72"/>
      <c r="AG127" s="72"/>
      <c r="AH127" s="72"/>
      <c r="AI127" s="72"/>
      <c r="AJ127" s="72"/>
      <c r="AK127" s="72"/>
      <c r="AL127" s="72"/>
      <c r="AM127" s="72"/>
      <c r="AN127" s="72"/>
      <c r="AO127" s="72"/>
      <c r="AP127" s="72"/>
      <c r="AQ127" s="72"/>
      <c r="AR127" s="72"/>
      <c r="AS127" s="72"/>
      <c r="AT127" s="72"/>
      <c r="AU127" s="72"/>
      <c r="AV127" s="72"/>
      <c r="AW127" s="72"/>
      <c r="AX127" s="72"/>
      <c r="AY127" s="72"/>
      <c r="AZ127" s="72"/>
      <c r="BA127" s="72"/>
      <c r="BB127" s="72"/>
      <c r="BC127" s="72"/>
      <c r="BD127" s="72"/>
      <c r="BE127" s="72"/>
      <c r="BF127" s="72"/>
      <c r="BG127" s="72"/>
      <c r="BH127" s="72"/>
      <c r="BI127" s="72"/>
      <c r="BJ127" s="72"/>
      <c r="BK127" s="72"/>
      <c r="BL127" s="72"/>
      <c r="BM127" s="72"/>
      <c r="BN127" s="72"/>
      <c r="BO127" s="72"/>
      <c r="BP127" s="72"/>
      <c r="BQ127" s="72"/>
      <c r="BR127" s="72"/>
      <c r="BS127" s="72"/>
      <c r="BT127" s="72"/>
      <c r="BU127" s="72"/>
      <c r="BV127" s="72"/>
      <c r="BW127" s="72"/>
      <c r="BX127" s="72"/>
      <c r="BY127" s="72"/>
      <c r="BZ127" s="72"/>
      <c r="CA127" s="72"/>
      <c r="CB127" s="72"/>
      <c r="CC127" s="72"/>
      <c r="CD127" s="72"/>
      <c r="CE127" s="72"/>
      <c r="CF127" s="72"/>
      <c r="CG127" s="72"/>
      <c r="CH127" s="72"/>
      <c r="CI127" s="72"/>
      <c r="CJ127" s="72"/>
      <c r="CK127" s="72"/>
      <c r="CL127" s="72"/>
      <c r="CM127" s="72"/>
      <c r="CN127" s="72"/>
      <c r="CO127" s="72"/>
      <c r="CP127" s="72"/>
      <c r="CQ127" s="72"/>
      <c r="CR127" s="72"/>
      <c r="CS127" s="72"/>
      <c r="CT127" s="72"/>
      <c r="CU127" s="72"/>
      <c r="CV127" s="72"/>
      <c r="CW127" s="72"/>
      <c r="CX127" s="72"/>
      <c r="CY127" s="72"/>
      <c r="CZ127" s="72"/>
      <c r="DA127" s="72"/>
      <c r="DB127" s="72"/>
      <c r="DC127" s="72"/>
      <c r="DD127" s="72"/>
      <c r="DE127" s="72"/>
      <c r="DF127" s="72"/>
      <c r="DG127" s="72"/>
      <c r="DH127" s="72"/>
      <c r="DI127" s="72"/>
      <c r="DJ127" s="72"/>
      <c r="DK127" s="72"/>
      <c r="DL127" s="72"/>
      <c r="DM127" s="72"/>
      <c r="DN127" s="72"/>
      <c r="DO127" s="72"/>
      <c r="DP127" s="72"/>
      <c r="DQ127" s="72"/>
      <c r="DR127" s="72"/>
      <c r="DS127" s="72"/>
      <c r="DT127" s="72"/>
      <c r="DU127" s="72"/>
      <c r="DV127" s="72"/>
      <c r="DW127" s="72"/>
      <c r="DX127" s="72"/>
      <c r="DY127" s="72"/>
      <c r="DZ127" s="72"/>
      <c r="EA127" s="72"/>
      <c r="EB127" s="72"/>
      <c r="EC127" s="72"/>
      <c r="ED127" s="72"/>
      <c r="EE127" s="72"/>
      <c r="EF127" s="72"/>
      <c r="EG127" s="72"/>
      <c r="EH127" s="72"/>
      <c r="EI127" s="72"/>
      <c r="EJ127" s="72"/>
      <c r="EK127" s="72"/>
      <c r="EL127" s="72"/>
      <c r="EM127" s="72"/>
      <c r="EN127" s="72"/>
      <c r="EO127" s="72"/>
      <c r="EP127" s="72"/>
      <c r="EQ127" s="72"/>
      <c r="ER127" s="72"/>
      <c r="ES127" s="72"/>
      <c r="ET127" s="72"/>
      <c r="EU127" s="72"/>
      <c r="EV127" s="72"/>
      <c r="EW127" s="72"/>
      <c r="EX127" s="72"/>
      <c r="EY127" s="72"/>
      <c r="EZ127" s="72"/>
      <c r="FA127" s="72"/>
      <c r="FB127" s="72"/>
      <c r="FC127" s="72"/>
      <c r="FD127" s="72"/>
      <c r="FE127" s="72"/>
      <c r="FF127" s="72"/>
      <c r="FG127" s="72"/>
      <c r="FH127" s="72"/>
      <c r="FI127" s="72"/>
      <c r="FJ127" s="72"/>
      <c r="FK127" s="72"/>
      <c r="FL127" s="72"/>
      <c r="FM127" s="72"/>
      <c r="FN127" s="72"/>
      <c r="FO127" s="72"/>
      <c r="FP127" s="72"/>
      <c r="FQ127" s="72"/>
      <c r="FR127" s="72"/>
      <c r="FS127" s="72"/>
      <c r="FT127" s="72"/>
      <c r="FU127" s="72"/>
      <c r="FV127" s="72"/>
      <c r="FW127" s="72"/>
      <c r="FX127" s="72"/>
      <c r="FY127" s="72"/>
      <c r="FZ127" s="72"/>
      <c r="GA127" s="72"/>
      <c r="GB127" s="72"/>
      <c r="GC127" s="72"/>
      <c r="GD127" s="72"/>
      <c r="GE127" s="72"/>
      <c r="GF127" s="72"/>
      <c r="GG127" s="72"/>
      <c r="GH127" s="72"/>
      <c r="GI127" s="72"/>
      <c r="GJ127" s="72"/>
      <c r="GK127" s="72"/>
      <c r="GL127" s="72"/>
      <c r="GM127" s="72"/>
      <c r="GN127" s="72"/>
      <c r="GO127" s="72"/>
      <c r="GP127" s="72"/>
      <c r="GQ127" s="72"/>
      <c r="GR127" s="72"/>
      <c r="GS127" s="72"/>
      <c r="GT127" s="72"/>
      <c r="GU127" s="72"/>
      <c r="GV127" s="72"/>
      <c r="GW127" s="72"/>
      <c r="GX127" s="72"/>
      <c r="GY127" s="72"/>
      <c r="GZ127" s="72"/>
      <c r="HA127" s="72"/>
    </row>
    <row r="128" spans="1:209" ht="31.5" customHeight="1">
      <c r="A128" s="74">
        <v>160</v>
      </c>
      <c r="B128" s="83" t="s">
        <v>65</v>
      </c>
      <c r="C128" s="83" t="s">
        <v>66</v>
      </c>
      <c r="D128" s="83" t="s">
        <v>39</v>
      </c>
      <c r="E128" s="83" t="s">
        <v>1876</v>
      </c>
      <c r="F128" s="83">
        <v>3</v>
      </c>
      <c r="G128" s="83" t="s">
        <v>240</v>
      </c>
      <c r="H128" s="83" t="s">
        <v>44</v>
      </c>
      <c r="I128" s="83">
        <v>84</v>
      </c>
      <c r="J128" s="146">
        <v>1</v>
      </c>
      <c r="K128" s="146" t="s">
        <v>39</v>
      </c>
      <c r="L128" s="146"/>
      <c r="M128" s="146" t="s">
        <v>186</v>
      </c>
      <c r="N128" s="146">
        <v>4</v>
      </c>
      <c r="O128" s="146" t="s">
        <v>336</v>
      </c>
      <c r="P128" s="146" t="s">
        <v>358</v>
      </c>
      <c r="Q128" s="152">
        <v>85</v>
      </c>
      <c r="R128" s="146"/>
      <c r="S128" s="146"/>
      <c r="T128" s="146"/>
      <c r="U128" s="146"/>
      <c r="V128" s="146"/>
      <c r="W128" s="146" t="s">
        <v>146</v>
      </c>
      <c r="X128" s="146" t="s">
        <v>68</v>
      </c>
      <c r="Y128" s="83"/>
      <c r="Z128" s="83"/>
      <c r="AA128" s="83" t="s">
        <v>1490</v>
      </c>
      <c r="AB128" s="83"/>
      <c r="AC128" s="83"/>
    </row>
    <row r="129" spans="1:209" s="72" customFormat="1" ht="25.5" customHeight="1">
      <c r="A129" s="74">
        <v>22</v>
      </c>
      <c r="B129" s="83" t="s">
        <v>200</v>
      </c>
      <c r="C129" s="83" t="s">
        <v>201</v>
      </c>
      <c r="D129" s="83" t="s">
        <v>191</v>
      </c>
      <c r="E129" s="83" t="s">
        <v>534</v>
      </c>
      <c r="F129" s="83">
        <v>5</v>
      </c>
      <c r="G129" s="83" t="s">
        <v>240</v>
      </c>
      <c r="H129" s="83" t="s">
        <v>44</v>
      </c>
      <c r="I129" s="83">
        <v>84</v>
      </c>
      <c r="J129" s="146">
        <v>1</v>
      </c>
      <c r="K129" s="146" t="s">
        <v>191</v>
      </c>
      <c r="L129" s="146"/>
      <c r="M129" s="146" t="s">
        <v>186</v>
      </c>
      <c r="N129" s="146" t="s">
        <v>1920</v>
      </c>
      <c r="O129" s="146" t="s">
        <v>669</v>
      </c>
      <c r="P129" s="146" t="s">
        <v>358</v>
      </c>
      <c r="Q129" s="152">
        <v>85</v>
      </c>
      <c r="R129" s="146"/>
      <c r="S129" s="146"/>
      <c r="T129" s="146"/>
      <c r="U129" s="146"/>
      <c r="V129" s="146"/>
      <c r="W129" s="146" t="s">
        <v>143</v>
      </c>
      <c r="X129" s="146" t="s">
        <v>68</v>
      </c>
      <c r="Y129" s="83"/>
      <c r="Z129" s="83"/>
      <c r="AA129" s="83" t="s">
        <v>1490</v>
      </c>
      <c r="AB129" s="83"/>
      <c r="AC129" s="83"/>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c r="BL129" s="84"/>
      <c r="BM129" s="84"/>
      <c r="BN129" s="84"/>
      <c r="BO129" s="84"/>
      <c r="BP129" s="84"/>
      <c r="BQ129" s="84"/>
      <c r="BR129" s="84"/>
      <c r="BS129" s="84"/>
      <c r="BT129" s="84"/>
      <c r="BU129" s="84"/>
      <c r="BV129" s="84"/>
      <c r="BW129" s="84"/>
      <c r="BX129" s="84"/>
      <c r="BY129" s="84"/>
      <c r="BZ129" s="84"/>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4"/>
      <c r="DQ129" s="84"/>
      <c r="DR129" s="84"/>
      <c r="DS129" s="84"/>
      <c r="DT129" s="84"/>
      <c r="DU129" s="84"/>
      <c r="DV129" s="84"/>
      <c r="DW129" s="84"/>
      <c r="DX129" s="84"/>
      <c r="DY129" s="84"/>
      <c r="DZ129" s="84"/>
      <c r="EA129" s="84"/>
      <c r="EB129" s="84"/>
      <c r="EC129" s="84"/>
      <c r="ED129" s="84"/>
      <c r="EE129" s="84"/>
      <c r="EF129" s="84"/>
      <c r="EG129" s="84"/>
      <c r="EH129" s="84"/>
      <c r="EI129" s="84"/>
      <c r="EJ129" s="84"/>
      <c r="EK129" s="84"/>
      <c r="EL129" s="84"/>
      <c r="EM129" s="84"/>
      <c r="EN129" s="84"/>
      <c r="EO129" s="84"/>
      <c r="EP129" s="84"/>
      <c r="EQ129" s="84"/>
      <c r="ER129" s="84"/>
      <c r="ES129" s="84"/>
      <c r="ET129" s="84"/>
      <c r="EU129" s="84"/>
      <c r="EV129" s="84"/>
      <c r="EW129" s="84"/>
      <c r="EX129" s="84"/>
      <c r="EY129" s="84"/>
      <c r="EZ129" s="84"/>
      <c r="FA129" s="84"/>
      <c r="FB129" s="84"/>
      <c r="FC129" s="84"/>
      <c r="FD129" s="84"/>
      <c r="FE129" s="84"/>
      <c r="FF129" s="84"/>
      <c r="FG129" s="84"/>
      <c r="FH129" s="84"/>
      <c r="FI129" s="84"/>
      <c r="FJ129" s="84"/>
      <c r="FK129" s="84"/>
      <c r="FL129" s="84"/>
      <c r="FM129" s="84"/>
      <c r="FN129" s="84"/>
      <c r="FO129" s="84"/>
      <c r="FP129" s="84"/>
      <c r="FQ129" s="84"/>
      <c r="FR129" s="84"/>
      <c r="FS129" s="84"/>
      <c r="FT129" s="84"/>
      <c r="FU129" s="84"/>
      <c r="FV129" s="84"/>
      <c r="FW129" s="84"/>
      <c r="FX129" s="84"/>
      <c r="FY129" s="84"/>
      <c r="FZ129" s="84"/>
      <c r="GA129" s="84"/>
      <c r="GB129" s="84"/>
      <c r="GC129" s="84"/>
      <c r="GD129" s="84"/>
      <c r="GE129" s="84"/>
      <c r="GF129" s="84"/>
      <c r="GG129" s="84"/>
      <c r="GH129" s="84"/>
      <c r="GI129" s="84"/>
      <c r="GJ129" s="84"/>
      <c r="GK129" s="84"/>
      <c r="GL129" s="84"/>
      <c r="GM129" s="84"/>
      <c r="GN129" s="84"/>
      <c r="GO129" s="84"/>
      <c r="GP129" s="84"/>
      <c r="GQ129" s="84"/>
      <c r="GR129" s="84"/>
      <c r="GS129" s="84"/>
      <c r="GT129" s="84"/>
      <c r="GU129" s="84"/>
      <c r="GV129" s="84"/>
      <c r="GW129" s="84"/>
      <c r="GX129" s="84"/>
      <c r="GY129" s="84"/>
      <c r="GZ129" s="84"/>
      <c r="HA129" s="84"/>
    </row>
    <row r="130" spans="1:209" s="72" customFormat="1" ht="25.5" customHeight="1">
      <c r="A130" s="74">
        <v>140</v>
      </c>
      <c r="B130" s="83" t="s">
        <v>1549</v>
      </c>
      <c r="C130" s="83" t="s">
        <v>1550</v>
      </c>
      <c r="D130" s="83" t="s">
        <v>29</v>
      </c>
      <c r="E130" s="83" t="s">
        <v>1785</v>
      </c>
      <c r="F130" s="83">
        <v>3</v>
      </c>
      <c r="G130" s="83" t="s">
        <v>262</v>
      </c>
      <c r="H130" s="83" t="s">
        <v>44</v>
      </c>
      <c r="I130" s="83">
        <v>89</v>
      </c>
      <c r="J130" s="146">
        <v>2</v>
      </c>
      <c r="K130" s="146" t="s">
        <v>29</v>
      </c>
      <c r="L130" s="146"/>
      <c r="M130" s="146" t="s">
        <v>296</v>
      </c>
      <c r="N130" s="146">
        <v>2</v>
      </c>
      <c r="O130" s="147" t="s">
        <v>298</v>
      </c>
      <c r="P130" s="146" t="s">
        <v>342</v>
      </c>
      <c r="Q130" s="152">
        <v>100</v>
      </c>
      <c r="R130" s="146"/>
      <c r="S130" s="146"/>
      <c r="T130" s="146"/>
      <c r="U130" s="146"/>
      <c r="V130" s="146"/>
      <c r="W130" s="146" t="s">
        <v>173</v>
      </c>
      <c r="X130" s="146" t="s">
        <v>346</v>
      </c>
      <c r="Y130" s="83"/>
      <c r="Z130" s="83"/>
      <c r="AA130" s="83" t="s">
        <v>1490</v>
      </c>
      <c r="AB130" s="83"/>
      <c r="AC130" s="83"/>
      <c r="AD130" s="84"/>
      <c r="AE130" s="84"/>
    </row>
    <row r="131" spans="1:209" s="72" customFormat="1" ht="25.5" customHeight="1">
      <c r="A131" s="74">
        <v>106</v>
      </c>
      <c r="B131" s="83" t="s">
        <v>1548</v>
      </c>
      <c r="C131" s="83" t="s">
        <v>43</v>
      </c>
      <c r="D131" s="83" t="s">
        <v>29</v>
      </c>
      <c r="E131" s="83" t="s">
        <v>1776</v>
      </c>
      <c r="F131" s="83">
        <v>3</v>
      </c>
      <c r="G131" s="83" t="s">
        <v>262</v>
      </c>
      <c r="H131" s="83" t="s">
        <v>44</v>
      </c>
      <c r="I131" s="83">
        <v>89</v>
      </c>
      <c r="J131" s="146">
        <v>2</v>
      </c>
      <c r="K131" s="146" t="s">
        <v>29</v>
      </c>
      <c r="L131" s="146"/>
      <c r="M131" s="146" t="s">
        <v>296</v>
      </c>
      <c r="N131" s="146">
        <v>2</v>
      </c>
      <c r="O131" s="147" t="s">
        <v>297</v>
      </c>
      <c r="P131" s="146" t="s">
        <v>342</v>
      </c>
      <c r="Q131" s="152">
        <v>100</v>
      </c>
      <c r="R131" s="146"/>
      <c r="S131" s="146"/>
      <c r="T131" s="146"/>
      <c r="U131" s="146"/>
      <c r="V131" s="146"/>
      <c r="W131" s="146" t="s">
        <v>173</v>
      </c>
      <c r="X131" s="146" t="s">
        <v>346</v>
      </c>
      <c r="Y131" s="83"/>
      <c r="Z131" s="83"/>
      <c r="AA131" s="83" t="s">
        <v>1490</v>
      </c>
      <c r="AB131" s="83"/>
      <c r="AC131" s="83"/>
      <c r="AD131" s="84"/>
      <c r="AE131" s="84"/>
    </row>
    <row r="132" spans="1:209" s="72" customFormat="1" ht="25.5" customHeight="1">
      <c r="A132" s="74">
        <v>13</v>
      </c>
      <c r="B132" s="83" t="s">
        <v>1544</v>
      </c>
      <c r="C132" s="83" t="s">
        <v>83</v>
      </c>
      <c r="D132" s="83" t="s">
        <v>84</v>
      </c>
      <c r="E132" s="83" t="s">
        <v>1809</v>
      </c>
      <c r="F132" s="83">
        <v>3</v>
      </c>
      <c r="G132" s="83" t="s">
        <v>262</v>
      </c>
      <c r="H132" s="83" t="s">
        <v>44</v>
      </c>
      <c r="I132" s="83">
        <v>89</v>
      </c>
      <c r="J132" s="146">
        <v>2</v>
      </c>
      <c r="K132" s="146" t="s">
        <v>84</v>
      </c>
      <c r="L132" s="146"/>
      <c r="M132" s="146" t="s">
        <v>296</v>
      </c>
      <c r="N132" s="146">
        <v>3</v>
      </c>
      <c r="O132" s="147" t="s">
        <v>298</v>
      </c>
      <c r="P132" s="146" t="s">
        <v>342</v>
      </c>
      <c r="Q132" s="152">
        <v>100</v>
      </c>
      <c r="R132" s="146"/>
      <c r="S132" s="146"/>
      <c r="T132" s="146"/>
      <c r="U132" s="146"/>
      <c r="V132" s="146"/>
      <c r="W132" s="146" t="s">
        <v>144</v>
      </c>
      <c r="X132" s="146" t="s">
        <v>346</v>
      </c>
      <c r="Y132" s="83"/>
      <c r="Z132" s="83"/>
      <c r="AA132" s="83" t="s">
        <v>1490</v>
      </c>
      <c r="AB132" s="83"/>
      <c r="AC132" s="83"/>
      <c r="AD132" s="84"/>
      <c r="AE132" s="84"/>
    </row>
    <row r="133" spans="1:209" s="72" customFormat="1" ht="25.5" customHeight="1">
      <c r="A133" s="74"/>
      <c r="B133" s="83" t="s">
        <v>106</v>
      </c>
      <c r="C133" s="83" t="s">
        <v>54</v>
      </c>
      <c r="D133" s="83"/>
      <c r="E133" s="83" t="s">
        <v>1923</v>
      </c>
      <c r="F133" s="83">
        <v>3</v>
      </c>
      <c r="G133" s="83" t="s">
        <v>262</v>
      </c>
      <c r="H133" s="83" t="s">
        <v>44</v>
      </c>
      <c r="I133" s="83">
        <v>89</v>
      </c>
      <c r="J133" s="146">
        <v>2</v>
      </c>
      <c r="K133" s="146"/>
      <c r="L133" s="146"/>
      <c r="M133" s="146" t="s">
        <v>296</v>
      </c>
      <c r="N133" s="146">
        <v>3</v>
      </c>
      <c r="O133" s="147" t="s">
        <v>297</v>
      </c>
      <c r="P133" s="146" t="s">
        <v>342</v>
      </c>
      <c r="Q133" s="152">
        <v>100</v>
      </c>
      <c r="R133" s="146"/>
      <c r="S133" s="146"/>
      <c r="T133" s="146"/>
      <c r="U133" s="146"/>
      <c r="V133" s="146"/>
      <c r="W133" s="146" t="s">
        <v>216</v>
      </c>
      <c r="X133" s="146" t="s">
        <v>346</v>
      </c>
      <c r="Y133" s="83"/>
      <c r="Z133" s="83"/>
      <c r="AA133" s="83" t="s">
        <v>1925</v>
      </c>
      <c r="AB133" s="83"/>
      <c r="AC133" s="83"/>
      <c r="AD133" s="84"/>
      <c r="AE133" s="84"/>
    </row>
    <row r="134" spans="1:209" s="72" customFormat="1" ht="25.5" customHeight="1">
      <c r="A134" s="74">
        <v>24</v>
      </c>
      <c r="B134" s="83" t="s">
        <v>1545</v>
      </c>
      <c r="C134" s="83" t="s">
        <v>1546</v>
      </c>
      <c r="D134" s="83"/>
      <c r="E134" s="83" t="s">
        <v>1865</v>
      </c>
      <c r="F134" s="83">
        <v>3</v>
      </c>
      <c r="G134" s="83" t="s">
        <v>262</v>
      </c>
      <c r="H134" s="83" t="s">
        <v>44</v>
      </c>
      <c r="I134" s="83">
        <v>89</v>
      </c>
      <c r="J134" s="146">
        <v>2</v>
      </c>
      <c r="K134" s="146"/>
      <c r="L134" s="146"/>
      <c r="M134" s="146" t="s">
        <v>296</v>
      </c>
      <c r="N134" s="146">
        <v>4</v>
      </c>
      <c r="O134" s="147" t="s">
        <v>298</v>
      </c>
      <c r="P134" s="146" t="s">
        <v>342</v>
      </c>
      <c r="Q134" s="152">
        <v>100</v>
      </c>
      <c r="R134" s="146"/>
      <c r="S134" s="146"/>
      <c r="T134" s="146"/>
      <c r="U134" s="146"/>
      <c r="V134" s="146"/>
      <c r="W134" s="146" t="s">
        <v>1652</v>
      </c>
      <c r="X134" s="146" t="s">
        <v>346</v>
      </c>
      <c r="Y134" s="83"/>
      <c r="Z134" s="83"/>
      <c r="AA134" s="83" t="s">
        <v>1490</v>
      </c>
      <c r="AB134" s="83"/>
      <c r="AC134" s="83"/>
      <c r="AD134" s="84"/>
      <c r="AE134" s="84"/>
    </row>
    <row r="135" spans="1:209" s="72" customFormat="1" ht="25.5" customHeight="1">
      <c r="A135" s="74">
        <v>81</v>
      </c>
      <c r="B135" s="83" t="s">
        <v>1547</v>
      </c>
      <c r="C135" s="83" t="s">
        <v>40</v>
      </c>
      <c r="D135" s="83" t="s">
        <v>89</v>
      </c>
      <c r="E135" s="83" t="s">
        <v>1886</v>
      </c>
      <c r="F135" s="83">
        <v>3</v>
      </c>
      <c r="G135" s="83" t="s">
        <v>262</v>
      </c>
      <c r="H135" s="83" t="s">
        <v>44</v>
      </c>
      <c r="I135" s="83">
        <v>89</v>
      </c>
      <c r="J135" s="146">
        <v>2</v>
      </c>
      <c r="K135" s="146" t="s">
        <v>89</v>
      </c>
      <c r="L135" s="146"/>
      <c r="M135" s="146" t="s">
        <v>296</v>
      </c>
      <c r="N135" s="146">
        <v>4</v>
      </c>
      <c r="O135" s="147" t="s">
        <v>297</v>
      </c>
      <c r="P135" s="146" t="s">
        <v>342</v>
      </c>
      <c r="Q135" s="152">
        <v>100</v>
      </c>
      <c r="R135" s="146"/>
      <c r="S135" s="146"/>
      <c r="T135" s="146"/>
      <c r="U135" s="146"/>
      <c r="V135" s="146"/>
      <c r="W135" s="146" t="s">
        <v>146</v>
      </c>
      <c r="X135" s="146" t="s">
        <v>346</v>
      </c>
      <c r="Y135" s="83"/>
      <c r="Z135" s="83"/>
      <c r="AA135" s="83" t="s">
        <v>1490</v>
      </c>
      <c r="AB135" s="83"/>
      <c r="AC135" s="83"/>
      <c r="AD135" s="84"/>
      <c r="AE135" s="84"/>
    </row>
    <row r="136" spans="1:209" s="72" customFormat="1" ht="25.5" customHeight="1">
      <c r="A136" s="74">
        <v>105</v>
      </c>
      <c r="B136" s="83" t="s">
        <v>1548</v>
      </c>
      <c r="C136" s="83" t="s">
        <v>43</v>
      </c>
      <c r="D136" s="83" t="s">
        <v>29</v>
      </c>
      <c r="E136" s="83" t="s">
        <v>1774</v>
      </c>
      <c r="F136" s="83">
        <v>3</v>
      </c>
      <c r="G136" s="83" t="s">
        <v>262</v>
      </c>
      <c r="H136" s="83" t="s">
        <v>57</v>
      </c>
      <c r="I136" s="83">
        <v>93</v>
      </c>
      <c r="J136" s="146">
        <v>2</v>
      </c>
      <c r="K136" s="146" t="s">
        <v>29</v>
      </c>
      <c r="L136" s="146"/>
      <c r="M136" s="146" t="s">
        <v>186</v>
      </c>
      <c r="N136" s="146">
        <v>2</v>
      </c>
      <c r="O136" s="146" t="s">
        <v>301</v>
      </c>
      <c r="P136" s="146" t="s">
        <v>342</v>
      </c>
      <c r="Q136" s="152">
        <v>100</v>
      </c>
      <c r="R136" s="146"/>
      <c r="S136" s="146"/>
      <c r="T136" s="146"/>
      <c r="U136" s="146"/>
      <c r="V136" s="146"/>
      <c r="W136" s="146" t="s">
        <v>173</v>
      </c>
      <c r="X136" s="146" t="s">
        <v>344</v>
      </c>
      <c r="Y136" s="83"/>
      <c r="Z136" s="83"/>
      <c r="AA136" s="83" t="s">
        <v>1490</v>
      </c>
      <c r="AB136" s="83"/>
      <c r="AC136" s="83"/>
      <c r="AD136" s="84"/>
      <c r="AE136" s="84"/>
    </row>
    <row r="137" spans="1:209" s="72" customFormat="1" ht="25.5" customHeight="1">
      <c r="A137" s="74">
        <v>139</v>
      </c>
      <c r="B137" s="83" t="s">
        <v>1549</v>
      </c>
      <c r="C137" s="83" t="s">
        <v>1550</v>
      </c>
      <c r="D137" s="83" t="s">
        <v>29</v>
      </c>
      <c r="E137" s="83" t="s">
        <v>1783</v>
      </c>
      <c r="F137" s="83">
        <v>3</v>
      </c>
      <c r="G137" s="83" t="s">
        <v>262</v>
      </c>
      <c r="H137" s="83" t="s">
        <v>57</v>
      </c>
      <c r="I137" s="83">
        <v>93</v>
      </c>
      <c r="J137" s="146">
        <v>2</v>
      </c>
      <c r="K137" s="146" t="s">
        <v>29</v>
      </c>
      <c r="L137" s="146"/>
      <c r="M137" s="146" t="s">
        <v>186</v>
      </c>
      <c r="N137" s="146">
        <v>2</v>
      </c>
      <c r="O137" s="146" t="s">
        <v>336</v>
      </c>
      <c r="P137" s="146" t="s">
        <v>342</v>
      </c>
      <c r="Q137" s="152">
        <v>100</v>
      </c>
      <c r="R137" s="146"/>
      <c r="S137" s="146"/>
      <c r="T137" s="146"/>
      <c r="U137" s="146"/>
      <c r="V137" s="146"/>
      <c r="W137" s="146" t="s">
        <v>173</v>
      </c>
      <c r="X137" s="146" t="s">
        <v>344</v>
      </c>
      <c r="Y137" s="83"/>
      <c r="Z137" s="83"/>
      <c r="AA137" s="83" t="s">
        <v>1490</v>
      </c>
      <c r="AB137" s="83"/>
      <c r="AC137" s="83"/>
      <c r="AD137" s="84"/>
      <c r="AE137" s="84"/>
    </row>
    <row r="138" spans="1:209" s="72" customFormat="1" ht="25.5" customHeight="1">
      <c r="A138" s="74">
        <v>12</v>
      </c>
      <c r="B138" s="83" t="s">
        <v>1544</v>
      </c>
      <c r="C138" s="83" t="s">
        <v>83</v>
      </c>
      <c r="D138" s="83" t="s">
        <v>84</v>
      </c>
      <c r="E138" s="83" t="s">
        <v>1807</v>
      </c>
      <c r="F138" s="83">
        <v>3</v>
      </c>
      <c r="G138" s="83" t="s">
        <v>262</v>
      </c>
      <c r="H138" s="83" t="s">
        <v>57</v>
      </c>
      <c r="I138" s="83">
        <v>95</v>
      </c>
      <c r="J138" s="146">
        <v>2</v>
      </c>
      <c r="K138" s="146" t="s">
        <v>84</v>
      </c>
      <c r="L138" s="146"/>
      <c r="M138" s="146" t="s">
        <v>186</v>
      </c>
      <c r="N138" s="146">
        <v>4</v>
      </c>
      <c r="O138" s="146" t="s">
        <v>336</v>
      </c>
      <c r="P138" s="146" t="s">
        <v>342</v>
      </c>
      <c r="Q138" s="152">
        <v>100</v>
      </c>
      <c r="R138" s="146"/>
      <c r="S138" s="146"/>
      <c r="T138" s="146"/>
      <c r="U138" s="146"/>
      <c r="V138" s="146"/>
      <c r="W138" s="146" t="s">
        <v>144</v>
      </c>
      <c r="X138" s="146" t="s">
        <v>344</v>
      </c>
      <c r="Y138" s="83"/>
      <c r="Z138" s="83"/>
      <c r="AA138" s="83" t="s">
        <v>1490</v>
      </c>
      <c r="AB138" s="83"/>
      <c r="AC138" s="83"/>
      <c r="AD138" s="84"/>
      <c r="AE138" s="84"/>
    </row>
    <row r="139" spans="1:209" s="72" customFormat="1" ht="25.5" customHeight="1">
      <c r="A139" s="74">
        <v>79</v>
      </c>
      <c r="B139" s="83" t="s">
        <v>106</v>
      </c>
      <c r="C139" s="83" t="s">
        <v>54</v>
      </c>
      <c r="D139" s="83"/>
      <c r="E139" s="83" t="s">
        <v>499</v>
      </c>
      <c r="F139" s="83">
        <v>3</v>
      </c>
      <c r="G139" s="83" t="s">
        <v>262</v>
      </c>
      <c r="H139" s="83" t="s">
        <v>57</v>
      </c>
      <c r="I139" s="83">
        <v>95</v>
      </c>
      <c r="J139" s="146">
        <v>2</v>
      </c>
      <c r="K139" s="146"/>
      <c r="L139" s="146"/>
      <c r="M139" s="146" t="s">
        <v>186</v>
      </c>
      <c r="N139" s="146">
        <v>5</v>
      </c>
      <c r="O139" s="146" t="s">
        <v>301</v>
      </c>
      <c r="P139" s="146" t="s">
        <v>342</v>
      </c>
      <c r="Q139" s="152">
        <v>100</v>
      </c>
      <c r="R139" s="146"/>
      <c r="S139" s="146"/>
      <c r="T139" s="146"/>
      <c r="U139" s="146"/>
      <c r="V139" s="146"/>
      <c r="W139" s="146" t="s">
        <v>216</v>
      </c>
      <c r="X139" s="146" t="s">
        <v>344</v>
      </c>
      <c r="Y139" s="83"/>
      <c r="Z139" s="83"/>
      <c r="AA139" s="83" t="s">
        <v>1641</v>
      </c>
      <c r="AB139" s="83"/>
      <c r="AC139" s="83"/>
      <c r="AD139" s="84"/>
      <c r="AE139" s="84"/>
    </row>
    <row r="140" spans="1:209" s="72" customFormat="1" ht="25.5" customHeight="1">
      <c r="A140" s="74">
        <v>23</v>
      </c>
      <c r="B140" s="83" t="s">
        <v>1545</v>
      </c>
      <c r="C140" s="83" t="s">
        <v>1546</v>
      </c>
      <c r="D140" s="83"/>
      <c r="E140" s="83" t="s">
        <v>1863</v>
      </c>
      <c r="F140" s="83">
        <v>3</v>
      </c>
      <c r="G140" s="83" t="s">
        <v>262</v>
      </c>
      <c r="H140" s="83" t="s">
        <v>57</v>
      </c>
      <c r="I140" s="83">
        <v>95</v>
      </c>
      <c r="J140" s="146">
        <v>2</v>
      </c>
      <c r="K140" s="146"/>
      <c r="L140" s="146"/>
      <c r="M140" s="146" t="s">
        <v>186</v>
      </c>
      <c r="N140" s="146">
        <v>5</v>
      </c>
      <c r="O140" s="146" t="s">
        <v>336</v>
      </c>
      <c r="P140" s="146" t="s">
        <v>342</v>
      </c>
      <c r="Q140" s="152">
        <v>100</v>
      </c>
      <c r="R140" s="146"/>
      <c r="S140" s="146"/>
      <c r="T140" s="146"/>
      <c r="U140" s="146"/>
      <c r="V140" s="146"/>
      <c r="W140" s="146" t="s">
        <v>1652</v>
      </c>
      <c r="X140" s="146" t="s">
        <v>344</v>
      </c>
      <c r="Y140" s="83"/>
      <c r="Z140" s="83"/>
      <c r="AA140" s="83" t="s">
        <v>1490</v>
      </c>
      <c r="AB140" s="83"/>
      <c r="AC140" s="83"/>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c r="BI140" s="84"/>
      <c r="BJ140" s="84"/>
      <c r="BK140" s="84"/>
      <c r="BL140" s="84"/>
      <c r="BM140" s="84"/>
      <c r="BN140" s="84"/>
      <c r="BO140" s="84"/>
      <c r="BP140" s="84"/>
      <c r="BQ140" s="84"/>
      <c r="BR140" s="84"/>
      <c r="BS140" s="84"/>
      <c r="BT140" s="84"/>
      <c r="BU140" s="84"/>
      <c r="BV140" s="84"/>
      <c r="BW140" s="84"/>
      <c r="BX140" s="84"/>
      <c r="BY140" s="84"/>
      <c r="BZ140" s="84"/>
      <c r="CA140" s="84"/>
      <c r="CB140" s="84"/>
      <c r="CC140" s="84"/>
      <c r="CD140" s="84"/>
      <c r="CE140" s="84"/>
      <c r="CF140" s="84"/>
      <c r="CG140" s="84"/>
      <c r="CH140" s="84"/>
      <c r="CI140" s="84"/>
      <c r="CJ140" s="84"/>
      <c r="CK140" s="84"/>
      <c r="CL140" s="84"/>
      <c r="CM140" s="84"/>
      <c r="CN140" s="84"/>
      <c r="CO140" s="84"/>
      <c r="CP140" s="84"/>
      <c r="CQ140" s="84"/>
      <c r="CR140" s="84"/>
      <c r="CS140" s="84"/>
      <c r="CT140" s="84"/>
      <c r="CU140" s="84"/>
      <c r="CV140" s="84"/>
      <c r="CW140" s="84"/>
      <c r="CX140" s="84"/>
      <c r="CY140" s="84"/>
      <c r="CZ140" s="84"/>
      <c r="DA140" s="84"/>
      <c r="DB140" s="84"/>
      <c r="DC140" s="84"/>
      <c r="DD140" s="84"/>
      <c r="DE140" s="84"/>
      <c r="DF140" s="84"/>
      <c r="DG140" s="84"/>
      <c r="DH140" s="84"/>
      <c r="DI140" s="84"/>
      <c r="DJ140" s="84"/>
      <c r="DK140" s="84"/>
      <c r="DL140" s="84"/>
      <c r="DM140" s="84"/>
      <c r="DN140" s="84"/>
      <c r="DO140" s="84"/>
      <c r="DP140" s="84"/>
      <c r="DQ140" s="84"/>
      <c r="DR140" s="84"/>
      <c r="DS140" s="84"/>
      <c r="DT140" s="84"/>
      <c r="DU140" s="84"/>
      <c r="DV140" s="84"/>
      <c r="DW140" s="84"/>
      <c r="DX140" s="84"/>
      <c r="DY140" s="84"/>
      <c r="DZ140" s="84"/>
      <c r="EA140" s="84"/>
      <c r="EB140" s="84"/>
      <c r="EC140" s="84"/>
      <c r="ED140" s="84"/>
      <c r="EE140" s="84"/>
      <c r="EF140" s="84"/>
      <c r="EG140" s="84"/>
      <c r="EH140" s="84"/>
      <c r="EI140" s="84"/>
      <c r="EJ140" s="84"/>
      <c r="EK140" s="84"/>
      <c r="EL140" s="84"/>
      <c r="EM140" s="84"/>
      <c r="EN140" s="84"/>
      <c r="EO140" s="84"/>
      <c r="EP140" s="84"/>
      <c r="EQ140" s="84"/>
      <c r="ER140" s="84"/>
      <c r="ES140" s="84"/>
      <c r="ET140" s="84"/>
      <c r="EU140" s="84"/>
      <c r="EV140" s="84"/>
      <c r="EW140" s="84"/>
      <c r="EX140" s="84"/>
      <c r="EY140" s="84"/>
      <c r="EZ140" s="84"/>
      <c r="FA140" s="84"/>
      <c r="FB140" s="84"/>
      <c r="FC140" s="84"/>
      <c r="FD140" s="84"/>
      <c r="FE140" s="84"/>
      <c r="FF140" s="84"/>
      <c r="FG140" s="84"/>
      <c r="FH140" s="84"/>
      <c r="FI140" s="84"/>
      <c r="FJ140" s="84"/>
      <c r="FK140" s="84"/>
      <c r="FL140" s="84"/>
      <c r="FM140" s="84"/>
      <c r="FN140" s="84"/>
      <c r="FO140" s="84"/>
      <c r="FP140" s="84"/>
      <c r="FQ140" s="84"/>
      <c r="FR140" s="84"/>
      <c r="FS140" s="84"/>
      <c r="FT140" s="84"/>
      <c r="FU140" s="84"/>
      <c r="FV140" s="84"/>
      <c r="FW140" s="84"/>
      <c r="FX140" s="84"/>
      <c r="FY140" s="84"/>
      <c r="FZ140" s="84"/>
      <c r="GA140" s="84"/>
      <c r="GB140" s="84"/>
      <c r="GC140" s="84"/>
      <c r="GD140" s="84"/>
      <c r="GE140" s="84"/>
      <c r="GF140" s="84"/>
      <c r="GG140" s="84"/>
      <c r="GH140" s="84"/>
      <c r="GI140" s="84"/>
      <c r="GJ140" s="84"/>
      <c r="GK140" s="84"/>
      <c r="GL140" s="84"/>
      <c r="GM140" s="84"/>
      <c r="GN140" s="84"/>
      <c r="GO140" s="84"/>
      <c r="GP140" s="84"/>
      <c r="GQ140" s="84"/>
      <c r="GR140" s="84"/>
      <c r="GS140" s="84"/>
      <c r="GT140" s="84"/>
      <c r="GU140" s="84"/>
      <c r="GV140" s="84"/>
      <c r="GW140" s="84"/>
      <c r="GX140" s="84"/>
      <c r="GY140" s="84"/>
      <c r="GZ140" s="84"/>
      <c r="HA140" s="84"/>
    </row>
    <row r="141" spans="1:209" s="72" customFormat="1" ht="25.5" customHeight="1">
      <c r="A141" s="74">
        <v>80</v>
      </c>
      <c r="B141" s="83" t="s">
        <v>1547</v>
      </c>
      <c r="C141" s="83" t="s">
        <v>40</v>
      </c>
      <c r="D141" s="83" t="s">
        <v>89</v>
      </c>
      <c r="E141" s="83" t="s">
        <v>1884</v>
      </c>
      <c r="F141" s="83">
        <v>3</v>
      </c>
      <c r="G141" s="83" t="s">
        <v>262</v>
      </c>
      <c r="H141" s="83" t="s">
        <v>57</v>
      </c>
      <c r="I141" s="83">
        <v>95</v>
      </c>
      <c r="J141" s="146">
        <v>2</v>
      </c>
      <c r="K141" s="146" t="s">
        <v>89</v>
      </c>
      <c r="L141" s="146"/>
      <c r="M141" s="146" t="s">
        <v>186</v>
      </c>
      <c r="N141" s="146">
        <v>6</v>
      </c>
      <c r="O141" s="146" t="s">
        <v>301</v>
      </c>
      <c r="P141" s="146" t="s">
        <v>342</v>
      </c>
      <c r="Q141" s="152">
        <v>100</v>
      </c>
      <c r="R141" s="146"/>
      <c r="S141" s="146"/>
      <c r="T141" s="146"/>
      <c r="U141" s="146"/>
      <c r="V141" s="146"/>
      <c r="W141" s="146" t="s">
        <v>146</v>
      </c>
      <c r="X141" s="146" t="s">
        <v>344</v>
      </c>
      <c r="Y141" s="83"/>
      <c r="Z141" s="83"/>
      <c r="AA141" s="83" t="s">
        <v>1490</v>
      </c>
      <c r="AB141" s="83"/>
      <c r="AC141" s="83"/>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c r="BI141" s="84"/>
      <c r="BJ141" s="84"/>
      <c r="BK141" s="84"/>
      <c r="BL141" s="84"/>
      <c r="BM141" s="84"/>
      <c r="BN141" s="84"/>
      <c r="BO141" s="84"/>
      <c r="BP141" s="84"/>
      <c r="BQ141" s="84"/>
      <c r="BR141" s="84"/>
      <c r="BS141" s="84"/>
      <c r="BT141" s="84"/>
      <c r="BU141" s="84"/>
      <c r="BV141" s="84"/>
      <c r="BW141" s="84"/>
      <c r="BX141" s="84"/>
      <c r="BY141" s="84"/>
      <c r="BZ141" s="84"/>
      <c r="CA141" s="84"/>
      <c r="CB141" s="84"/>
      <c r="CC141" s="84"/>
      <c r="CD141" s="84"/>
      <c r="CE141" s="84"/>
      <c r="CF141" s="84"/>
      <c r="CG141" s="84"/>
      <c r="CH141" s="84"/>
      <c r="CI141" s="84"/>
      <c r="CJ141" s="84"/>
      <c r="CK141" s="84"/>
      <c r="CL141" s="84"/>
      <c r="CM141" s="84"/>
      <c r="CN141" s="84"/>
      <c r="CO141" s="84"/>
      <c r="CP141" s="84"/>
      <c r="CQ141" s="84"/>
      <c r="CR141" s="84"/>
      <c r="CS141" s="84"/>
      <c r="CT141" s="84"/>
      <c r="CU141" s="84"/>
      <c r="CV141" s="84"/>
      <c r="CW141" s="84"/>
      <c r="CX141" s="84"/>
      <c r="CY141" s="84"/>
      <c r="CZ141" s="84"/>
      <c r="DA141" s="84"/>
      <c r="DB141" s="84"/>
      <c r="DC141" s="84"/>
      <c r="DD141" s="84"/>
      <c r="DE141" s="84"/>
      <c r="DF141" s="84"/>
      <c r="DG141" s="84"/>
      <c r="DH141" s="84"/>
      <c r="DI141" s="84"/>
      <c r="DJ141" s="84"/>
      <c r="DK141" s="84"/>
      <c r="DL141" s="84"/>
      <c r="DM141" s="84"/>
      <c r="DN141" s="84"/>
      <c r="DO141" s="84"/>
      <c r="DP141" s="84"/>
      <c r="DQ141" s="84"/>
      <c r="DR141" s="84"/>
      <c r="DS141" s="84"/>
      <c r="DT141" s="84"/>
      <c r="DU141" s="84"/>
      <c r="DV141" s="84"/>
      <c r="DW141" s="84"/>
      <c r="DX141" s="84"/>
      <c r="DY141" s="84"/>
      <c r="DZ141" s="84"/>
      <c r="EA141" s="84"/>
      <c r="EB141" s="84"/>
      <c r="EC141" s="84"/>
      <c r="ED141" s="84"/>
      <c r="EE141" s="84"/>
      <c r="EF141" s="84"/>
      <c r="EG141" s="84"/>
      <c r="EH141" s="84"/>
      <c r="EI141" s="84"/>
      <c r="EJ141" s="84"/>
      <c r="EK141" s="84"/>
      <c r="EL141" s="84"/>
      <c r="EM141" s="84"/>
      <c r="EN141" s="84"/>
      <c r="EO141" s="84"/>
      <c r="EP141" s="84"/>
      <c r="EQ141" s="84"/>
      <c r="ER141" s="84"/>
      <c r="ES141" s="84"/>
      <c r="ET141" s="84"/>
      <c r="EU141" s="84"/>
      <c r="EV141" s="84"/>
      <c r="EW141" s="84"/>
      <c r="EX141" s="84"/>
      <c r="EY141" s="84"/>
      <c r="EZ141" s="84"/>
      <c r="FA141" s="84"/>
      <c r="FB141" s="84"/>
      <c r="FC141" s="84"/>
      <c r="FD141" s="84"/>
      <c r="FE141" s="84"/>
      <c r="FF141" s="84"/>
      <c r="FG141" s="84"/>
      <c r="FH141" s="84"/>
      <c r="FI141" s="84"/>
      <c r="FJ141" s="84"/>
      <c r="FK141" s="84"/>
      <c r="FL141" s="84"/>
      <c r="FM141" s="84"/>
      <c r="FN141" s="84"/>
      <c r="FO141" s="84"/>
      <c r="FP141" s="84"/>
      <c r="FQ141" s="84"/>
      <c r="FR141" s="84"/>
      <c r="FS141" s="84"/>
      <c r="FT141" s="84"/>
      <c r="FU141" s="84"/>
      <c r="FV141" s="84"/>
      <c r="FW141" s="84"/>
      <c r="FX141" s="84"/>
      <c r="FY141" s="84"/>
      <c r="FZ141" s="84"/>
      <c r="GA141" s="84"/>
      <c r="GB141" s="84"/>
      <c r="GC141" s="84"/>
      <c r="GD141" s="84"/>
      <c r="GE141" s="84"/>
      <c r="GF141" s="84"/>
      <c r="GG141" s="84"/>
      <c r="GH141" s="84"/>
      <c r="GI141" s="84"/>
      <c r="GJ141" s="84"/>
      <c r="GK141" s="84"/>
      <c r="GL141" s="84"/>
      <c r="GM141" s="84"/>
      <c r="GN141" s="84"/>
      <c r="GO141" s="84"/>
      <c r="GP141" s="84"/>
      <c r="GQ141" s="84"/>
      <c r="GR141" s="84"/>
      <c r="GS141" s="84"/>
      <c r="GT141" s="84"/>
      <c r="GU141" s="84"/>
      <c r="GV141" s="84"/>
      <c r="GW141" s="84"/>
      <c r="GX141" s="84"/>
      <c r="GY141" s="84"/>
      <c r="GZ141" s="84"/>
      <c r="HA141" s="84"/>
    </row>
    <row r="142" spans="1:209" s="72" customFormat="1" ht="25.5" customHeight="1">
      <c r="A142" s="74">
        <v>140</v>
      </c>
      <c r="B142" s="83" t="s">
        <v>1549</v>
      </c>
      <c r="C142" s="83" t="s">
        <v>1550</v>
      </c>
      <c r="D142" s="83" t="s">
        <v>29</v>
      </c>
      <c r="E142" s="83" t="s">
        <v>1786</v>
      </c>
      <c r="F142" s="83">
        <v>3</v>
      </c>
      <c r="G142" s="83" t="s">
        <v>262</v>
      </c>
      <c r="H142" s="83" t="s">
        <v>44</v>
      </c>
      <c r="I142" s="83">
        <v>89</v>
      </c>
      <c r="J142" s="146">
        <v>2</v>
      </c>
      <c r="K142" s="146" t="s">
        <v>29</v>
      </c>
      <c r="L142" s="146"/>
      <c r="M142" s="146" t="s">
        <v>296</v>
      </c>
      <c r="N142" s="146">
        <v>2</v>
      </c>
      <c r="O142" s="147" t="s">
        <v>298</v>
      </c>
      <c r="P142" s="146" t="s">
        <v>343</v>
      </c>
      <c r="Q142" s="152">
        <v>100</v>
      </c>
      <c r="R142" s="146"/>
      <c r="S142" s="146"/>
      <c r="T142" s="146"/>
      <c r="U142" s="146"/>
      <c r="V142" s="146"/>
      <c r="W142" s="146" t="s">
        <v>173</v>
      </c>
      <c r="X142" s="146" t="s">
        <v>347</v>
      </c>
      <c r="Y142" s="83"/>
      <c r="Z142" s="83"/>
      <c r="AA142" s="83" t="s">
        <v>1490</v>
      </c>
      <c r="AB142" s="83"/>
      <c r="AC142" s="83"/>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c r="BI142" s="84"/>
      <c r="BJ142" s="84"/>
      <c r="BK142" s="84"/>
      <c r="BL142" s="84"/>
      <c r="BM142" s="84"/>
      <c r="BN142" s="84"/>
      <c r="BO142" s="84"/>
      <c r="BP142" s="84"/>
      <c r="BQ142" s="84"/>
      <c r="BR142" s="84"/>
      <c r="BS142" s="84"/>
      <c r="BT142" s="84"/>
      <c r="BU142" s="84"/>
      <c r="BV142" s="84"/>
      <c r="BW142" s="84"/>
      <c r="BX142" s="84"/>
      <c r="BY142" s="84"/>
      <c r="BZ142" s="84"/>
      <c r="CA142" s="84"/>
      <c r="CB142" s="84"/>
      <c r="CC142" s="84"/>
      <c r="CD142" s="84"/>
      <c r="CE142" s="84"/>
      <c r="CF142" s="84"/>
      <c r="CG142" s="84"/>
      <c r="CH142" s="84"/>
      <c r="CI142" s="84"/>
      <c r="CJ142" s="84"/>
      <c r="CK142" s="84"/>
      <c r="CL142" s="84"/>
      <c r="CM142" s="84"/>
      <c r="CN142" s="84"/>
      <c r="CO142" s="84"/>
      <c r="CP142" s="84"/>
      <c r="CQ142" s="84"/>
      <c r="CR142" s="84"/>
      <c r="CS142" s="84"/>
      <c r="CT142" s="84"/>
      <c r="CU142" s="84"/>
      <c r="CV142" s="84"/>
      <c r="CW142" s="84"/>
      <c r="CX142" s="84"/>
      <c r="CY142" s="84"/>
      <c r="CZ142" s="84"/>
      <c r="DA142" s="84"/>
      <c r="DB142" s="84"/>
      <c r="DC142" s="84"/>
      <c r="DD142" s="84"/>
      <c r="DE142" s="84"/>
      <c r="DF142" s="84"/>
      <c r="DG142" s="84"/>
      <c r="DH142" s="84"/>
      <c r="DI142" s="84"/>
      <c r="DJ142" s="84"/>
      <c r="DK142" s="84"/>
      <c r="DL142" s="84"/>
      <c r="DM142" s="84"/>
      <c r="DN142" s="84"/>
      <c r="DO142" s="84"/>
      <c r="DP142" s="84"/>
      <c r="DQ142" s="84"/>
      <c r="DR142" s="84"/>
      <c r="DS142" s="84"/>
      <c r="DT142" s="84"/>
      <c r="DU142" s="84"/>
      <c r="DV142" s="84"/>
      <c r="DW142" s="84"/>
      <c r="DX142" s="84"/>
      <c r="DY142" s="84"/>
      <c r="DZ142" s="84"/>
      <c r="EA142" s="84"/>
      <c r="EB142" s="84"/>
      <c r="EC142" s="84"/>
      <c r="ED142" s="84"/>
      <c r="EE142" s="84"/>
      <c r="EF142" s="84"/>
      <c r="EG142" s="84"/>
      <c r="EH142" s="84"/>
      <c r="EI142" s="84"/>
      <c r="EJ142" s="84"/>
      <c r="EK142" s="84"/>
      <c r="EL142" s="84"/>
      <c r="EM142" s="84"/>
      <c r="EN142" s="84"/>
      <c r="EO142" s="84"/>
      <c r="EP142" s="84"/>
      <c r="EQ142" s="84"/>
      <c r="ER142" s="84"/>
      <c r="ES142" s="84"/>
      <c r="ET142" s="84"/>
      <c r="EU142" s="84"/>
      <c r="EV142" s="84"/>
      <c r="EW142" s="84"/>
      <c r="EX142" s="84"/>
      <c r="EY142" s="84"/>
      <c r="EZ142" s="84"/>
      <c r="FA142" s="84"/>
      <c r="FB142" s="84"/>
      <c r="FC142" s="84"/>
      <c r="FD142" s="84"/>
      <c r="FE142" s="84"/>
      <c r="FF142" s="84"/>
      <c r="FG142" s="84"/>
      <c r="FH142" s="84"/>
      <c r="FI142" s="84"/>
      <c r="FJ142" s="84"/>
      <c r="FK142" s="84"/>
      <c r="FL142" s="84"/>
      <c r="FM142" s="84"/>
      <c r="FN142" s="84"/>
      <c r="FO142" s="84"/>
      <c r="FP142" s="84"/>
      <c r="FQ142" s="84"/>
      <c r="FR142" s="84"/>
      <c r="FS142" s="84"/>
      <c r="FT142" s="84"/>
      <c r="FU142" s="84"/>
      <c r="FV142" s="84"/>
      <c r="FW142" s="84"/>
      <c r="FX142" s="84"/>
      <c r="FY142" s="84"/>
      <c r="FZ142" s="84"/>
      <c r="GA142" s="84"/>
      <c r="GB142" s="84"/>
      <c r="GC142" s="84"/>
      <c r="GD142" s="84"/>
      <c r="GE142" s="84"/>
      <c r="GF142" s="84"/>
      <c r="GG142" s="84"/>
      <c r="GH142" s="84"/>
      <c r="GI142" s="84"/>
      <c r="GJ142" s="84"/>
      <c r="GK142" s="84"/>
      <c r="GL142" s="84"/>
      <c r="GM142" s="84"/>
      <c r="GN142" s="84"/>
      <c r="GO142" s="84"/>
      <c r="GP142" s="84"/>
      <c r="GQ142" s="84"/>
      <c r="GR142" s="84"/>
      <c r="GS142" s="84"/>
      <c r="GT142" s="84"/>
      <c r="GU142" s="84"/>
      <c r="GV142" s="84"/>
      <c r="GW142" s="84"/>
      <c r="GX142" s="84"/>
      <c r="GY142" s="84"/>
      <c r="GZ142" s="84"/>
      <c r="HA142" s="84"/>
    </row>
    <row r="143" spans="1:209" s="111" customFormat="1" ht="27.75" customHeight="1">
      <c r="A143" s="74">
        <v>106</v>
      </c>
      <c r="B143" s="83" t="s">
        <v>1548</v>
      </c>
      <c r="C143" s="83" t="s">
        <v>43</v>
      </c>
      <c r="D143" s="83" t="s">
        <v>29</v>
      </c>
      <c r="E143" s="83" t="s">
        <v>1777</v>
      </c>
      <c r="F143" s="83">
        <v>3</v>
      </c>
      <c r="G143" s="83" t="s">
        <v>262</v>
      </c>
      <c r="H143" s="83" t="s">
        <v>44</v>
      </c>
      <c r="I143" s="83">
        <v>89</v>
      </c>
      <c r="J143" s="146">
        <v>2</v>
      </c>
      <c r="K143" s="146" t="s">
        <v>29</v>
      </c>
      <c r="L143" s="146"/>
      <c r="M143" s="146" t="s">
        <v>296</v>
      </c>
      <c r="N143" s="146">
        <v>2</v>
      </c>
      <c r="O143" s="147" t="s">
        <v>297</v>
      </c>
      <c r="P143" s="146" t="s">
        <v>343</v>
      </c>
      <c r="Q143" s="152">
        <v>100</v>
      </c>
      <c r="R143" s="146"/>
      <c r="S143" s="146"/>
      <c r="T143" s="146"/>
      <c r="U143" s="146"/>
      <c r="V143" s="146"/>
      <c r="W143" s="146" t="s">
        <v>173</v>
      </c>
      <c r="X143" s="146" t="s">
        <v>347</v>
      </c>
      <c r="Y143" s="83"/>
      <c r="Z143" s="83"/>
      <c r="AA143" s="83" t="s">
        <v>1490</v>
      </c>
      <c r="AB143" s="83"/>
      <c r="AC143" s="83"/>
    </row>
    <row r="144" spans="1:209" s="72" customFormat="1" ht="25.5" customHeight="1">
      <c r="A144" s="74">
        <v>13</v>
      </c>
      <c r="B144" s="83" t="s">
        <v>1544</v>
      </c>
      <c r="C144" s="83" t="s">
        <v>83</v>
      </c>
      <c r="D144" s="83" t="s">
        <v>84</v>
      </c>
      <c r="E144" s="83" t="s">
        <v>1810</v>
      </c>
      <c r="F144" s="83">
        <v>3</v>
      </c>
      <c r="G144" s="83" t="s">
        <v>262</v>
      </c>
      <c r="H144" s="83" t="s">
        <v>44</v>
      </c>
      <c r="I144" s="83">
        <v>89</v>
      </c>
      <c r="J144" s="146">
        <v>2</v>
      </c>
      <c r="K144" s="146" t="s">
        <v>84</v>
      </c>
      <c r="L144" s="146"/>
      <c r="M144" s="146" t="s">
        <v>296</v>
      </c>
      <c r="N144" s="146">
        <v>3</v>
      </c>
      <c r="O144" s="147" t="s">
        <v>298</v>
      </c>
      <c r="P144" s="146" t="s">
        <v>343</v>
      </c>
      <c r="Q144" s="152">
        <v>100</v>
      </c>
      <c r="R144" s="146"/>
      <c r="S144" s="146"/>
      <c r="T144" s="146"/>
      <c r="U144" s="146"/>
      <c r="V144" s="146"/>
      <c r="W144" s="146" t="s">
        <v>144</v>
      </c>
      <c r="X144" s="146" t="s">
        <v>347</v>
      </c>
      <c r="Y144" s="83"/>
      <c r="Z144" s="83"/>
      <c r="AA144" s="83" t="s">
        <v>1490</v>
      </c>
      <c r="AB144" s="83"/>
      <c r="AC144" s="83"/>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c r="BG144" s="84"/>
      <c r="BH144" s="84"/>
      <c r="BI144" s="84"/>
      <c r="BJ144" s="84"/>
      <c r="BK144" s="84"/>
      <c r="BL144" s="84"/>
      <c r="BM144" s="84"/>
      <c r="BN144" s="84"/>
      <c r="BO144" s="84"/>
      <c r="BP144" s="84"/>
      <c r="BQ144" s="84"/>
      <c r="BR144" s="84"/>
      <c r="BS144" s="84"/>
      <c r="BT144" s="84"/>
      <c r="BU144" s="84"/>
      <c r="BV144" s="84"/>
      <c r="BW144" s="84"/>
      <c r="BX144" s="84"/>
      <c r="BY144" s="84"/>
      <c r="BZ144" s="84"/>
      <c r="CA144" s="84"/>
      <c r="CB144" s="84"/>
      <c r="CC144" s="84"/>
      <c r="CD144" s="84"/>
      <c r="CE144" s="84"/>
      <c r="CF144" s="84"/>
      <c r="CG144" s="84"/>
      <c r="CH144" s="84"/>
      <c r="CI144" s="84"/>
      <c r="CJ144" s="84"/>
      <c r="CK144" s="84"/>
      <c r="CL144" s="84"/>
      <c r="CM144" s="84"/>
      <c r="CN144" s="84"/>
      <c r="CO144" s="84"/>
      <c r="CP144" s="84"/>
      <c r="CQ144" s="84"/>
      <c r="CR144" s="84"/>
      <c r="CS144" s="84"/>
      <c r="CT144" s="84"/>
      <c r="CU144" s="84"/>
      <c r="CV144" s="84"/>
      <c r="CW144" s="84"/>
      <c r="CX144" s="84"/>
      <c r="CY144" s="84"/>
      <c r="CZ144" s="84"/>
      <c r="DA144" s="84"/>
      <c r="DB144" s="84"/>
      <c r="DC144" s="84"/>
      <c r="DD144" s="84"/>
      <c r="DE144" s="84"/>
      <c r="DF144" s="84"/>
      <c r="DG144" s="84"/>
      <c r="DH144" s="84"/>
      <c r="DI144" s="84"/>
      <c r="DJ144" s="84"/>
      <c r="DK144" s="84"/>
      <c r="DL144" s="84"/>
      <c r="DM144" s="84"/>
      <c r="DN144" s="84"/>
      <c r="DO144" s="84"/>
      <c r="DP144" s="84"/>
      <c r="DQ144" s="84"/>
      <c r="DR144" s="84"/>
      <c r="DS144" s="84"/>
      <c r="DT144" s="84"/>
      <c r="DU144" s="84"/>
      <c r="DV144" s="84"/>
      <c r="DW144" s="84"/>
      <c r="DX144" s="84"/>
      <c r="DY144" s="84"/>
      <c r="DZ144" s="84"/>
      <c r="EA144" s="84"/>
      <c r="EB144" s="84"/>
      <c r="EC144" s="84"/>
      <c r="ED144" s="84"/>
      <c r="EE144" s="84"/>
      <c r="EF144" s="84"/>
      <c r="EG144" s="84"/>
      <c r="EH144" s="84"/>
      <c r="EI144" s="84"/>
      <c r="EJ144" s="84"/>
      <c r="EK144" s="84"/>
      <c r="EL144" s="84"/>
      <c r="EM144" s="84"/>
      <c r="EN144" s="84"/>
      <c r="EO144" s="84"/>
      <c r="EP144" s="84"/>
      <c r="EQ144" s="84"/>
      <c r="ER144" s="84"/>
      <c r="ES144" s="84"/>
      <c r="ET144" s="84"/>
      <c r="EU144" s="84"/>
      <c r="EV144" s="84"/>
      <c r="EW144" s="84"/>
      <c r="EX144" s="84"/>
      <c r="EY144" s="84"/>
      <c r="EZ144" s="84"/>
      <c r="FA144" s="84"/>
      <c r="FB144" s="84"/>
      <c r="FC144" s="84"/>
      <c r="FD144" s="84"/>
      <c r="FE144" s="84"/>
      <c r="FF144" s="84"/>
      <c r="FG144" s="84"/>
      <c r="FH144" s="84"/>
      <c r="FI144" s="84"/>
      <c r="FJ144" s="84"/>
      <c r="FK144" s="84"/>
      <c r="FL144" s="84"/>
      <c r="FM144" s="84"/>
      <c r="FN144" s="84"/>
      <c r="FO144" s="84"/>
      <c r="FP144" s="84"/>
      <c r="FQ144" s="84"/>
      <c r="FR144" s="84"/>
      <c r="FS144" s="84"/>
      <c r="FT144" s="84"/>
      <c r="FU144" s="84"/>
      <c r="FV144" s="84"/>
      <c r="FW144" s="84"/>
      <c r="FX144" s="84"/>
      <c r="FY144" s="84"/>
      <c r="FZ144" s="84"/>
      <c r="GA144" s="84"/>
      <c r="GB144" s="84"/>
      <c r="GC144" s="84"/>
      <c r="GD144" s="84"/>
      <c r="GE144" s="84"/>
      <c r="GF144" s="84"/>
      <c r="GG144" s="84"/>
      <c r="GH144" s="84"/>
      <c r="GI144" s="84"/>
      <c r="GJ144" s="84"/>
      <c r="GK144" s="84"/>
      <c r="GL144" s="84"/>
      <c r="GM144" s="84"/>
      <c r="GN144" s="84"/>
      <c r="GO144" s="84"/>
      <c r="GP144" s="84"/>
      <c r="GQ144" s="84"/>
      <c r="GR144" s="84"/>
      <c r="GS144" s="84"/>
      <c r="GT144" s="84"/>
      <c r="GU144" s="84"/>
      <c r="GV144" s="84"/>
      <c r="GW144" s="84"/>
      <c r="GX144" s="84"/>
      <c r="GY144" s="84"/>
      <c r="GZ144" s="84"/>
      <c r="HA144" s="84"/>
    </row>
    <row r="145" spans="1:209" s="72" customFormat="1" ht="25.5" customHeight="1">
      <c r="A145" s="74"/>
      <c r="B145" s="83" t="s">
        <v>106</v>
      </c>
      <c r="C145" s="83" t="s">
        <v>54</v>
      </c>
      <c r="D145" s="83"/>
      <c r="E145" s="83" t="s">
        <v>1924</v>
      </c>
      <c r="F145" s="83">
        <v>3</v>
      </c>
      <c r="G145" s="83" t="s">
        <v>262</v>
      </c>
      <c r="H145" s="83" t="s">
        <v>44</v>
      </c>
      <c r="I145" s="83">
        <v>89</v>
      </c>
      <c r="J145" s="146">
        <v>2</v>
      </c>
      <c r="K145" s="146"/>
      <c r="L145" s="146"/>
      <c r="M145" s="146" t="s">
        <v>296</v>
      </c>
      <c r="N145" s="146">
        <v>3</v>
      </c>
      <c r="O145" s="147" t="s">
        <v>297</v>
      </c>
      <c r="P145" s="146" t="s">
        <v>343</v>
      </c>
      <c r="Q145" s="152">
        <v>100</v>
      </c>
      <c r="R145" s="146"/>
      <c r="S145" s="146"/>
      <c r="T145" s="146"/>
      <c r="U145" s="146"/>
      <c r="V145" s="146"/>
      <c r="W145" s="146" t="s">
        <v>216</v>
      </c>
      <c r="X145" s="146" t="s">
        <v>347</v>
      </c>
      <c r="Y145" s="83"/>
      <c r="Z145" s="83"/>
      <c r="AA145" s="83" t="s">
        <v>1925</v>
      </c>
      <c r="AB145" s="83"/>
      <c r="AC145" s="83"/>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c r="BE145" s="84"/>
      <c r="BF145" s="84"/>
      <c r="BG145" s="84"/>
      <c r="BH145" s="84"/>
      <c r="BI145" s="84"/>
      <c r="BJ145" s="84"/>
      <c r="BK145" s="84"/>
      <c r="BL145" s="84"/>
      <c r="BM145" s="84"/>
      <c r="BN145" s="84"/>
      <c r="BO145" s="84"/>
      <c r="BP145" s="84"/>
      <c r="BQ145" s="84"/>
      <c r="BR145" s="84"/>
      <c r="BS145" s="84"/>
      <c r="BT145" s="84"/>
      <c r="BU145" s="84"/>
      <c r="BV145" s="84"/>
      <c r="BW145" s="84"/>
      <c r="BX145" s="84"/>
      <c r="BY145" s="84"/>
      <c r="BZ145" s="84"/>
      <c r="CA145" s="84"/>
      <c r="CB145" s="84"/>
      <c r="CC145" s="84"/>
      <c r="CD145" s="84"/>
      <c r="CE145" s="84"/>
      <c r="CF145" s="84"/>
      <c r="CG145" s="84"/>
      <c r="CH145" s="84"/>
      <c r="CI145" s="84"/>
      <c r="CJ145" s="84"/>
      <c r="CK145" s="84"/>
      <c r="CL145" s="84"/>
      <c r="CM145" s="84"/>
      <c r="CN145" s="84"/>
      <c r="CO145" s="84"/>
      <c r="CP145" s="84"/>
      <c r="CQ145" s="84"/>
      <c r="CR145" s="84"/>
      <c r="CS145" s="84"/>
      <c r="CT145" s="84"/>
      <c r="CU145" s="84"/>
      <c r="CV145" s="84"/>
      <c r="CW145" s="84"/>
      <c r="CX145" s="84"/>
      <c r="CY145" s="84"/>
      <c r="CZ145" s="84"/>
      <c r="DA145" s="84"/>
      <c r="DB145" s="84"/>
      <c r="DC145" s="84"/>
      <c r="DD145" s="84"/>
      <c r="DE145" s="84"/>
      <c r="DF145" s="84"/>
      <c r="DG145" s="84"/>
      <c r="DH145" s="84"/>
      <c r="DI145" s="84"/>
      <c r="DJ145" s="84"/>
      <c r="DK145" s="84"/>
      <c r="DL145" s="84"/>
      <c r="DM145" s="84"/>
      <c r="DN145" s="84"/>
      <c r="DO145" s="84"/>
      <c r="DP145" s="84"/>
      <c r="DQ145" s="84"/>
      <c r="DR145" s="84"/>
      <c r="DS145" s="84"/>
      <c r="DT145" s="84"/>
      <c r="DU145" s="84"/>
      <c r="DV145" s="84"/>
      <c r="DW145" s="84"/>
      <c r="DX145" s="84"/>
      <c r="DY145" s="84"/>
      <c r="DZ145" s="84"/>
      <c r="EA145" s="84"/>
      <c r="EB145" s="84"/>
      <c r="EC145" s="84"/>
      <c r="ED145" s="84"/>
      <c r="EE145" s="84"/>
      <c r="EF145" s="84"/>
      <c r="EG145" s="84"/>
      <c r="EH145" s="84"/>
      <c r="EI145" s="84"/>
      <c r="EJ145" s="84"/>
      <c r="EK145" s="84"/>
      <c r="EL145" s="84"/>
      <c r="EM145" s="84"/>
      <c r="EN145" s="84"/>
      <c r="EO145" s="84"/>
      <c r="EP145" s="84"/>
      <c r="EQ145" s="84"/>
      <c r="ER145" s="84"/>
      <c r="ES145" s="84"/>
      <c r="ET145" s="84"/>
      <c r="EU145" s="84"/>
      <c r="EV145" s="84"/>
      <c r="EW145" s="84"/>
      <c r="EX145" s="84"/>
      <c r="EY145" s="84"/>
      <c r="EZ145" s="84"/>
      <c r="FA145" s="84"/>
      <c r="FB145" s="84"/>
      <c r="FC145" s="84"/>
      <c r="FD145" s="84"/>
      <c r="FE145" s="84"/>
      <c r="FF145" s="84"/>
      <c r="FG145" s="84"/>
      <c r="FH145" s="84"/>
      <c r="FI145" s="84"/>
      <c r="FJ145" s="84"/>
      <c r="FK145" s="84"/>
      <c r="FL145" s="84"/>
      <c r="FM145" s="84"/>
      <c r="FN145" s="84"/>
      <c r="FO145" s="84"/>
      <c r="FP145" s="84"/>
      <c r="FQ145" s="84"/>
      <c r="FR145" s="84"/>
      <c r="FS145" s="84"/>
      <c r="FT145" s="84"/>
      <c r="FU145" s="84"/>
      <c r="FV145" s="84"/>
      <c r="FW145" s="84"/>
      <c r="FX145" s="84"/>
      <c r="FY145" s="84"/>
      <c r="FZ145" s="84"/>
      <c r="GA145" s="84"/>
      <c r="GB145" s="84"/>
      <c r="GC145" s="84"/>
      <c r="GD145" s="84"/>
      <c r="GE145" s="84"/>
      <c r="GF145" s="84"/>
      <c r="GG145" s="84"/>
      <c r="GH145" s="84"/>
      <c r="GI145" s="84"/>
      <c r="GJ145" s="84"/>
      <c r="GK145" s="84"/>
      <c r="GL145" s="84"/>
      <c r="GM145" s="84"/>
      <c r="GN145" s="84"/>
      <c r="GO145" s="84"/>
      <c r="GP145" s="84"/>
      <c r="GQ145" s="84"/>
      <c r="GR145" s="84"/>
      <c r="GS145" s="84"/>
      <c r="GT145" s="84"/>
      <c r="GU145" s="84"/>
      <c r="GV145" s="84"/>
      <c r="GW145" s="84"/>
      <c r="GX145" s="84"/>
      <c r="GY145" s="84"/>
      <c r="GZ145" s="84"/>
      <c r="HA145" s="84"/>
    </row>
    <row r="146" spans="1:209" s="72" customFormat="1" ht="25.5" customHeight="1">
      <c r="A146" s="74">
        <v>24</v>
      </c>
      <c r="B146" s="83" t="s">
        <v>1545</v>
      </c>
      <c r="C146" s="83" t="s">
        <v>1546</v>
      </c>
      <c r="D146" s="83"/>
      <c r="E146" s="83" t="s">
        <v>1866</v>
      </c>
      <c r="F146" s="83">
        <v>3</v>
      </c>
      <c r="G146" s="83" t="s">
        <v>262</v>
      </c>
      <c r="H146" s="83" t="s">
        <v>44</v>
      </c>
      <c r="I146" s="83">
        <v>89</v>
      </c>
      <c r="J146" s="146">
        <v>2</v>
      </c>
      <c r="K146" s="146"/>
      <c r="L146" s="146"/>
      <c r="M146" s="146" t="s">
        <v>296</v>
      </c>
      <c r="N146" s="146">
        <v>4</v>
      </c>
      <c r="O146" s="147" t="s">
        <v>298</v>
      </c>
      <c r="P146" s="146" t="s">
        <v>343</v>
      </c>
      <c r="Q146" s="152">
        <v>100</v>
      </c>
      <c r="R146" s="146"/>
      <c r="S146" s="146"/>
      <c r="T146" s="146"/>
      <c r="U146" s="146"/>
      <c r="V146" s="146"/>
      <c r="W146" s="146" t="s">
        <v>1652</v>
      </c>
      <c r="X146" s="146" t="s">
        <v>347</v>
      </c>
      <c r="Y146" s="83"/>
      <c r="Z146" s="83"/>
      <c r="AA146" s="83" t="s">
        <v>1490</v>
      </c>
      <c r="AB146" s="83"/>
      <c r="AC146" s="83"/>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c r="BI146" s="84"/>
      <c r="BJ146" s="84"/>
      <c r="BK146" s="84"/>
      <c r="BL146" s="84"/>
      <c r="BM146" s="84"/>
      <c r="BN146" s="84"/>
      <c r="BO146" s="84"/>
      <c r="BP146" s="84"/>
      <c r="BQ146" s="84"/>
      <c r="BR146" s="84"/>
      <c r="BS146" s="84"/>
      <c r="BT146" s="84"/>
      <c r="BU146" s="84"/>
      <c r="BV146" s="84"/>
      <c r="BW146" s="84"/>
      <c r="BX146" s="84"/>
      <c r="BY146" s="84"/>
      <c r="BZ146" s="84"/>
      <c r="CA146" s="84"/>
      <c r="CB146" s="84"/>
      <c r="CC146" s="84"/>
      <c r="CD146" s="84"/>
      <c r="CE146" s="84"/>
      <c r="CF146" s="84"/>
      <c r="CG146" s="84"/>
      <c r="CH146" s="84"/>
      <c r="CI146" s="84"/>
      <c r="CJ146" s="84"/>
      <c r="CK146" s="84"/>
      <c r="CL146" s="84"/>
      <c r="CM146" s="84"/>
      <c r="CN146" s="84"/>
      <c r="CO146" s="84"/>
      <c r="CP146" s="84"/>
      <c r="CQ146" s="84"/>
      <c r="CR146" s="84"/>
      <c r="CS146" s="84"/>
      <c r="CT146" s="84"/>
      <c r="CU146" s="84"/>
      <c r="CV146" s="84"/>
      <c r="CW146" s="84"/>
      <c r="CX146" s="84"/>
      <c r="CY146" s="84"/>
      <c r="CZ146" s="84"/>
      <c r="DA146" s="84"/>
      <c r="DB146" s="84"/>
      <c r="DC146" s="84"/>
      <c r="DD146" s="84"/>
      <c r="DE146" s="84"/>
      <c r="DF146" s="84"/>
      <c r="DG146" s="84"/>
      <c r="DH146" s="84"/>
      <c r="DI146" s="84"/>
      <c r="DJ146" s="84"/>
      <c r="DK146" s="84"/>
      <c r="DL146" s="84"/>
      <c r="DM146" s="84"/>
      <c r="DN146" s="84"/>
      <c r="DO146" s="84"/>
      <c r="DP146" s="84"/>
      <c r="DQ146" s="84"/>
      <c r="DR146" s="84"/>
      <c r="DS146" s="84"/>
      <c r="DT146" s="84"/>
      <c r="DU146" s="84"/>
      <c r="DV146" s="84"/>
      <c r="DW146" s="84"/>
      <c r="DX146" s="84"/>
      <c r="DY146" s="84"/>
      <c r="DZ146" s="84"/>
      <c r="EA146" s="84"/>
      <c r="EB146" s="84"/>
      <c r="EC146" s="84"/>
      <c r="ED146" s="84"/>
      <c r="EE146" s="84"/>
      <c r="EF146" s="84"/>
      <c r="EG146" s="84"/>
      <c r="EH146" s="84"/>
      <c r="EI146" s="84"/>
      <c r="EJ146" s="84"/>
      <c r="EK146" s="84"/>
      <c r="EL146" s="84"/>
      <c r="EM146" s="84"/>
      <c r="EN146" s="84"/>
      <c r="EO146" s="84"/>
      <c r="EP146" s="84"/>
      <c r="EQ146" s="84"/>
      <c r="ER146" s="84"/>
      <c r="ES146" s="84"/>
      <c r="ET146" s="84"/>
      <c r="EU146" s="84"/>
      <c r="EV146" s="84"/>
      <c r="EW146" s="84"/>
      <c r="EX146" s="84"/>
      <c r="EY146" s="84"/>
      <c r="EZ146" s="84"/>
      <c r="FA146" s="84"/>
      <c r="FB146" s="84"/>
      <c r="FC146" s="84"/>
      <c r="FD146" s="84"/>
      <c r="FE146" s="84"/>
      <c r="FF146" s="84"/>
      <c r="FG146" s="84"/>
      <c r="FH146" s="84"/>
      <c r="FI146" s="84"/>
      <c r="FJ146" s="84"/>
      <c r="FK146" s="84"/>
      <c r="FL146" s="84"/>
      <c r="FM146" s="84"/>
      <c r="FN146" s="84"/>
      <c r="FO146" s="84"/>
      <c r="FP146" s="84"/>
      <c r="FQ146" s="84"/>
      <c r="FR146" s="84"/>
      <c r="FS146" s="84"/>
      <c r="FT146" s="84"/>
      <c r="FU146" s="84"/>
      <c r="FV146" s="84"/>
      <c r="FW146" s="84"/>
      <c r="FX146" s="84"/>
      <c r="FY146" s="84"/>
      <c r="FZ146" s="84"/>
      <c r="GA146" s="84"/>
      <c r="GB146" s="84"/>
      <c r="GC146" s="84"/>
      <c r="GD146" s="84"/>
      <c r="GE146" s="84"/>
      <c r="GF146" s="84"/>
      <c r="GG146" s="84"/>
      <c r="GH146" s="84"/>
      <c r="GI146" s="84"/>
      <c r="GJ146" s="84"/>
      <c r="GK146" s="84"/>
      <c r="GL146" s="84"/>
      <c r="GM146" s="84"/>
      <c r="GN146" s="84"/>
      <c r="GO146" s="84"/>
      <c r="GP146" s="84"/>
      <c r="GQ146" s="84"/>
      <c r="GR146" s="84"/>
      <c r="GS146" s="84"/>
      <c r="GT146" s="84"/>
      <c r="GU146" s="84"/>
      <c r="GV146" s="84"/>
      <c r="GW146" s="84"/>
      <c r="GX146" s="84"/>
      <c r="GY146" s="84"/>
      <c r="GZ146" s="84"/>
      <c r="HA146" s="84"/>
    </row>
    <row r="147" spans="1:209" ht="25.5" customHeight="1">
      <c r="A147" s="74">
        <v>81</v>
      </c>
      <c r="B147" s="83" t="s">
        <v>1547</v>
      </c>
      <c r="C147" s="83" t="s">
        <v>40</v>
      </c>
      <c r="D147" s="83" t="s">
        <v>89</v>
      </c>
      <c r="E147" s="83" t="s">
        <v>1887</v>
      </c>
      <c r="F147" s="83">
        <v>3</v>
      </c>
      <c r="G147" s="83" t="s">
        <v>262</v>
      </c>
      <c r="H147" s="83" t="s">
        <v>44</v>
      </c>
      <c r="I147" s="83">
        <v>89</v>
      </c>
      <c r="J147" s="146">
        <v>2</v>
      </c>
      <c r="K147" s="146" t="s">
        <v>89</v>
      </c>
      <c r="L147" s="146"/>
      <c r="M147" s="146" t="s">
        <v>296</v>
      </c>
      <c r="N147" s="146">
        <v>4</v>
      </c>
      <c r="O147" s="147" t="s">
        <v>297</v>
      </c>
      <c r="P147" s="146" t="s">
        <v>343</v>
      </c>
      <c r="Q147" s="152">
        <v>100</v>
      </c>
      <c r="R147" s="146"/>
      <c r="S147" s="146"/>
      <c r="T147" s="146"/>
      <c r="U147" s="146"/>
      <c r="V147" s="146"/>
      <c r="W147" s="146" t="s">
        <v>146</v>
      </c>
      <c r="X147" s="146" t="s">
        <v>347</v>
      </c>
      <c r="Y147" s="83"/>
      <c r="Z147" s="83"/>
      <c r="AA147" s="83" t="s">
        <v>1490</v>
      </c>
      <c r="AB147" s="83"/>
      <c r="AC147" s="83"/>
    </row>
    <row r="148" spans="1:209" ht="25.5" customHeight="1">
      <c r="A148" s="74">
        <v>105</v>
      </c>
      <c r="B148" s="83" t="s">
        <v>1548</v>
      </c>
      <c r="C148" s="83" t="s">
        <v>43</v>
      </c>
      <c r="D148" s="83" t="s">
        <v>29</v>
      </c>
      <c r="E148" s="83" t="s">
        <v>1775</v>
      </c>
      <c r="F148" s="83">
        <v>3</v>
      </c>
      <c r="G148" s="83" t="s">
        <v>262</v>
      </c>
      <c r="H148" s="83" t="s">
        <v>57</v>
      </c>
      <c r="I148" s="83">
        <v>93</v>
      </c>
      <c r="J148" s="146">
        <v>2</v>
      </c>
      <c r="K148" s="146" t="s">
        <v>29</v>
      </c>
      <c r="L148" s="146"/>
      <c r="M148" s="146" t="s">
        <v>186</v>
      </c>
      <c r="N148" s="146">
        <v>2</v>
      </c>
      <c r="O148" s="146" t="s">
        <v>301</v>
      </c>
      <c r="P148" s="146" t="s">
        <v>343</v>
      </c>
      <c r="Q148" s="152">
        <v>100</v>
      </c>
      <c r="R148" s="146"/>
      <c r="S148" s="146"/>
      <c r="T148" s="146"/>
      <c r="U148" s="146"/>
      <c r="V148" s="146"/>
      <c r="W148" s="146" t="s">
        <v>173</v>
      </c>
      <c r="X148" s="146" t="s">
        <v>345</v>
      </c>
      <c r="Y148" s="83"/>
      <c r="Z148" s="83"/>
      <c r="AA148" s="83" t="s">
        <v>1490</v>
      </c>
      <c r="AB148" s="83"/>
      <c r="AC148" s="83"/>
    </row>
    <row r="149" spans="1:209" s="72" customFormat="1" ht="25.5" customHeight="1">
      <c r="A149" s="74">
        <v>139</v>
      </c>
      <c r="B149" s="83" t="s">
        <v>1549</v>
      </c>
      <c r="C149" s="83" t="s">
        <v>1550</v>
      </c>
      <c r="D149" s="83" t="s">
        <v>29</v>
      </c>
      <c r="E149" s="83" t="s">
        <v>1784</v>
      </c>
      <c r="F149" s="83">
        <v>3</v>
      </c>
      <c r="G149" s="83" t="s">
        <v>262</v>
      </c>
      <c r="H149" s="83" t="s">
        <v>57</v>
      </c>
      <c r="I149" s="83">
        <v>93</v>
      </c>
      <c r="J149" s="146">
        <v>2</v>
      </c>
      <c r="K149" s="146" t="s">
        <v>29</v>
      </c>
      <c r="L149" s="146"/>
      <c r="M149" s="146" t="s">
        <v>186</v>
      </c>
      <c r="N149" s="146">
        <v>2</v>
      </c>
      <c r="O149" s="146" t="s">
        <v>336</v>
      </c>
      <c r="P149" s="146" t="s">
        <v>343</v>
      </c>
      <c r="Q149" s="152">
        <v>100</v>
      </c>
      <c r="R149" s="146"/>
      <c r="S149" s="146"/>
      <c r="T149" s="146"/>
      <c r="U149" s="146"/>
      <c r="V149" s="146"/>
      <c r="W149" s="146" t="s">
        <v>173</v>
      </c>
      <c r="X149" s="146" t="s">
        <v>345</v>
      </c>
      <c r="Y149" s="83"/>
      <c r="Z149" s="83"/>
      <c r="AA149" s="83" t="s">
        <v>1490</v>
      </c>
      <c r="AB149" s="83"/>
      <c r="AC149" s="83"/>
      <c r="AD149" s="84"/>
      <c r="AE149" s="84"/>
    </row>
    <row r="150" spans="1:209" s="72" customFormat="1" ht="25.5" customHeight="1">
      <c r="A150" s="74">
        <v>12</v>
      </c>
      <c r="B150" s="83" t="s">
        <v>1544</v>
      </c>
      <c r="C150" s="83" t="s">
        <v>83</v>
      </c>
      <c r="D150" s="83" t="s">
        <v>84</v>
      </c>
      <c r="E150" s="83" t="s">
        <v>1808</v>
      </c>
      <c r="F150" s="83">
        <v>3</v>
      </c>
      <c r="G150" s="83" t="s">
        <v>262</v>
      </c>
      <c r="H150" s="83" t="s">
        <v>57</v>
      </c>
      <c r="I150" s="83">
        <v>95</v>
      </c>
      <c r="J150" s="146">
        <v>2</v>
      </c>
      <c r="K150" s="146" t="s">
        <v>84</v>
      </c>
      <c r="L150" s="146"/>
      <c r="M150" s="146" t="s">
        <v>186</v>
      </c>
      <c r="N150" s="146">
        <v>4</v>
      </c>
      <c r="O150" s="146" t="s">
        <v>336</v>
      </c>
      <c r="P150" s="146" t="s">
        <v>343</v>
      </c>
      <c r="Q150" s="152">
        <v>100</v>
      </c>
      <c r="R150" s="146"/>
      <c r="S150" s="146"/>
      <c r="T150" s="146"/>
      <c r="U150" s="146"/>
      <c r="V150" s="146"/>
      <c r="W150" s="146" t="s">
        <v>144</v>
      </c>
      <c r="X150" s="146" t="s">
        <v>345</v>
      </c>
      <c r="Y150" s="83"/>
      <c r="Z150" s="83"/>
      <c r="AA150" s="83" t="s">
        <v>1490</v>
      </c>
      <c r="AB150" s="83"/>
      <c r="AC150" s="83"/>
      <c r="AD150" s="84"/>
      <c r="AE150" s="84"/>
    </row>
    <row r="151" spans="1:209" s="72" customFormat="1" ht="25.5" customHeight="1">
      <c r="A151" s="74">
        <v>79</v>
      </c>
      <c r="B151" s="83" t="s">
        <v>106</v>
      </c>
      <c r="C151" s="83" t="s">
        <v>54</v>
      </c>
      <c r="D151" s="83"/>
      <c r="E151" s="83" t="s">
        <v>500</v>
      </c>
      <c r="F151" s="83">
        <v>3</v>
      </c>
      <c r="G151" s="83" t="s">
        <v>262</v>
      </c>
      <c r="H151" s="83" t="s">
        <v>57</v>
      </c>
      <c r="I151" s="83">
        <v>95</v>
      </c>
      <c r="J151" s="146">
        <v>2</v>
      </c>
      <c r="K151" s="146"/>
      <c r="L151" s="146"/>
      <c r="M151" s="146" t="s">
        <v>186</v>
      </c>
      <c r="N151" s="146">
        <v>5</v>
      </c>
      <c r="O151" s="146" t="s">
        <v>301</v>
      </c>
      <c r="P151" s="146" t="s">
        <v>343</v>
      </c>
      <c r="Q151" s="152">
        <v>100</v>
      </c>
      <c r="R151" s="146"/>
      <c r="S151" s="146"/>
      <c r="T151" s="146"/>
      <c r="U151" s="146"/>
      <c r="V151" s="146"/>
      <c r="W151" s="146" t="s">
        <v>216</v>
      </c>
      <c r="X151" s="146" t="s">
        <v>345</v>
      </c>
      <c r="Y151" s="83"/>
      <c r="Z151" s="83"/>
      <c r="AA151" s="83" t="s">
        <v>1641</v>
      </c>
      <c r="AB151" s="83"/>
      <c r="AC151" s="83"/>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c r="BE151" s="84"/>
      <c r="BF151" s="84"/>
      <c r="BG151" s="84"/>
      <c r="BH151" s="84"/>
      <c r="BI151" s="84"/>
      <c r="BJ151" s="84"/>
      <c r="BK151" s="84"/>
      <c r="BL151" s="84"/>
      <c r="BM151" s="84"/>
      <c r="BN151" s="84"/>
      <c r="BO151" s="84"/>
      <c r="BP151" s="84"/>
      <c r="BQ151" s="84"/>
      <c r="BR151" s="84"/>
      <c r="BS151" s="84"/>
      <c r="BT151" s="84"/>
      <c r="BU151" s="84"/>
      <c r="BV151" s="84"/>
      <c r="BW151" s="84"/>
      <c r="BX151" s="84"/>
      <c r="BY151" s="84"/>
      <c r="BZ151" s="84"/>
      <c r="CA151" s="84"/>
      <c r="CB151" s="84"/>
      <c r="CC151" s="84"/>
      <c r="CD151" s="84"/>
      <c r="CE151" s="84"/>
      <c r="CF151" s="84"/>
      <c r="CG151" s="84"/>
      <c r="CH151" s="84"/>
      <c r="CI151" s="84"/>
      <c r="CJ151" s="84"/>
      <c r="CK151" s="84"/>
      <c r="CL151" s="84"/>
      <c r="CM151" s="84"/>
      <c r="CN151" s="84"/>
      <c r="CO151" s="84"/>
      <c r="CP151" s="84"/>
      <c r="CQ151" s="84"/>
      <c r="CR151" s="84"/>
      <c r="CS151" s="84"/>
      <c r="CT151" s="84"/>
      <c r="CU151" s="84"/>
      <c r="CV151" s="84"/>
      <c r="CW151" s="84"/>
      <c r="CX151" s="84"/>
      <c r="CY151" s="84"/>
      <c r="CZ151" s="84"/>
      <c r="DA151" s="84"/>
      <c r="DB151" s="84"/>
      <c r="DC151" s="84"/>
      <c r="DD151" s="84"/>
      <c r="DE151" s="84"/>
      <c r="DF151" s="84"/>
      <c r="DG151" s="84"/>
      <c r="DH151" s="84"/>
      <c r="DI151" s="84"/>
      <c r="DJ151" s="84"/>
      <c r="DK151" s="84"/>
      <c r="DL151" s="84"/>
      <c r="DM151" s="84"/>
      <c r="DN151" s="84"/>
      <c r="DO151" s="84"/>
      <c r="DP151" s="84"/>
      <c r="DQ151" s="84"/>
      <c r="DR151" s="84"/>
      <c r="DS151" s="84"/>
      <c r="DT151" s="84"/>
      <c r="DU151" s="84"/>
      <c r="DV151" s="84"/>
      <c r="DW151" s="84"/>
      <c r="DX151" s="84"/>
      <c r="DY151" s="84"/>
      <c r="DZ151" s="84"/>
      <c r="EA151" s="84"/>
      <c r="EB151" s="84"/>
      <c r="EC151" s="84"/>
      <c r="ED151" s="84"/>
      <c r="EE151" s="84"/>
      <c r="EF151" s="84"/>
      <c r="EG151" s="84"/>
      <c r="EH151" s="84"/>
      <c r="EI151" s="84"/>
      <c r="EJ151" s="84"/>
      <c r="EK151" s="84"/>
      <c r="EL151" s="84"/>
      <c r="EM151" s="84"/>
      <c r="EN151" s="84"/>
      <c r="EO151" s="84"/>
      <c r="EP151" s="84"/>
      <c r="EQ151" s="84"/>
      <c r="ER151" s="84"/>
      <c r="ES151" s="84"/>
      <c r="ET151" s="84"/>
      <c r="EU151" s="84"/>
      <c r="EV151" s="84"/>
      <c r="EW151" s="84"/>
      <c r="EX151" s="84"/>
      <c r="EY151" s="84"/>
      <c r="EZ151" s="84"/>
      <c r="FA151" s="84"/>
      <c r="FB151" s="84"/>
      <c r="FC151" s="84"/>
      <c r="FD151" s="84"/>
      <c r="FE151" s="84"/>
      <c r="FF151" s="84"/>
      <c r="FG151" s="84"/>
      <c r="FH151" s="84"/>
      <c r="FI151" s="84"/>
      <c r="FJ151" s="84"/>
      <c r="FK151" s="84"/>
      <c r="FL151" s="84"/>
      <c r="FM151" s="84"/>
      <c r="FN151" s="84"/>
      <c r="FO151" s="84"/>
      <c r="FP151" s="84"/>
      <c r="FQ151" s="84"/>
      <c r="FR151" s="84"/>
      <c r="FS151" s="84"/>
      <c r="FT151" s="84"/>
      <c r="FU151" s="84"/>
      <c r="FV151" s="84"/>
      <c r="FW151" s="84"/>
      <c r="FX151" s="84"/>
      <c r="FY151" s="84"/>
      <c r="FZ151" s="84"/>
      <c r="GA151" s="84"/>
      <c r="GB151" s="84"/>
      <c r="GC151" s="84"/>
      <c r="GD151" s="84"/>
      <c r="GE151" s="84"/>
      <c r="GF151" s="84"/>
      <c r="GG151" s="84"/>
      <c r="GH151" s="84"/>
      <c r="GI151" s="84"/>
      <c r="GJ151" s="84"/>
      <c r="GK151" s="84"/>
      <c r="GL151" s="84"/>
      <c r="GM151" s="84"/>
      <c r="GN151" s="84"/>
      <c r="GO151" s="84"/>
      <c r="GP151" s="84"/>
      <c r="GQ151" s="84"/>
      <c r="GR151" s="84"/>
      <c r="GS151" s="84"/>
      <c r="GT151" s="84"/>
      <c r="GU151" s="84"/>
      <c r="GV151" s="84"/>
      <c r="GW151" s="84"/>
      <c r="GX151" s="84"/>
      <c r="GY151" s="84"/>
      <c r="GZ151" s="84"/>
      <c r="HA151" s="84"/>
    </row>
    <row r="152" spans="1:209" s="72" customFormat="1" ht="25.5" customHeight="1">
      <c r="A152" s="74">
        <v>23</v>
      </c>
      <c r="B152" s="83" t="s">
        <v>1545</v>
      </c>
      <c r="C152" s="83" t="s">
        <v>1546</v>
      </c>
      <c r="D152" s="83"/>
      <c r="E152" s="83" t="s">
        <v>1864</v>
      </c>
      <c r="F152" s="83">
        <v>3</v>
      </c>
      <c r="G152" s="83" t="s">
        <v>262</v>
      </c>
      <c r="H152" s="83" t="s">
        <v>57</v>
      </c>
      <c r="I152" s="83">
        <v>95</v>
      </c>
      <c r="J152" s="146">
        <v>2</v>
      </c>
      <c r="K152" s="146"/>
      <c r="L152" s="146"/>
      <c r="M152" s="146" t="s">
        <v>186</v>
      </c>
      <c r="N152" s="146">
        <v>5</v>
      </c>
      <c r="O152" s="146" t="s">
        <v>336</v>
      </c>
      <c r="P152" s="146" t="s">
        <v>343</v>
      </c>
      <c r="Q152" s="152">
        <v>100</v>
      </c>
      <c r="R152" s="146"/>
      <c r="S152" s="146"/>
      <c r="T152" s="146"/>
      <c r="U152" s="146"/>
      <c r="V152" s="146"/>
      <c r="W152" s="146" t="s">
        <v>1652</v>
      </c>
      <c r="X152" s="146" t="s">
        <v>345</v>
      </c>
      <c r="Y152" s="83"/>
      <c r="Z152" s="83"/>
      <c r="AA152" s="83" t="s">
        <v>1490</v>
      </c>
      <c r="AB152" s="83"/>
      <c r="AC152" s="83"/>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4"/>
      <c r="BD152" s="84"/>
      <c r="BE152" s="84"/>
      <c r="BF152" s="84"/>
      <c r="BG152" s="84"/>
      <c r="BH152" s="84"/>
      <c r="BI152" s="84"/>
      <c r="BJ152" s="84"/>
      <c r="BK152" s="84"/>
      <c r="BL152" s="84"/>
      <c r="BM152" s="84"/>
      <c r="BN152" s="84"/>
      <c r="BO152" s="84"/>
      <c r="BP152" s="84"/>
      <c r="BQ152" s="84"/>
      <c r="BR152" s="84"/>
      <c r="BS152" s="84"/>
      <c r="BT152" s="84"/>
      <c r="BU152" s="84"/>
      <c r="BV152" s="84"/>
      <c r="BW152" s="84"/>
      <c r="BX152" s="84"/>
      <c r="BY152" s="84"/>
      <c r="BZ152" s="84"/>
      <c r="CA152" s="84"/>
      <c r="CB152" s="84"/>
      <c r="CC152" s="84"/>
      <c r="CD152" s="84"/>
      <c r="CE152" s="84"/>
      <c r="CF152" s="84"/>
      <c r="CG152" s="84"/>
      <c r="CH152" s="84"/>
      <c r="CI152" s="84"/>
      <c r="CJ152" s="84"/>
      <c r="CK152" s="84"/>
      <c r="CL152" s="84"/>
      <c r="CM152" s="84"/>
      <c r="CN152" s="84"/>
      <c r="CO152" s="84"/>
      <c r="CP152" s="84"/>
      <c r="CQ152" s="84"/>
      <c r="CR152" s="84"/>
      <c r="CS152" s="84"/>
      <c r="CT152" s="84"/>
      <c r="CU152" s="84"/>
      <c r="CV152" s="84"/>
      <c r="CW152" s="84"/>
      <c r="CX152" s="84"/>
      <c r="CY152" s="84"/>
      <c r="CZ152" s="84"/>
      <c r="DA152" s="84"/>
      <c r="DB152" s="84"/>
      <c r="DC152" s="84"/>
      <c r="DD152" s="84"/>
      <c r="DE152" s="84"/>
      <c r="DF152" s="84"/>
      <c r="DG152" s="84"/>
      <c r="DH152" s="84"/>
      <c r="DI152" s="84"/>
      <c r="DJ152" s="84"/>
      <c r="DK152" s="84"/>
      <c r="DL152" s="84"/>
      <c r="DM152" s="84"/>
      <c r="DN152" s="84"/>
      <c r="DO152" s="84"/>
      <c r="DP152" s="84"/>
      <c r="DQ152" s="84"/>
      <c r="DR152" s="84"/>
      <c r="DS152" s="84"/>
      <c r="DT152" s="84"/>
      <c r="DU152" s="84"/>
      <c r="DV152" s="84"/>
      <c r="DW152" s="84"/>
      <c r="DX152" s="84"/>
      <c r="DY152" s="84"/>
      <c r="DZ152" s="84"/>
      <c r="EA152" s="84"/>
      <c r="EB152" s="84"/>
      <c r="EC152" s="84"/>
      <c r="ED152" s="84"/>
      <c r="EE152" s="84"/>
      <c r="EF152" s="84"/>
      <c r="EG152" s="84"/>
      <c r="EH152" s="84"/>
      <c r="EI152" s="84"/>
      <c r="EJ152" s="84"/>
      <c r="EK152" s="84"/>
      <c r="EL152" s="84"/>
      <c r="EM152" s="84"/>
      <c r="EN152" s="84"/>
      <c r="EO152" s="84"/>
      <c r="EP152" s="84"/>
      <c r="EQ152" s="84"/>
      <c r="ER152" s="84"/>
      <c r="ES152" s="84"/>
      <c r="ET152" s="84"/>
      <c r="EU152" s="84"/>
      <c r="EV152" s="84"/>
      <c r="EW152" s="84"/>
      <c r="EX152" s="84"/>
      <c r="EY152" s="84"/>
      <c r="EZ152" s="84"/>
      <c r="FA152" s="84"/>
      <c r="FB152" s="84"/>
      <c r="FC152" s="84"/>
      <c r="FD152" s="84"/>
      <c r="FE152" s="84"/>
      <c r="FF152" s="84"/>
      <c r="FG152" s="84"/>
      <c r="FH152" s="84"/>
      <c r="FI152" s="84"/>
      <c r="FJ152" s="84"/>
      <c r="FK152" s="84"/>
      <c r="FL152" s="84"/>
      <c r="FM152" s="84"/>
      <c r="FN152" s="84"/>
      <c r="FO152" s="84"/>
      <c r="FP152" s="84"/>
      <c r="FQ152" s="84"/>
      <c r="FR152" s="84"/>
      <c r="FS152" s="84"/>
      <c r="FT152" s="84"/>
      <c r="FU152" s="84"/>
      <c r="FV152" s="84"/>
      <c r="FW152" s="84"/>
      <c r="FX152" s="84"/>
      <c r="FY152" s="84"/>
      <c r="FZ152" s="84"/>
      <c r="GA152" s="84"/>
      <c r="GB152" s="84"/>
      <c r="GC152" s="84"/>
      <c r="GD152" s="84"/>
      <c r="GE152" s="84"/>
      <c r="GF152" s="84"/>
      <c r="GG152" s="84"/>
      <c r="GH152" s="84"/>
      <c r="GI152" s="84"/>
      <c r="GJ152" s="84"/>
      <c r="GK152" s="84"/>
      <c r="GL152" s="84"/>
      <c r="GM152" s="84"/>
      <c r="GN152" s="84"/>
      <c r="GO152" s="84"/>
      <c r="GP152" s="84"/>
      <c r="GQ152" s="84"/>
      <c r="GR152" s="84"/>
      <c r="GS152" s="84"/>
      <c r="GT152" s="84"/>
      <c r="GU152" s="84"/>
      <c r="GV152" s="84"/>
      <c r="GW152" s="84"/>
      <c r="GX152" s="84"/>
      <c r="GY152" s="84"/>
      <c r="GZ152" s="84"/>
      <c r="HA152" s="84"/>
    </row>
    <row r="153" spans="1:209" s="72" customFormat="1" ht="36.75" customHeight="1">
      <c r="A153" s="74">
        <v>80</v>
      </c>
      <c r="B153" s="83" t="s">
        <v>1547</v>
      </c>
      <c r="C153" s="83" t="s">
        <v>40</v>
      </c>
      <c r="D153" s="83" t="s">
        <v>89</v>
      </c>
      <c r="E153" s="83" t="s">
        <v>1885</v>
      </c>
      <c r="F153" s="83">
        <v>3</v>
      </c>
      <c r="G153" s="83" t="s">
        <v>262</v>
      </c>
      <c r="H153" s="83" t="s">
        <v>57</v>
      </c>
      <c r="I153" s="83">
        <v>95</v>
      </c>
      <c r="J153" s="146">
        <v>2</v>
      </c>
      <c r="K153" s="146" t="s">
        <v>89</v>
      </c>
      <c r="L153" s="146"/>
      <c r="M153" s="146" t="s">
        <v>186</v>
      </c>
      <c r="N153" s="146">
        <v>6</v>
      </c>
      <c r="O153" s="146" t="s">
        <v>301</v>
      </c>
      <c r="P153" s="146" t="s">
        <v>343</v>
      </c>
      <c r="Q153" s="152">
        <v>100</v>
      </c>
      <c r="R153" s="146"/>
      <c r="S153" s="146"/>
      <c r="T153" s="146"/>
      <c r="U153" s="146"/>
      <c r="V153" s="146"/>
      <c r="W153" s="146" t="s">
        <v>146</v>
      </c>
      <c r="X153" s="146" t="s">
        <v>345</v>
      </c>
      <c r="Y153" s="83"/>
      <c r="Z153" s="83"/>
      <c r="AA153" s="83" t="s">
        <v>1490</v>
      </c>
      <c r="AB153" s="83"/>
      <c r="AC153" s="83"/>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c r="BJ153" s="84"/>
      <c r="BK153" s="84"/>
      <c r="BL153" s="84"/>
      <c r="BM153" s="84"/>
      <c r="BN153" s="84"/>
      <c r="BO153" s="84"/>
      <c r="BP153" s="84"/>
      <c r="BQ153" s="84"/>
      <c r="BR153" s="84"/>
      <c r="BS153" s="84"/>
      <c r="BT153" s="84"/>
      <c r="BU153" s="84"/>
      <c r="BV153" s="84"/>
      <c r="BW153" s="84"/>
      <c r="BX153" s="84"/>
      <c r="BY153" s="84"/>
      <c r="BZ153" s="84"/>
      <c r="CA153" s="84"/>
      <c r="CB153" s="84"/>
      <c r="CC153" s="84"/>
      <c r="CD153" s="84"/>
      <c r="CE153" s="84"/>
      <c r="CF153" s="84"/>
      <c r="CG153" s="84"/>
      <c r="CH153" s="84"/>
      <c r="CI153" s="84"/>
      <c r="CJ153" s="84"/>
      <c r="CK153" s="84"/>
      <c r="CL153" s="84"/>
      <c r="CM153" s="84"/>
      <c r="CN153" s="84"/>
      <c r="CO153" s="84"/>
      <c r="CP153" s="84"/>
      <c r="CQ153" s="84"/>
      <c r="CR153" s="84"/>
      <c r="CS153" s="84"/>
      <c r="CT153" s="84"/>
      <c r="CU153" s="84"/>
      <c r="CV153" s="84"/>
      <c r="CW153" s="84"/>
      <c r="CX153" s="84"/>
      <c r="CY153" s="84"/>
      <c r="CZ153" s="84"/>
      <c r="DA153" s="84"/>
      <c r="DB153" s="84"/>
      <c r="DC153" s="84"/>
      <c r="DD153" s="84"/>
      <c r="DE153" s="84"/>
      <c r="DF153" s="84"/>
      <c r="DG153" s="84"/>
      <c r="DH153" s="84"/>
      <c r="DI153" s="84"/>
      <c r="DJ153" s="84"/>
      <c r="DK153" s="84"/>
      <c r="DL153" s="84"/>
      <c r="DM153" s="84"/>
      <c r="DN153" s="84"/>
      <c r="DO153" s="84"/>
      <c r="DP153" s="84"/>
      <c r="DQ153" s="84"/>
      <c r="DR153" s="84"/>
      <c r="DS153" s="84"/>
      <c r="DT153" s="84"/>
      <c r="DU153" s="84"/>
      <c r="DV153" s="84"/>
      <c r="DW153" s="84"/>
      <c r="DX153" s="84"/>
      <c r="DY153" s="84"/>
      <c r="DZ153" s="84"/>
      <c r="EA153" s="84"/>
      <c r="EB153" s="84"/>
      <c r="EC153" s="84"/>
      <c r="ED153" s="84"/>
      <c r="EE153" s="84"/>
      <c r="EF153" s="84"/>
      <c r="EG153" s="84"/>
      <c r="EH153" s="84"/>
      <c r="EI153" s="84"/>
      <c r="EJ153" s="84"/>
      <c r="EK153" s="84"/>
      <c r="EL153" s="84"/>
      <c r="EM153" s="84"/>
      <c r="EN153" s="84"/>
      <c r="EO153" s="84"/>
      <c r="EP153" s="84"/>
      <c r="EQ153" s="84"/>
      <c r="ER153" s="84"/>
      <c r="ES153" s="84"/>
      <c r="ET153" s="84"/>
      <c r="EU153" s="84"/>
      <c r="EV153" s="84"/>
      <c r="EW153" s="84"/>
      <c r="EX153" s="84"/>
      <c r="EY153" s="84"/>
      <c r="EZ153" s="84"/>
      <c r="FA153" s="84"/>
      <c r="FB153" s="84"/>
      <c r="FC153" s="84"/>
      <c r="FD153" s="84"/>
      <c r="FE153" s="84"/>
      <c r="FF153" s="84"/>
      <c r="FG153" s="84"/>
      <c r="FH153" s="84"/>
      <c r="FI153" s="84"/>
      <c r="FJ153" s="84"/>
      <c r="FK153" s="84"/>
      <c r="FL153" s="84"/>
      <c r="FM153" s="84"/>
      <c r="FN153" s="84"/>
      <c r="FO153" s="84"/>
      <c r="FP153" s="84"/>
      <c r="FQ153" s="84"/>
      <c r="FR153" s="84"/>
      <c r="FS153" s="84"/>
      <c r="FT153" s="84"/>
      <c r="FU153" s="84"/>
      <c r="FV153" s="84"/>
      <c r="FW153" s="84"/>
      <c r="FX153" s="84"/>
      <c r="FY153" s="84"/>
      <c r="FZ153" s="84"/>
      <c r="GA153" s="84"/>
      <c r="GB153" s="84"/>
      <c r="GC153" s="84"/>
      <c r="GD153" s="84"/>
      <c r="GE153" s="84"/>
      <c r="GF153" s="84"/>
      <c r="GG153" s="84"/>
      <c r="GH153" s="84"/>
      <c r="GI153" s="84"/>
      <c r="GJ153" s="84"/>
      <c r="GK153" s="84"/>
      <c r="GL153" s="84"/>
      <c r="GM153" s="84"/>
      <c r="GN153" s="84"/>
      <c r="GO153" s="84"/>
      <c r="GP153" s="84"/>
      <c r="GQ153" s="84"/>
      <c r="GR153" s="84"/>
      <c r="GS153" s="84"/>
      <c r="GT153" s="84"/>
      <c r="GU153" s="84"/>
      <c r="GV153" s="84"/>
      <c r="GW153" s="84"/>
      <c r="GX153" s="84"/>
      <c r="GY153" s="84"/>
      <c r="GZ153" s="84"/>
      <c r="HA153" s="84"/>
    </row>
    <row r="154" spans="1:209" s="72" customFormat="1" ht="39" customHeight="1">
      <c r="A154" s="74">
        <v>51</v>
      </c>
      <c r="B154" s="83" t="s">
        <v>1599</v>
      </c>
      <c r="C154" s="83" t="s">
        <v>1600</v>
      </c>
      <c r="D154" s="83"/>
      <c r="E154" s="83" t="s">
        <v>1600</v>
      </c>
      <c r="F154" s="83">
        <v>3</v>
      </c>
      <c r="G154" s="83" t="s">
        <v>240</v>
      </c>
      <c r="H154" s="83" t="s">
        <v>1611</v>
      </c>
      <c r="I154" s="83">
        <v>80</v>
      </c>
      <c r="J154" s="146">
        <v>1</v>
      </c>
      <c r="K154" s="146"/>
      <c r="L154" s="146"/>
      <c r="M154" s="146" t="s">
        <v>296</v>
      </c>
      <c r="N154" s="146" t="s">
        <v>1917</v>
      </c>
      <c r="O154" s="146" t="s">
        <v>298</v>
      </c>
      <c r="P154" s="146" t="s">
        <v>356</v>
      </c>
      <c r="Q154" s="152">
        <v>85</v>
      </c>
      <c r="R154" s="146"/>
      <c r="S154" s="146"/>
      <c r="T154" s="146"/>
      <c r="U154" s="146"/>
      <c r="V154" s="146"/>
      <c r="W154" s="146" t="s">
        <v>216</v>
      </c>
      <c r="X154" s="146"/>
      <c r="Y154" s="83"/>
      <c r="Z154" s="83"/>
      <c r="AA154" s="83" t="s">
        <v>1490</v>
      </c>
      <c r="AB154" s="83"/>
      <c r="AC154" s="83"/>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c r="BC154" s="84"/>
      <c r="BD154" s="84"/>
      <c r="BE154" s="84"/>
      <c r="BF154" s="84"/>
      <c r="BG154" s="84"/>
      <c r="BH154" s="84"/>
      <c r="BI154" s="84"/>
      <c r="BJ154" s="84"/>
      <c r="BK154" s="84"/>
      <c r="BL154" s="84"/>
      <c r="BM154" s="84"/>
      <c r="BN154" s="84"/>
      <c r="BO154" s="84"/>
      <c r="BP154" s="84"/>
      <c r="BQ154" s="84"/>
      <c r="BR154" s="84"/>
      <c r="BS154" s="84"/>
      <c r="BT154" s="84"/>
      <c r="BU154" s="84"/>
      <c r="BV154" s="84"/>
      <c r="BW154" s="84"/>
      <c r="BX154" s="84"/>
      <c r="BY154" s="84"/>
      <c r="BZ154" s="84"/>
      <c r="CA154" s="84"/>
      <c r="CB154" s="84"/>
      <c r="CC154" s="84"/>
      <c r="CD154" s="84"/>
      <c r="CE154" s="84"/>
      <c r="CF154" s="84"/>
      <c r="CG154" s="84"/>
      <c r="CH154" s="84"/>
      <c r="CI154" s="84"/>
      <c r="CJ154" s="84"/>
      <c r="CK154" s="84"/>
      <c r="CL154" s="84"/>
      <c r="CM154" s="84"/>
      <c r="CN154" s="84"/>
      <c r="CO154" s="84"/>
      <c r="CP154" s="84"/>
      <c r="CQ154" s="84"/>
      <c r="CR154" s="84"/>
      <c r="CS154" s="84"/>
      <c r="CT154" s="84"/>
      <c r="CU154" s="84"/>
      <c r="CV154" s="84"/>
      <c r="CW154" s="84"/>
      <c r="CX154" s="84"/>
      <c r="CY154" s="84"/>
      <c r="CZ154" s="84"/>
      <c r="DA154" s="84"/>
      <c r="DB154" s="84"/>
      <c r="DC154" s="84"/>
      <c r="DD154" s="84"/>
      <c r="DE154" s="84"/>
      <c r="DF154" s="84"/>
      <c r="DG154" s="84"/>
      <c r="DH154" s="84"/>
      <c r="DI154" s="84"/>
      <c r="DJ154" s="84"/>
      <c r="DK154" s="84"/>
      <c r="DL154" s="84"/>
      <c r="DM154" s="84"/>
      <c r="DN154" s="84"/>
      <c r="DO154" s="84"/>
      <c r="DP154" s="84"/>
      <c r="DQ154" s="84"/>
      <c r="DR154" s="84"/>
      <c r="DS154" s="84"/>
      <c r="DT154" s="84"/>
      <c r="DU154" s="84"/>
      <c r="DV154" s="84"/>
      <c r="DW154" s="84"/>
      <c r="DX154" s="84"/>
      <c r="DY154" s="84"/>
      <c r="DZ154" s="84"/>
      <c r="EA154" s="84"/>
      <c r="EB154" s="84"/>
      <c r="EC154" s="84"/>
      <c r="ED154" s="84"/>
      <c r="EE154" s="84"/>
      <c r="EF154" s="84"/>
      <c r="EG154" s="84"/>
      <c r="EH154" s="84"/>
      <c r="EI154" s="84"/>
      <c r="EJ154" s="84"/>
      <c r="EK154" s="84"/>
      <c r="EL154" s="84"/>
      <c r="EM154" s="84"/>
      <c r="EN154" s="84"/>
      <c r="EO154" s="84"/>
      <c r="EP154" s="84"/>
      <c r="EQ154" s="84"/>
      <c r="ER154" s="84"/>
      <c r="ES154" s="84"/>
      <c r="ET154" s="84"/>
      <c r="EU154" s="84"/>
      <c r="EV154" s="84"/>
      <c r="EW154" s="84"/>
      <c r="EX154" s="84"/>
      <c r="EY154" s="84"/>
      <c r="EZ154" s="84"/>
      <c r="FA154" s="84"/>
      <c r="FB154" s="84"/>
      <c r="FC154" s="84"/>
      <c r="FD154" s="84"/>
      <c r="FE154" s="84"/>
      <c r="FF154" s="84"/>
      <c r="FG154" s="84"/>
      <c r="FH154" s="84"/>
      <c r="FI154" s="84"/>
      <c r="FJ154" s="84"/>
      <c r="FK154" s="84"/>
      <c r="FL154" s="84"/>
      <c r="FM154" s="84"/>
      <c r="FN154" s="84"/>
      <c r="FO154" s="84"/>
      <c r="FP154" s="84"/>
      <c r="FQ154" s="84"/>
      <c r="FR154" s="84"/>
      <c r="FS154" s="84"/>
      <c r="FT154" s="84"/>
      <c r="FU154" s="84"/>
      <c r="FV154" s="84"/>
      <c r="FW154" s="84"/>
      <c r="FX154" s="84"/>
      <c r="FY154" s="84"/>
      <c r="FZ154" s="84"/>
      <c r="GA154" s="84"/>
      <c r="GB154" s="84"/>
      <c r="GC154" s="84"/>
      <c r="GD154" s="84"/>
      <c r="GE154" s="84"/>
      <c r="GF154" s="84"/>
      <c r="GG154" s="84"/>
      <c r="GH154" s="84"/>
      <c r="GI154" s="84"/>
      <c r="GJ154" s="84"/>
      <c r="GK154" s="84"/>
      <c r="GL154" s="84"/>
      <c r="GM154" s="84"/>
      <c r="GN154" s="84"/>
      <c r="GO154" s="84"/>
      <c r="GP154" s="84"/>
      <c r="GQ154" s="84"/>
      <c r="GR154" s="84"/>
      <c r="GS154" s="84"/>
      <c r="GT154" s="84"/>
      <c r="GU154" s="84"/>
      <c r="GV154" s="84"/>
      <c r="GW154" s="84"/>
      <c r="GX154" s="84"/>
      <c r="GY154" s="84"/>
      <c r="GZ154" s="84"/>
      <c r="HA154" s="84"/>
    </row>
    <row r="155" spans="1:209" s="72" customFormat="1" ht="25.5" customHeight="1">
      <c r="A155" s="74">
        <v>111</v>
      </c>
      <c r="B155" s="83" t="s">
        <v>1503</v>
      </c>
      <c r="C155" s="83" t="s">
        <v>1504</v>
      </c>
      <c r="D155" s="83" t="s">
        <v>100</v>
      </c>
      <c r="E155" s="83" t="s">
        <v>1754</v>
      </c>
      <c r="F155" s="83">
        <v>3</v>
      </c>
      <c r="G155" s="83" t="s">
        <v>240</v>
      </c>
      <c r="H155" s="83" t="s">
        <v>1611</v>
      </c>
      <c r="I155" s="83">
        <v>80</v>
      </c>
      <c r="J155" s="146">
        <v>1</v>
      </c>
      <c r="K155" s="146" t="s">
        <v>100</v>
      </c>
      <c r="L155" s="146"/>
      <c r="M155" s="146" t="s">
        <v>296</v>
      </c>
      <c r="N155" s="146" t="s">
        <v>1917</v>
      </c>
      <c r="O155" s="146" t="s">
        <v>297</v>
      </c>
      <c r="P155" s="146" t="s">
        <v>356</v>
      </c>
      <c r="Q155" s="152">
        <v>85</v>
      </c>
      <c r="R155" s="146"/>
      <c r="S155" s="146"/>
      <c r="T155" s="146"/>
      <c r="U155" s="146"/>
      <c r="V155" s="146"/>
      <c r="W155" s="146" t="s">
        <v>144</v>
      </c>
      <c r="X155" s="146" t="s">
        <v>69</v>
      </c>
      <c r="Y155" s="83"/>
      <c r="Z155" s="83"/>
      <c r="AA155" s="83" t="s">
        <v>1490</v>
      </c>
      <c r="AB155" s="83"/>
      <c r="AC155" s="83"/>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c r="BD155" s="84"/>
      <c r="BE155" s="84"/>
      <c r="BF155" s="84"/>
      <c r="BG155" s="84"/>
      <c r="BH155" s="84"/>
      <c r="BI155" s="84"/>
      <c r="BJ155" s="84"/>
      <c r="BK155" s="84"/>
      <c r="BL155" s="84"/>
      <c r="BM155" s="84"/>
      <c r="BN155" s="84"/>
      <c r="BO155" s="84"/>
      <c r="BP155" s="84"/>
      <c r="BQ155" s="84"/>
      <c r="BR155" s="84"/>
      <c r="BS155" s="84"/>
      <c r="BT155" s="84"/>
      <c r="BU155" s="84"/>
      <c r="BV155" s="84"/>
      <c r="BW155" s="84"/>
      <c r="BX155" s="84"/>
      <c r="BY155" s="84"/>
      <c r="BZ155" s="84"/>
      <c r="CA155" s="84"/>
      <c r="CB155" s="84"/>
      <c r="CC155" s="84"/>
      <c r="CD155" s="84"/>
      <c r="CE155" s="84"/>
      <c r="CF155" s="84"/>
      <c r="CG155" s="84"/>
      <c r="CH155" s="84"/>
      <c r="CI155" s="84"/>
      <c r="CJ155" s="84"/>
      <c r="CK155" s="84"/>
      <c r="CL155" s="84"/>
      <c r="CM155" s="84"/>
      <c r="CN155" s="84"/>
      <c r="CO155" s="84"/>
      <c r="CP155" s="84"/>
      <c r="CQ155" s="84"/>
      <c r="CR155" s="84"/>
      <c r="CS155" s="84"/>
      <c r="CT155" s="84"/>
      <c r="CU155" s="84"/>
      <c r="CV155" s="84"/>
      <c r="CW155" s="84"/>
      <c r="CX155" s="84"/>
      <c r="CY155" s="84"/>
      <c r="CZ155" s="84"/>
      <c r="DA155" s="84"/>
      <c r="DB155" s="84"/>
      <c r="DC155" s="84"/>
      <c r="DD155" s="84"/>
      <c r="DE155" s="84"/>
      <c r="DF155" s="84"/>
      <c r="DG155" s="84"/>
      <c r="DH155" s="84"/>
      <c r="DI155" s="84"/>
      <c r="DJ155" s="84"/>
      <c r="DK155" s="84"/>
      <c r="DL155" s="84"/>
      <c r="DM155" s="84"/>
      <c r="DN155" s="84"/>
      <c r="DO155" s="84"/>
      <c r="DP155" s="84"/>
      <c r="DQ155" s="84"/>
      <c r="DR155" s="84"/>
      <c r="DS155" s="84"/>
      <c r="DT155" s="84"/>
      <c r="DU155" s="84"/>
      <c r="DV155" s="84"/>
      <c r="DW155" s="84"/>
      <c r="DX155" s="84"/>
      <c r="DY155" s="84"/>
      <c r="DZ155" s="84"/>
      <c r="EA155" s="84"/>
      <c r="EB155" s="84"/>
      <c r="EC155" s="84"/>
      <c r="ED155" s="84"/>
      <c r="EE155" s="84"/>
      <c r="EF155" s="84"/>
      <c r="EG155" s="84"/>
      <c r="EH155" s="84"/>
      <c r="EI155" s="84"/>
      <c r="EJ155" s="84"/>
      <c r="EK155" s="84"/>
      <c r="EL155" s="84"/>
      <c r="EM155" s="84"/>
      <c r="EN155" s="84"/>
      <c r="EO155" s="84"/>
      <c r="EP155" s="84"/>
      <c r="EQ155" s="84"/>
      <c r="ER155" s="84"/>
      <c r="ES155" s="84"/>
      <c r="ET155" s="84"/>
      <c r="EU155" s="84"/>
      <c r="EV155" s="84"/>
      <c r="EW155" s="84"/>
      <c r="EX155" s="84"/>
      <c r="EY155" s="84"/>
      <c r="EZ155" s="84"/>
      <c r="FA155" s="84"/>
      <c r="FB155" s="84"/>
      <c r="FC155" s="84"/>
      <c r="FD155" s="84"/>
      <c r="FE155" s="84"/>
      <c r="FF155" s="84"/>
      <c r="FG155" s="84"/>
      <c r="FH155" s="84"/>
      <c r="FI155" s="84"/>
      <c r="FJ155" s="84"/>
      <c r="FK155" s="84"/>
      <c r="FL155" s="84"/>
      <c r="FM155" s="84"/>
      <c r="FN155" s="84"/>
      <c r="FO155" s="84"/>
      <c r="FP155" s="84"/>
      <c r="FQ155" s="84"/>
      <c r="FR155" s="84"/>
      <c r="FS155" s="84"/>
      <c r="FT155" s="84"/>
      <c r="FU155" s="84"/>
      <c r="FV155" s="84"/>
      <c r="FW155" s="84"/>
      <c r="FX155" s="84"/>
      <c r="FY155" s="84"/>
      <c r="FZ155" s="84"/>
      <c r="GA155" s="84"/>
      <c r="GB155" s="84"/>
      <c r="GC155" s="84"/>
      <c r="GD155" s="84"/>
      <c r="GE155" s="84"/>
      <c r="GF155" s="84"/>
      <c r="GG155" s="84"/>
      <c r="GH155" s="84"/>
      <c r="GI155" s="84"/>
      <c r="GJ155" s="84"/>
      <c r="GK155" s="84"/>
      <c r="GL155" s="84"/>
      <c r="GM155" s="84"/>
      <c r="GN155" s="84"/>
      <c r="GO155" s="84"/>
      <c r="GP155" s="84"/>
      <c r="GQ155" s="84"/>
      <c r="GR155" s="84"/>
      <c r="GS155" s="84"/>
      <c r="GT155" s="84"/>
      <c r="GU155" s="84"/>
      <c r="GV155" s="84"/>
      <c r="GW155" s="84"/>
      <c r="GX155" s="84"/>
      <c r="GY155" s="84"/>
      <c r="GZ155" s="84"/>
      <c r="HA155" s="84"/>
    </row>
    <row r="156" spans="1:209" s="111" customFormat="1" ht="27.75" customHeight="1">
      <c r="A156" s="74">
        <v>154</v>
      </c>
      <c r="B156" s="83" t="s">
        <v>65</v>
      </c>
      <c r="C156" s="83" t="s">
        <v>66</v>
      </c>
      <c r="D156" s="83" t="s">
        <v>39</v>
      </c>
      <c r="E156" s="83" t="s">
        <v>1881</v>
      </c>
      <c r="F156" s="83">
        <v>3</v>
      </c>
      <c r="G156" s="83" t="s">
        <v>240</v>
      </c>
      <c r="H156" s="83" t="s">
        <v>1611</v>
      </c>
      <c r="I156" s="83">
        <v>80</v>
      </c>
      <c r="J156" s="146">
        <v>1</v>
      </c>
      <c r="K156" s="146" t="s">
        <v>39</v>
      </c>
      <c r="L156" s="146"/>
      <c r="M156" s="146" t="s">
        <v>296</v>
      </c>
      <c r="N156" s="146" t="s">
        <v>1918</v>
      </c>
      <c r="O156" s="146" t="s">
        <v>298</v>
      </c>
      <c r="P156" s="146" t="s">
        <v>356</v>
      </c>
      <c r="Q156" s="152">
        <v>85</v>
      </c>
      <c r="R156" s="146"/>
      <c r="S156" s="146"/>
      <c r="T156" s="146"/>
      <c r="U156" s="146"/>
      <c r="V156" s="146"/>
      <c r="W156" s="146" t="s">
        <v>146</v>
      </c>
      <c r="X156" s="146"/>
      <c r="Y156" s="83"/>
      <c r="Z156" s="83"/>
      <c r="AA156" s="83" t="s">
        <v>1490</v>
      </c>
      <c r="AB156" s="83"/>
      <c r="AC156" s="83"/>
    </row>
    <row r="157" spans="1:209" s="72" customFormat="1" ht="25.5" customHeight="1">
      <c r="A157" s="74">
        <v>91</v>
      </c>
      <c r="B157" s="83" t="s">
        <v>61</v>
      </c>
      <c r="C157" s="83" t="s">
        <v>62</v>
      </c>
      <c r="D157" s="83" t="s">
        <v>63</v>
      </c>
      <c r="E157" s="83" t="s">
        <v>394</v>
      </c>
      <c r="F157" s="83">
        <v>3</v>
      </c>
      <c r="G157" s="83" t="s">
        <v>240</v>
      </c>
      <c r="H157" s="83" t="s">
        <v>1611</v>
      </c>
      <c r="I157" s="83">
        <v>80</v>
      </c>
      <c r="J157" s="146">
        <v>1</v>
      </c>
      <c r="K157" s="146" t="s">
        <v>63</v>
      </c>
      <c r="L157" s="146"/>
      <c r="M157" s="146" t="s">
        <v>296</v>
      </c>
      <c r="N157" s="146" t="s">
        <v>1918</v>
      </c>
      <c r="O157" s="146" t="s">
        <v>297</v>
      </c>
      <c r="P157" s="146" t="s">
        <v>356</v>
      </c>
      <c r="Q157" s="152">
        <v>85</v>
      </c>
      <c r="R157" s="146"/>
      <c r="S157" s="146"/>
      <c r="T157" s="146"/>
      <c r="U157" s="146"/>
      <c r="V157" s="146"/>
      <c r="W157" s="146" t="s">
        <v>173</v>
      </c>
      <c r="X157" s="146"/>
      <c r="Y157" s="83"/>
      <c r="Z157" s="83" t="s">
        <v>1734</v>
      </c>
      <c r="AA157" s="83" t="s">
        <v>1490</v>
      </c>
      <c r="AB157" s="83"/>
      <c r="AC157" s="83"/>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c r="BD157" s="84"/>
      <c r="BE157" s="84"/>
      <c r="BF157" s="84"/>
      <c r="BG157" s="84"/>
      <c r="BH157" s="84"/>
      <c r="BI157" s="84"/>
      <c r="BJ157" s="84"/>
      <c r="BK157" s="84"/>
      <c r="BL157" s="84"/>
      <c r="BM157" s="84"/>
      <c r="BN157" s="84"/>
      <c r="BO157" s="84"/>
      <c r="BP157" s="84"/>
      <c r="BQ157" s="84"/>
      <c r="BR157" s="84"/>
      <c r="BS157" s="84"/>
      <c r="BT157" s="84"/>
      <c r="BU157" s="84"/>
      <c r="BV157" s="84"/>
      <c r="BW157" s="84"/>
      <c r="BX157" s="84"/>
      <c r="BY157" s="84"/>
      <c r="BZ157" s="84"/>
      <c r="CA157" s="84"/>
      <c r="CB157" s="84"/>
      <c r="CC157" s="84"/>
      <c r="CD157" s="84"/>
      <c r="CE157" s="84"/>
      <c r="CF157" s="84"/>
      <c r="CG157" s="84"/>
      <c r="CH157" s="84"/>
      <c r="CI157" s="84"/>
      <c r="CJ157" s="84"/>
      <c r="CK157" s="84"/>
      <c r="CL157" s="84"/>
      <c r="CM157" s="84"/>
      <c r="CN157" s="84"/>
      <c r="CO157" s="84"/>
      <c r="CP157" s="84"/>
      <c r="CQ157" s="84"/>
      <c r="CR157" s="84"/>
      <c r="CS157" s="84"/>
      <c r="CT157" s="84"/>
      <c r="CU157" s="84"/>
      <c r="CV157" s="84"/>
      <c r="CW157" s="84"/>
      <c r="CX157" s="84"/>
      <c r="CY157" s="84"/>
      <c r="CZ157" s="84"/>
      <c r="DA157" s="84"/>
      <c r="DB157" s="84"/>
      <c r="DC157" s="84"/>
      <c r="DD157" s="84"/>
      <c r="DE157" s="84"/>
      <c r="DF157" s="84"/>
      <c r="DG157" s="84"/>
      <c r="DH157" s="84"/>
      <c r="DI157" s="84"/>
      <c r="DJ157" s="84"/>
      <c r="DK157" s="84"/>
      <c r="DL157" s="84"/>
      <c r="DM157" s="84"/>
      <c r="DN157" s="84"/>
      <c r="DO157" s="84"/>
      <c r="DP157" s="84"/>
      <c r="DQ157" s="84"/>
      <c r="DR157" s="84"/>
      <c r="DS157" s="84"/>
      <c r="DT157" s="84"/>
      <c r="DU157" s="84"/>
      <c r="DV157" s="84"/>
      <c r="DW157" s="84"/>
      <c r="DX157" s="84"/>
      <c r="DY157" s="84"/>
      <c r="DZ157" s="84"/>
      <c r="EA157" s="84"/>
      <c r="EB157" s="84"/>
      <c r="EC157" s="84"/>
      <c r="ED157" s="84"/>
      <c r="EE157" s="84"/>
      <c r="EF157" s="84"/>
      <c r="EG157" s="84"/>
      <c r="EH157" s="84"/>
      <c r="EI157" s="84"/>
      <c r="EJ157" s="84"/>
      <c r="EK157" s="84"/>
      <c r="EL157" s="84"/>
      <c r="EM157" s="84"/>
      <c r="EN157" s="84"/>
      <c r="EO157" s="84"/>
      <c r="EP157" s="84"/>
      <c r="EQ157" s="84"/>
      <c r="ER157" s="84"/>
      <c r="ES157" s="84"/>
      <c r="ET157" s="84"/>
      <c r="EU157" s="84"/>
      <c r="EV157" s="84"/>
      <c r="EW157" s="84"/>
      <c r="EX157" s="84"/>
      <c r="EY157" s="84"/>
      <c r="EZ157" s="84"/>
      <c r="FA157" s="84"/>
      <c r="FB157" s="84"/>
      <c r="FC157" s="84"/>
      <c r="FD157" s="84"/>
      <c r="FE157" s="84"/>
      <c r="FF157" s="84"/>
      <c r="FG157" s="84"/>
      <c r="FH157" s="84"/>
      <c r="FI157" s="84"/>
      <c r="FJ157" s="84"/>
      <c r="FK157" s="84"/>
      <c r="FL157" s="84"/>
      <c r="FM157" s="84"/>
      <c r="FN157" s="84"/>
      <c r="FO157" s="84"/>
      <c r="FP157" s="84"/>
      <c r="FQ157" s="84"/>
      <c r="FR157" s="84"/>
      <c r="FS157" s="84"/>
      <c r="FT157" s="84"/>
      <c r="FU157" s="84"/>
      <c r="FV157" s="84"/>
      <c r="FW157" s="84"/>
      <c r="FX157" s="84"/>
      <c r="FY157" s="84"/>
      <c r="FZ157" s="84"/>
      <c r="GA157" s="84"/>
      <c r="GB157" s="84"/>
      <c r="GC157" s="84"/>
      <c r="GD157" s="84"/>
      <c r="GE157" s="84"/>
      <c r="GF157" s="84"/>
      <c r="GG157" s="84"/>
      <c r="GH157" s="84"/>
      <c r="GI157" s="84"/>
      <c r="GJ157" s="84"/>
      <c r="GK157" s="84"/>
      <c r="GL157" s="84"/>
      <c r="GM157" s="84"/>
      <c r="GN157" s="84"/>
      <c r="GO157" s="84"/>
      <c r="GP157" s="84"/>
      <c r="GQ157" s="84"/>
      <c r="GR157" s="84"/>
      <c r="GS157" s="84"/>
      <c r="GT157" s="84"/>
      <c r="GU157" s="84"/>
      <c r="GV157" s="84"/>
      <c r="GW157" s="84"/>
      <c r="GX157" s="84"/>
      <c r="GY157" s="84"/>
      <c r="GZ157" s="84"/>
      <c r="HA157" s="84"/>
    </row>
    <row r="158" spans="1:209" s="72" customFormat="1" ht="25.5" customHeight="1">
      <c r="A158" s="74">
        <v>30</v>
      </c>
      <c r="B158" s="83" t="s">
        <v>209</v>
      </c>
      <c r="C158" s="83" t="s">
        <v>202</v>
      </c>
      <c r="D158" s="83" t="s">
        <v>201</v>
      </c>
      <c r="E158" s="83" t="s">
        <v>1848</v>
      </c>
      <c r="F158" s="83">
        <v>5</v>
      </c>
      <c r="G158" s="83" t="s">
        <v>240</v>
      </c>
      <c r="H158" s="83" t="s">
        <v>1611</v>
      </c>
      <c r="I158" s="83">
        <v>80</v>
      </c>
      <c r="J158" s="146">
        <v>1</v>
      </c>
      <c r="K158" s="146" t="s">
        <v>201</v>
      </c>
      <c r="L158" s="146"/>
      <c r="M158" s="146" t="s">
        <v>296</v>
      </c>
      <c r="N158" s="146" t="s">
        <v>1921</v>
      </c>
      <c r="O158" s="146" t="s">
        <v>327</v>
      </c>
      <c r="P158" s="146" t="s">
        <v>356</v>
      </c>
      <c r="Q158" s="152">
        <v>85</v>
      </c>
      <c r="R158" s="146"/>
      <c r="S158" s="146"/>
      <c r="T158" s="146"/>
      <c r="U158" s="146"/>
      <c r="V158" s="146"/>
      <c r="W158" s="146" t="s">
        <v>143</v>
      </c>
      <c r="X158" s="146"/>
      <c r="Y158" s="83"/>
      <c r="Z158" s="83"/>
      <c r="AA158" s="83" t="s">
        <v>1490</v>
      </c>
      <c r="AB158" s="83"/>
      <c r="AC158" s="83"/>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c r="BI158" s="84"/>
      <c r="BJ158" s="84"/>
      <c r="BK158" s="84"/>
      <c r="BL158" s="84"/>
      <c r="BM158" s="84"/>
      <c r="BN158" s="84"/>
      <c r="BO158" s="84"/>
      <c r="BP158" s="84"/>
      <c r="BQ158" s="84"/>
      <c r="BR158" s="84"/>
      <c r="BS158" s="84"/>
      <c r="BT158" s="84"/>
      <c r="BU158" s="84"/>
      <c r="BV158" s="84"/>
      <c r="BW158" s="84"/>
      <c r="BX158" s="84"/>
      <c r="BY158" s="84"/>
      <c r="BZ158" s="84"/>
      <c r="CA158" s="84"/>
      <c r="CB158" s="84"/>
      <c r="CC158" s="84"/>
      <c r="CD158" s="84"/>
      <c r="CE158" s="84"/>
      <c r="CF158" s="84"/>
      <c r="CG158" s="84"/>
      <c r="CH158" s="84"/>
      <c r="CI158" s="84"/>
      <c r="CJ158" s="84"/>
      <c r="CK158" s="84"/>
      <c r="CL158" s="84"/>
      <c r="CM158" s="84"/>
      <c r="CN158" s="84"/>
      <c r="CO158" s="84"/>
      <c r="CP158" s="84"/>
      <c r="CQ158" s="84"/>
      <c r="CR158" s="84"/>
      <c r="CS158" s="84"/>
      <c r="CT158" s="84"/>
      <c r="CU158" s="84"/>
      <c r="CV158" s="84"/>
      <c r="CW158" s="84"/>
      <c r="CX158" s="84"/>
      <c r="CY158" s="84"/>
      <c r="CZ158" s="84"/>
      <c r="DA158" s="84"/>
      <c r="DB158" s="84"/>
      <c r="DC158" s="84"/>
      <c r="DD158" s="84"/>
      <c r="DE158" s="84"/>
      <c r="DF158" s="84"/>
      <c r="DG158" s="84"/>
      <c r="DH158" s="84"/>
      <c r="DI158" s="84"/>
      <c r="DJ158" s="84"/>
      <c r="DK158" s="84"/>
      <c r="DL158" s="84"/>
      <c r="DM158" s="84"/>
      <c r="DN158" s="84"/>
      <c r="DO158" s="84"/>
      <c r="DP158" s="84"/>
      <c r="DQ158" s="84"/>
      <c r="DR158" s="84"/>
      <c r="DS158" s="84"/>
      <c r="DT158" s="84"/>
      <c r="DU158" s="84"/>
      <c r="DV158" s="84"/>
      <c r="DW158" s="84"/>
      <c r="DX158" s="84"/>
      <c r="DY158" s="84"/>
      <c r="DZ158" s="84"/>
      <c r="EA158" s="84"/>
      <c r="EB158" s="84"/>
      <c r="EC158" s="84"/>
      <c r="ED158" s="84"/>
      <c r="EE158" s="84"/>
      <c r="EF158" s="84"/>
      <c r="EG158" s="84"/>
      <c r="EH158" s="84"/>
      <c r="EI158" s="84"/>
      <c r="EJ158" s="84"/>
      <c r="EK158" s="84"/>
      <c r="EL158" s="84"/>
      <c r="EM158" s="84"/>
      <c r="EN158" s="84"/>
      <c r="EO158" s="84"/>
      <c r="EP158" s="84"/>
      <c r="EQ158" s="84"/>
      <c r="ER158" s="84"/>
      <c r="ES158" s="84"/>
      <c r="ET158" s="84"/>
      <c r="EU158" s="84"/>
      <c r="EV158" s="84"/>
      <c r="EW158" s="84"/>
      <c r="EX158" s="84"/>
      <c r="EY158" s="84"/>
      <c r="EZ158" s="84"/>
      <c r="FA158" s="84"/>
      <c r="FB158" s="84"/>
      <c r="FC158" s="84"/>
      <c r="FD158" s="84"/>
      <c r="FE158" s="84"/>
      <c r="FF158" s="84"/>
      <c r="FG158" s="84"/>
      <c r="FH158" s="84"/>
      <c r="FI158" s="84"/>
      <c r="FJ158" s="84"/>
      <c r="FK158" s="84"/>
      <c r="FL158" s="84"/>
      <c r="FM158" s="84"/>
      <c r="FN158" s="84"/>
      <c r="FO158" s="84"/>
      <c r="FP158" s="84"/>
      <c r="FQ158" s="84"/>
      <c r="FR158" s="84"/>
      <c r="FS158" s="84"/>
      <c r="FT158" s="84"/>
      <c r="FU158" s="84"/>
      <c r="FV158" s="84"/>
      <c r="FW158" s="84"/>
      <c r="FX158" s="84"/>
      <c r="FY158" s="84"/>
      <c r="FZ158" s="84"/>
      <c r="GA158" s="84"/>
      <c r="GB158" s="84"/>
      <c r="GC158" s="84"/>
      <c r="GD158" s="84"/>
      <c r="GE158" s="84"/>
      <c r="GF158" s="84"/>
      <c r="GG158" s="84"/>
      <c r="GH158" s="84"/>
      <c r="GI158" s="84"/>
      <c r="GJ158" s="84"/>
      <c r="GK158" s="84"/>
      <c r="GL158" s="84"/>
      <c r="GM158" s="84"/>
      <c r="GN158" s="84"/>
      <c r="GO158" s="84"/>
      <c r="GP158" s="84"/>
      <c r="GQ158" s="84"/>
      <c r="GR158" s="84"/>
      <c r="GS158" s="84"/>
      <c r="GT158" s="84"/>
      <c r="GU158" s="84"/>
      <c r="GV158" s="84"/>
      <c r="GW158" s="84"/>
      <c r="GX158" s="84"/>
      <c r="GY158" s="84"/>
      <c r="GZ158" s="84"/>
      <c r="HA158" s="84"/>
    </row>
    <row r="159" spans="1:209" s="72" customFormat="1" ht="25.5" customHeight="1">
      <c r="A159" s="74">
        <v>60</v>
      </c>
      <c r="B159" s="83" t="s">
        <v>204</v>
      </c>
      <c r="C159" s="83" t="s">
        <v>203</v>
      </c>
      <c r="D159" s="83"/>
      <c r="E159" s="83" t="s">
        <v>581</v>
      </c>
      <c r="F159" s="83">
        <v>3</v>
      </c>
      <c r="G159" s="83" t="s">
        <v>240</v>
      </c>
      <c r="H159" s="83" t="s">
        <v>1611</v>
      </c>
      <c r="I159" s="83">
        <v>80</v>
      </c>
      <c r="J159" s="146" t="s">
        <v>1956</v>
      </c>
      <c r="K159" s="146"/>
      <c r="L159" s="146"/>
      <c r="M159" s="146" t="s">
        <v>296</v>
      </c>
      <c r="N159" s="146" t="s">
        <v>1955</v>
      </c>
      <c r="O159" s="146" t="s">
        <v>297</v>
      </c>
      <c r="P159" s="146" t="s">
        <v>356</v>
      </c>
      <c r="Q159" s="152">
        <v>85</v>
      </c>
      <c r="R159" s="146"/>
      <c r="S159" s="146"/>
      <c r="T159" s="146"/>
      <c r="U159" s="146"/>
      <c r="V159" s="146"/>
      <c r="W159" s="146" t="s">
        <v>216</v>
      </c>
      <c r="X159" s="146"/>
      <c r="Y159" s="83"/>
      <c r="Z159" s="83" t="s">
        <v>1707</v>
      </c>
      <c r="AA159" s="83" t="s">
        <v>1490</v>
      </c>
      <c r="AB159" s="83"/>
      <c r="AC159" s="83"/>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c r="BI159" s="84"/>
      <c r="BJ159" s="84"/>
      <c r="BK159" s="84"/>
      <c r="BL159" s="84"/>
      <c r="BM159" s="84"/>
      <c r="BN159" s="84"/>
      <c r="BO159" s="84"/>
      <c r="BP159" s="84"/>
      <c r="BQ159" s="84"/>
      <c r="BR159" s="84"/>
      <c r="BS159" s="84"/>
      <c r="BT159" s="84"/>
      <c r="BU159" s="84"/>
      <c r="BV159" s="84"/>
      <c r="BW159" s="84"/>
      <c r="BX159" s="84"/>
      <c r="BY159" s="84"/>
      <c r="BZ159" s="84"/>
      <c r="CA159" s="84"/>
      <c r="CB159" s="84"/>
      <c r="CC159" s="84"/>
      <c r="CD159" s="84"/>
      <c r="CE159" s="84"/>
      <c r="CF159" s="84"/>
      <c r="CG159" s="84"/>
      <c r="CH159" s="84"/>
      <c r="CI159" s="84"/>
      <c r="CJ159" s="84"/>
      <c r="CK159" s="84"/>
      <c r="CL159" s="84"/>
      <c r="CM159" s="84"/>
      <c r="CN159" s="84"/>
      <c r="CO159" s="84"/>
      <c r="CP159" s="84"/>
      <c r="CQ159" s="84"/>
      <c r="CR159" s="84"/>
      <c r="CS159" s="84"/>
      <c r="CT159" s="84"/>
      <c r="CU159" s="84"/>
      <c r="CV159" s="84"/>
      <c r="CW159" s="84"/>
      <c r="CX159" s="84"/>
      <c r="CY159" s="84"/>
      <c r="CZ159" s="84"/>
      <c r="DA159" s="84"/>
      <c r="DB159" s="84"/>
      <c r="DC159" s="84"/>
      <c r="DD159" s="84"/>
      <c r="DE159" s="84"/>
      <c r="DF159" s="84"/>
      <c r="DG159" s="84"/>
      <c r="DH159" s="84"/>
      <c r="DI159" s="84"/>
      <c r="DJ159" s="84"/>
      <c r="DK159" s="84"/>
      <c r="DL159" s="84"/>
      <c r="DM159" s="84"/>
      <c r="DN159" s="84"/>
      <c r="DO159" s="84"/>
      <c r="DP159" s="84"/>
      <c r="DQ159" s="84"/>
      <c r="DR159" s="84"/>
      <c r="DS159" s="84"/>
      <c r="DT159" s="84"/>
      <c r="DU159" s="84"/>
      <c r="DV159" s="84"/>
      <c r="DW159" s="84"/>
      <c r="DX159" s="84"/>
      <c r="DY159" s="84"/>
      <c r="DZ159" s="84"/>
      <c r="EA159" s="84"/>
      <c r="EB159" s="84"/>
      <c r="EC159" s="84"/>
      <c r="ED159" s="84"/>
      <c r="EE159" s="84"/>
      <c r="EF159" s="84"/>
      <c r="EG159" s="84"/>
      <c r="EH159" s="84"/>
      <c r="EI159" s="84"/>
      <c r="EJ159" s="84"/>
      <c r="EK159" s="84"/>
      <c r="EL159" s="84"/>
      <c r="EM159" s="84"/>
      <c r="EN159" s="84"/>
      <c r="EO159" s="84"/>
      <c r="EP159" s="84"/>
      <c r="EQ159" s="84"/>
      <c r="ER159" s="84"/>
      <c r="ES159" s="84"/>
      <c r="ET159" s="84"/>
      <c r="EU159" s="84"/>
      <c r="EV159" s="84"/>
      <c r="EW159" s="84"/>
      <c r="EX159" s="84"/>
      <c r="EY159" s="84"/>
      <c r="EZ159" s="84"/>
      <c r="FA159" s="84"/>
      <c r="FB159" s="84"/>
      <c r="FC159" s="84"/>
      <c r="FD159" s="84"/>
      <c r="FE159" s="84"/>
      <c r="FF159" s="84"/>
      <c r="FG159" s="84"/>
      <c r="FH159" s="84"/>
      <c r="FI159" s="84"/>
      <c r="FJ159" s="84"/>
      <c r="FK159" s="84"/>
      <c r="FL159" s="84"/>
      <c r="FM159" s="84"/>
      <c r="FN159" s="84"/>
      <c r="FO159" s="84"/>
      <c r="FP159" s="84"/>
      <c r="FQ159" s="84"/>
      <c r="FR159" s="84"/>
      <c r="FS159" s="84"/>
      <c r="FT159" s="84"/>
      <c r="FU159" s="84"/>
      <c r="FV159" s="84"/>
      <c r="FW159" s="84"/>
      <c r="FX159" s="84"/>
      <c r="FY159" s="84"/>
      <c r="FZ159" s="84"/>
      <c r="GA159" s="84"/>
      <c r="GB159" s="84"/>
      <c r="GC159" s="84"/>
      <c r="GD159" s="84"/>
      <c r="GE159" s="84"/>
      <c r="GF159" s="84"/>
      <c r="GG159" s="84"/>
      <c r="GH159" s="84"/>
      <c r="GI159" s="84"/>
      <c r="GJ159" s="84"/>
      <c r="GK159" s="84"/>
      <c r="GL159" s="84"/>
      <c r="GM159" s="84"/>
      <c r="GN159" s="84"/>
      <c r="GO159" s="84"/>
      <c r="GP159" s="84"/>
      <c r="GQ159" s="84"/>
      <c r="GR159" s="84"/>
      <c r="GS159" s="84"/>
      <c r="GT159" s="84"/>
      <c r="GU159" s="84"/>
      <c r="GV159" s="84"/>
      <c r="GW159" s="84"/>
      <c r="GX159" s="84"/>
      <c r="GY159" s="84"/>
      <c r="GZ159" s="84"/>
      <c r="HA159" s="84"/>
    </row>
    <row r="160" spans="1:209" ht="25.5" customHeight="1">
      <c r="A160" s="74">
        <v>124</v>
      </c>
      <c r="B160" s="71" t="s">
        <v>1505</v>
      </c>
      <c r="C160" s="71" t="s">
        <v>1506</v>
      </c>
      <c r="D160" s="71" t="s">
        <v>27</v>
      </c>
      <c r="E160" s="71" t="s">
        <v>1746</v>
      </c>
      <c r="F160" s="71">
        <v>3</v>
      </c>
      <c r="G160" s="71" t="s">
        <v>240</v>
      </c>
      <c r="H160" s="71" t="s">
        <v>132</v>
      </c>
      <c r="I160" s="71">
        <v>89</v>
      </c>
      <c r="J160" s="144">
        <v>1</v>
      </c>
      <c r="K160" s="144" t="s">
        <v>27</v>
      </c>
      <c r="L160" s="144"/>
      <c r="M160" s="144" t="s">
        <v>186</v>
      </c>
      <c r="N160" s="144">
        <v>2</v>
      </c>
      <c r="O160" s="150" t="s">
        <v>301</v>
      </c>
      <c r="P160" s="144" t="s">
        <v>356</v>
      </c>
      <c r="Q160" s="152">
        <v>85</v>
      </c>
      <c r="R160" s="144"/>
      <c r="S160" s="144"/>
      <c r="T160" s="144"/>
      <c r="U160" s="144"/>
      <c r="V160" s="144"/>
      <c r="W160" s="144" t="s">
        <v>175</v>
      </c>
      <c r="X160" s="146" t="s">
        <v>132</v>
      </c>
      <c r="Y160" s="71"/>
      <c r="Z160" s="71"/>
      <c r="AA160" s="71" t="s">
        <v>1509</v>
      </c>
      <c r="AB160" s="71"/>
      <c r="AC160" s="71"/>
      <c r="AF160" s="72"/>
      <c r="AG160" s="72"/>
      <c r="AH160" s="72"/>
      <c r="AI160" s="72"/>
      <c r="AJ160" s="72"/>
      <c r="AK160" s="72"/>
      <c r="AL160" s="72"/>
      <c r="AM160" s="72"/>
      <c r="AN160" s="72"/>
      <c r="AO160" s="72"/>
      <c r="AP160" s="72"/>
      <c r="AQ160" s="72"/>
      <c r="AR160" s="72"/>
      <c r="AS160" s="72"/>
      <c r="AT160" s="72"/>
      <c r="AU160" s="72"/>
      <c r="AV160" s="72"/>
      <c r="AW160" s="72"/>
      <c r="AX160" s="72"/>
      <c r="AY160" s="72"/>
      <c r="AZ160" s="72"/>
      <c r="BA160" s="72"/>
      <c r="BB160" s="72"/>
      <c r="BC160" s="72"/>
      <c r="BD160" s="72"/>
      <c r="BE160" s="72"/>
      <c r="BF160" s="72"/>
      <c r="BG160" s="72"/>
      <c r="BH160" s="72"/>
      <c r="BI160" s="72"/>
      <c r="BJ160" s="72"/>
      <c r="BK160" s="72"/>
      <c r="BL160" s="72"/>
      <c r="BM160" s="72"/>
      <c r="BN160" s="72"/>
      <c r="BO160" s="72"/>
      <c r="BP160" s="72"/>
      <c r="BQ160" s="72"/>
      <c r="BR160" s="72"/>
      <c r="BS160" s="72"/>
      <c r="BT160" s="72"/>
      <c r="BU160" s="72"/>
      <c r="BV160" s="72"/>
      <c r="BW160" s="72"/>
      <c r="BX160" s="72"/>
      <c r="BY160" s="72"/>
      <c r="BZ160" s="72"/>
      <c r="CA160" s="72"/>
      <c r="CB160" s="72"/>
      <c r="CC160" s="72"/>
      <c r="CD160" s="72"/>
      <c r="CE160" s="72"/>
      <c r="CF160" s="72"/>
      <c r="CG160" s="72"/>
      <c r="CH160" s="72"/>
      <c r="CI160" s="72"/>
      <c r="CJ160" s="72"/>
      <c r="CK160" s="72"/>
      <c r="CL160" s="72"/>
      <c r="CM160" s="72"/>
      <c r="CN160" s="72"/>
      <c r="CO160" s="72"/>
      <c r="CP160" s="72"/>
      <c r="CQ160" s="72"/>
      <c r="CR160" s="72"/>
      <c r="CS160" s="72"/>
      <c r="CT160" s="72"/>
      <c r="CU160" s="72"/>
      <c r="CV160" s="72"/>
      <c r="CW160" s="72"/>
      <c r="CX160" s="72"/>
      <c r="CY160" s="72"/>
      <c r="CZ160" s="72"/>
      <c r="DA160" s="72"/>
      <c r="DB160" s="72"/>
      <c r="DC160" s="72"/>
      <c r="DD160" s="72"/>
      <c r="DE160" s="72"/>
      <c r="DF160" s="72"/>
      <c r="DG160" s="72"/>
      <c r="DH160" s="72"/>
      <c r="DI160" s="72"/>
      <c r="DJ160" s="72"/>
      <c r="DK160" s="72"/>
      <c r="DL160" s="72"/>
      <c r="DM160" s="72"/>
      <c r="DN160" s="72"/>
      <c r="DO160" s="72"/>
      <c r="DP160" s="72"/>
      <c r="DQ160" s="72"/>
      <c r="DR160" s="72"/>
      <c r="DS160" s="72"/>
      <c r="DT160" s="72"/>
      <c r="DU160" s="72"/>
      <c r="DV160" s="72"/>
      <c r="DW160" s="72"/>
      <c r="DX160" s="72"/>
      <c r="DY160" s="72"/>
      <c r="DZ160" s="72"/>
      <c r="EA160" s="72"/>
      <c r="EB160" s="72"/>
      <c r="EC160" s="72"/>
      <c r="ED160" s="72"/>
      <c r="EE160" s="72"/>
      <c r="EF160" s="72"/>
      <c r="EG160" s="72"/>
      <c r="EH160" s="72"/>
      <c r="EI160" s="72"/>
      <c r="EJ160" s="72"/>
      <c r="EK160" s="72"/>
      <c r="EL160" s="72"/>
      <c r="EM160" s="72"/>
      <c r="EN160" s="72"/>
      <c r="EO160" s="72"/>
      <c r="EP160" s="72"/>
      <c r="EQ160" s="72"/>
      <c r="ER160" s="72"/>
      <c r="ES160" s="72"/>
      <c r="ET160" s="72"/>
      <c r="EU160" s="72"/>
      <c r="EV160" s="72"/>
      <c r="EW160" s="72"/>
      <c r="EX160" s="72"/>
      <c r="EY160" s="72"/>
      <c r="EZ160" s="72"/>
      <c r="FA160" s="72"/>
      <c r="FB160" s="72"/>
      <c r="FC160" s="72"/>
      <c r="FD160" s="72"/>
      <c r="FE160" s="72"/>
      <c r="FF160" s="72"/>
      <c r="FG160" s="72"/>
      <c r="FH160" s="72"/>
      <c r="FI160" s="72"/>
      <c r="FJ160" s="72"/>
      <c r="FK160" s="72"/>
      <c r="FL160" s="72"/>
      <c r="FM160" s="72"/>
      <c r="FN160" s="72"/>
      <c r="FO160" s="72"/>
      <c r="FP160" s="72"/>
      <c r="FQ160" s="72"/>
      <c r="FR160" s="72"/>
      <c r="FS160" s="72"/>
      <c r="FT160" s="72"/>
      <c r="FU160" s="72"/>
      <c r="FV160" s="72"/>
      <c r="FW160" s="72"/>
      <c r="FX160" s="72"/>
      <c r="FY160" s="72"/>
      <c r="FZ160" s="72"/>
      <c r="GA160" s="72"/>
      <c r="GB160" s="72"/>
      <c r="GC160" s="72"/>
      <c r="GD160" s="72"/>
      <c r="GE160" s="72"/>
      <c r="GF160" s="72"/>
      <c r="GG160" s="72"/>
      <c r="GH160" s="72"/>
      <c r="GI160" s="72"/>
      <c r="GJ160" s="72"/>
      <c r="GK160" s="72"/>
      <c r="GL160" s="72"/>
      <c r="GM160" s="72"/>
      <c r="GN160" s="72"/>
      <c r="GO160" s="72"/>
      <c r="GP160" s="72"/>
      <c r="GQ160" s="72"/>
      <c r="GR160" s="72"/>
      <c r="GS160" s="72"/>
      <c r="GT160" s="72"/>
      <c r="GU160" s="72"/>
      <c r="GV160" s="72"/>
      <c r="GW160" s="72"/>
      <c r="GX160" s="72"/>
      <c r="GY160" s="72"/>
      <c r="GZ160" s="72"/>
      <c r="HA160" s="72"/>
    </row>
    <row r="161" spans="1:209" s="111" customFormat="1" ht="27.75" customHeight="1">
      <c r="A161" s="74">
        <v>114</v>
      </c>
      <c r="B161" s="83" t="s">
        <v>1503</v>
      </c>
      <c r="C161" s="83" t="s">
        <v>1504</v>
      </c>
      <c r="D161" s="83" t="s">
        <v>100</v>
      </c>
      <c r="E161" s="83" t="s">
        <v>1748</v>
      </c>
      <c r="F161" s="83">
        <v>3</v>
      </c>
      <c r="G161" s="83" t="s">
        <v>240</v>
      </c>
      <c r="H161" s="83" t="s">
        <v>132</v>
      </c>
      <c r="I161" s="83">
        <v>89</v>
      </c>
      <c r="J161" s="146">
        <v>1</v>
      </c>
      <c r="K161" s="146" t="s">
        <v>100</v>
      </c>
      <c r="L161" s="146"/>
      <c r="M161" s="144" t="s">
        <v>186</v>
      </c>
      <c r="N161" s="146">
        <v>2</v>
      </c>
      <c r="O161" s="150" t="s">
        <v>336</v>
      </c>
      <c r="P161" s="144" t="s">
        <v>356</v>
      </c>
      <c r="Q161" s="152">
        <v>85</v>
      </c>
      <c r="R161" s="146"/>
      <c r="S161" s="146"/>
      <c r="T161" s="146"/>
      <c r="U161" s="146"/>
      <c r="V161" s="146"/>
      <c r="W161" s="146" t="s">
        <v>144</v>
      </c>
      <c r="X161" s="146" t="s">
        <v>132</v>
      </c>
      <c r="Y161" s="83"/>
      <c r="Z161" s="83"/>
      <c r="AA161" s="83" t="s">
        <v>1490</v>
      </c>
      <c r="AB161" s="83"/>
      <c r="AC161" s="83"/>
    </row>
    <row r="162" spans="1:209" ht="25.5" customHeight="1">
      <c r="A162" s="74">
        <v>49</v>
      </c>
      <c r="B162" s="83" t="s">
        <v>22</v>
      </c>
      <c r="C162" s="83" t="s">
        <v>23</v>
      </c>
      <c r="D162" s="83" t="s">
        <v>1508</v>
      </c>
      <c r="E162" s="83" t="s">
        <v>23</v>
      </c>
      <c r="F162" s="83">
        <v>3</v>
      </c>
      <c r="G162" s="83" t="s">
        <v>240</v>
      </c>
      <c r="H162" s="83" t="s">
        <v>132</v>
      </c>
      <c r="I162" s="83">
        <v>89</v>
      </c>
      <c r="J162" s="146">
        <v>1</v>
      </c>
      <c r="K162" s="146" t="s">
        <v>1508</v>
      </c>
      <c r="L162" s="146"/>
      <c r="M162" s="144" t="s">
        <v>186</v>
      </c>
      <c r="N162" s="146">
        <v>3</v>
      </c>
      <c r="O162" s="147" t="s">
        <v>301</v>
      </c>
      <c r="P162" s="144" t="s">
        <v>356</v>
      </c>
      <c r="Q162" s="152">
        <v>85</v>
      </c>
      <c r="R162" s="146"/>
      <c r="S162" s="146"/>
      <c r="T162" s="146"/>
      <c r="U162" s="146"/>
      <c r="V162" s="146"/>
      <c r="W162" s="146" t="s">
        <v>260</v>
      </c>
      <c r="X162" s="146" t="s">
        <v>132</v>
      </c>
      <c r="Y162" s="83"/>
      <c r="Z162" s="83"/>
      <c r="AA162" s="83" t="s">
        <v>1490</v>
      </c>
      <c r="AB162" s="83"/>
      <c r="AC162" s="83"/>
      <c r="AD162" s="72"/>
      <c r="AE162" s="72"/>
      <c r="AF162" s="72"/>
      <c r="AG162" s="72"/>
      <c r="AH162" s="72"/>
      <c r="AI162" s="72"/>
      <c r="AJ162" s="72"/>
      <c r="AK162" s="72"/>
      <c r="AL162" s="72"/>
      <c r="AM162" s="72"/>
      <c r="AN162" s="72"/>
      <c r="AO162" s="72"/>
      <c r="AP162" s="72"/>
      <c r="AQ162" s="72"/>
      <c r="AR162" s="72"/>
      <c r="AS162" s="72"/>
      <c r="AT162" s="72"/>
      <c r="AU162" s="72"/>
      <c r="AV162" s="72"/>
      <c r="AW162" s="72"/>
      <c r="AX162" s="72"/>
      <c r="AY162" s="72"/>
      <c r="AZ162" s="72"/>
      <c r="BA162" s="72"/>
      <c r="BB162" s="72"/>
      <c r="BC162" s="72"/>
      <c r="BD162" s="72"/>
      <c r="BE162" s="72"/>
      <c r="BF162" s="72"/>
      <c r="BG162" s="72"/>
      <c r="BH162" s="72"/>
      <c r="BI162" s="72"/>
      <c r="BJ162" s="72"/>
      <c r="BK162" s="72"/>
      <c r="BL162" s="72"/>
      <c r="BM162" s="72"/>
      <c r="BN162" s="72"/>
      <c r="BO162" s="72"/>
      <c r="BP162" s="72"/>
      <c r="BQ162" s="72"/>
      <c r="BR162" s="72"/>
      <c r="BS162" s="72"/>
      <c r="BT162" s="72"/>
      <c r="BU162" s="72"/>
      <c r="BV162" s="72"/>
      <c r="BW162" s="72"/>
      <c r="BX162" s="72"/>
      <c r="BY162" s="72"/>
      <c r="BZ162" s="72"/>
      <c r="CA162" s="72"/>
      <c r="CB162" s="72"/>
      <c r="CC162" s="72"/>
      <c r="CD162" s="72"/>
      <c r="CE162" s="72"/>
      <c r="CF162" s="72"/>
      <c r="CG162" s="72"/>
      <c r="CH162" s="72"/>
      <c r="CI162" s="72"/>
      <c r="CJ162" s="72"/>
      <c r="CK162" s="72"/>
      <c r="CL162" s="72"/>
      <c r="CM162" s="72"/>
      <c r="CN162" s="72"/>
      <c r="CO162" s="72"/>
      <c r="CP162" s="72"/>
      <c r="CQ162" s="72"/>
      <c r="CR162" s="72"/>
      <c r="CS162" s="72"/>
      <c r="CT162" s="72"/>
      <c r="CU162" s="72"/>
      <c r="CV162" s="72"/>
      <c r="CW162" s="72"/>
      <c r="CX162" s="72"/>
      <c r="CY162" s="72"/>
      <c r="CZ162" s="72"/>
      <c r="DA162" s="72"/>
      <c r="DB162" s="72"/>
      <c r="DC162" s="72"/>
      <c r="DD162" s="72"/>
      <c r="DE162" s="72"/>
      <c r="DF162" s="72"/>
      <c r="DG162" s="72"/>
      <c r="DH162" s="72"/>
      <c r="DI162" s="72"/>
      <c r="DJ162" s="72"/>
      <c r="DK162" s="72"/>
      <c r="DL162" s="72"/>
      <c r="DM162" s="72"/>
      <c r="DN162" s="72"/>
      <c r="DO162" s="72"/>
      <c r="DP162" s="72"/>
      <c r="DQ162" s="72"/>
      <c r="DR162" s="72"/>
      <c r="DS162" s="72"/>
      <c r="DT162" s="72"/>
      <c r="DU162" s="72"/>
      <c r="DV162" s="72"/>
      <c r="DW162" s="72"/>
      <c r="DX162" s="72"/>
      <c r="DY162" s="72"/>
      <c r="DZ162" s="72"/>
      <c r="EA162" s="72"/>
      <c r="EB162" s="72"/>
      <c r="EC162" s="72"/>
      <c r="ED162" s="72"/>
      <c r="EE162" s="72"/>
      <c r="EF162" s="72"/>
      <c r="EG162" s="72"/>
      <c r="EH162" s="72"/>
      <c r="EI162" s="72"/>
      <c r="EJ162" s="72"/>
      <c r="EK162" s="72"/>
      <c r="EL162" s="72"/>
      <c r="EM162" s="72"/>
      <c r="EN162" s="72"/>
      <c r="EO162" s="72"/>
      <c r="EP162" s="72"/>
      <c r="EQ162" s="72"/>
      <c r="ER162" s="72"/>
      <c r="ES162" s="72"/>
      <c r="ET162" s="72"/>
      <c r="EU162" s="72"/>
      <c r="EV162" s="72"/>
      <c r="EW162" s="72"/>
      <c r="EX162" s="72"/>
      <c r="EY162" s="72"/>
      <c r="EZ162" s="72"/>
      <c r="FA162" s="72"/>
      <c r="FB162" s="72"/>
      <c r="FC162" s="72"/>
      <c r="FD162" s="72"/>
      <c r="FE162" s="72"/>
      <c r="FF162" s="72"/>
      <c r="FG162" s="72"/>
      <c r="FH162" s="72"/>
      <c r="FI162" s="72"/>
      <c r="FJ162" s="72"/>
      <c r="FK162" s="72"/>
      <c r="FL162" s="72"/>
      <c r="FM162" s="72"/>
      <c r="FN162" s="72"/>
      <c r="FO162" s="72"/>
      <c r="FP162" s="72"/>
      <c r="FQ162" s="72"/>
      <c r="FR162" s="72"/>
      <c r="FS162" s="72"/>
      <c r="FT162" s="72"/>
      <c r="FU162" s="72"/>
      <c r="FV162" s="72"/>
      <c r="FW162" s="72"/>
      <c r="FX162" s="72"/>
      <c r="FY162" s="72"/>
      <c r="FZ162" s="72"/>
      <c r="GA162" s="72"/>
      <c r="GB162" s="72"/>
      <c r="GC162" s="72"/>
      <c r="GD162" s="72"/>
      <c r="GE162" s="72"/>
      <c r="GF162" s="72"/>
      <c r="GG162" s="72"/>
      <c r="GH162" s="72"/>
      <c r="GI162" s="72"/>
      <c r="GJ162" s="72"/>
      <c r="GK162" s="72"/>
      <c r="GL162" s="72"/>
      <c r="GM162" s="72"/>
      <c r="GN162" s="72"/>
      <c r="GO162" s="72"/>
      <c r="GP162" s="72"/>
      <c r="GQ162" s="72"/>
      <c r="GR162" s="72"/>
      <c r="GS162" s="72"/>
      <c r="GT162" s="72"/>
      <c r="GU162" s="72"/>
      <c r="GV162" s="72"/>
      <c r="GW162" s="72"/>
      <c r="GX162" s="72"/>
      <c r="GY162" s="72"/>
      <c r="GZ162" s="72"/>
      <c r="HA162" s="72"/>
    </row>
    <row r="163" spans="1:209" s="72" customFormat="1" ht="25.5" customHeight="1">
      <c r="A163" s="74">
        <v>145</v>
      </c>
      <c r="B163" s="83" t="s">
        <v>885</v>
      </c>
      <c r="C163" s="83" t="s">
        <v>887</v>
      </c>
      <c r="D163" s="83" t="s">
        <v>27</v>
      </c>
      <c r="E163" s="83" t="s">
        <v>1827</v>
      </c>
      <c r="F163" s="83">
        <v>3</v>
      </c>
      <c r="G163" s="83" t="s">
        <v>240</v>
      </c>
      <c r="H163" s="83" t="s">
        <v>132</v>
      </c>
      <c r="I163" s="83">
        <v>89</v>
      </c>
      <c r="J163" s="146">
        <v>1</v>
      </c>
      <c r="K163" s="146" t="s">
        <v>27</v>
      </c>
      <c r="L163" s="146"/>
      <c r="M163" s="144" t="s">
        <v>186</v>
      </c>
      <c r="N163" s="146">
        <v>3</v>
      </c>
      <c r="O163" s="147" t="s">
        <v>336</v>
      </c>
      <c r="P163" s="144" t="s">
        <v>356</v>
      </c>
      <c r="Q163" s="152">
        <v>85</v>
      </c>
      <c r="R163" s="146"/>
      <c r="S163" s="146"/>
      <c r="T163" s="146"/>
      <c r="U163" s="146"/>
      <c r="V163" s="146"/>
      <c r="W163" s="146" t="s">
        <v>175</v>
      </c>
      <c r="X163" s="146" t="s">
        <v>132</v>
      </c>
      <c r="Y163" s="83"/>
      <c r="Z163" s="83"/>
      <c r="AA163" s="83" t="s">
        <v>1490</v>
      </c>
      <c r="AB163" s="83"/>
      <c r="AC163" s="83"/>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c r="BI163" s="84"/>
      <c r="BJ163" s="84"/>
      <c r="BK163" s="84"/>
      <c r="BL163" s="84"/>
      <c r="BM163" s="84"/>
      <c r="BN163" s="84"/>
      <c r="BO163" s="84"/>
      <c r="BP163" s="84"/>
      <c r="BQ163" s="84"/>
      <c r="BR163" s="84"/>
      <c r="BS163" s="84"/>
      <c r="BT163" s="84"/>
      <c r="BU163" s="84"/>
      <c r="BV163" s="84"/>
      <c r="BW163" s="84"/>
      <c r="BX163" s="84"/>
      <c r="BY163" s="84"/>
      <c r="BZ163" s="84"/>
      <c r="CA163" s="84"/>
      <c r="CB163" s="84"/>
      <c r="CC163" s="84"/>
      <c r="CD163" s="84"/>
      <c r="CE163" s="84"/>
      <c r="CF163" s="84"/>
      <c r="CG163" s="84"/>
      <c r="CH163" s="84"/>
      <c r="CI163" s="84"/>
      <c r="CJ163" s="84"/>
      <c r="CK163" s="84"/>
      <c r="CL163" s="84"/>
      <c r="CM163" s="84"/>
      <c r="CN163" s="84"/>
      <c r="CO163" s="84"/>
      <c r="CP163" s="84"/>
      <c r="CQ163" s="84"/>
      <c r="CR163" s="84"/>
      <c r="CS163" s="84"/>
      <c r="CT163" s="84"/>
      <c r="CU163" s="84"/>
      <c r="CV163" s="84"/>
      <c r="CW163" s="84"/>
      <c r="CX163" s="84"/>
      <c r="CY163" s="84"/>
      <c r="CZ163" s="84"/>
      <c r="DA163" s="84"/>
      <c r="DB163" s="84"/>
      <c r="DC163" s="84"/>
      <c r="DD163" s="84"/>
      <c r="DE163" s="84"/>
      <c r="DF163" s="84"/>
      <c r="DG163" s="84"/>
      <c r="DH163" s="84"/>
      <c r="DI163" s="84"/>
      <c r="DJ163" s="84"/>
      <c r="DK163" s="84"/>
      <c r="DL163" s="84"/>
      <c r="DM163" s="84"/>
      <c r="DN163" s="84"/>
      <c r="DO163" s="84"/>
      <c r="DP163" s="84"/>
      <c r="DQ163" s="84"/>
      <c r="DR163" s="84"/>
      <c r="DS163" s="84"/>
      <c r="DT163" s="84"/>
      <c r="DU163" s="84"/>
      <c r="DV163" s="84"/>
      <c r="DW163" s="84"/>
      <c r="DX163" s="84"/>
      <c r="DY163" s="84"/>
      <c r="DZ163" s="84"/>
      <c r="EA163" s="84"/>
      <c r="EB163" s="84"/>
      <c r="EC163" s="84"/>
      <c r="ED163" s="84"/>
      <c r="EE163" s="84"/>
      <c r="EF163" s="84"/>
      <c r="EG163" s="84"/>
      <c r="EH163" s="84"/>
      <c r="EI163" s="84"/>
      <c r="EJ163" s="84"/>
      <c r="EK163" s="84"/>
      <c r="EL163" s="84"/>
      <c r="EM163" s="84"/>
      <c r="EN163" s="84"/>
      <c r="EO163" s="84"/>
      <c r="EP163" s="84"/>
      <c r="EQ163" s="84"/>
      <c r="ER163" s="84"/>
      <c r="ES163" s="84"/>
      <c r="ET163" s="84"/>
      <c r="EU163" s="84"/>
      <c r="EV163" s="84"/>
      <c r="EW163" s="84"/>
      <c r="EX163" s="84"/>
      <c r="EY163" s="84"/>
      <c r="EZ163" s="84"/>
      <c r="FA163" s="84"/>
      <c r="FB163" s="84"/>
      <c r="FC163" s="84"/>
      <c r="FD163" s="84"/>
      <c r="FE163" s="84"/>
      <c r="FF163" s="84"/>
      <c r="FG163" s="84"/>
      <c r="FH163" s="84"/>
      <c r="FI163" s="84"/>
      <c r="FJ163" s="84"/>
      <c r="FK163" s="84"/>
      <c r="FL163" s="84"/>
      <c r="FM163" s="84"/>
      <c r="FN163" s="84"/>
      <c r="FO163" s="84"/>
      <c r="FP163" s="84"/>
      <c r="FQ163" s="84"/>
      <c r="FR163" s="84"/>
      <c r="FS163" s="84"/>
      <c r="FT163" s="84"/>
      <c r="FU163" s="84"/>
      <c r="FV163" s="84"/>
      <c r="FW163" s="84"/>
      <c r="FX163" s="84"/>
      <c r="FY163" s="84"/>
      <c r="FZ163" s="84"/>
      <c r="GA163" s="84"/>
      <c r="GB163" s="84"/>
      <c r="GC163" s="84"/>
      <c r="GD163" s="84"/>
      <c r="GE163" s="84"/>
      <c r="GF163" s="84"/>
      <c r="GG163" s="84"/>
      <c r="GH163" s="84"/>
      <c r="GI163" s="84"/>
      <c r="GJ163" s="84"/>
      <c r="GK163" s="84"/>
      <c r="GL163" s="84"/>
      <c r="GM163" s="84"/>
      <c r="GN163" s="84"/>
      <c r="GO163" s="84"/>
      <c r="GP163" s="84"/>
      <c r="GQ163" s="84"/>
      <c r="GR163" s="84"/>
      <c r="GS163" s="84"/>
      <c r="GT163" s="84"/>
      <c r="GU163" s="84"/>
      <c r="GV163" s="84"/>
      <c r="GW163" s="84"/>
      <c r="GX163" s="84"/>
      <c r="GY163" s="84"/>
      <c r="GZ163" s="84"/>
      <c r="HA163" s="84"/>
    </row>
    <row r="164" spans="1:209" s="72" customFormat="1" ht="25.5" customHeight="1">
      <c r="A164" s="74">
        <v>159</v>
      </c>
      <c r="B164" s="83" t="s">
        <v>65</v>
      </c>
      <c r="C164" s="83" t="s">
        <v>66</v>
      </c>
      <c r="D164" s="83" t="s">
        <v>39</v>
      </c>
      <c r="E164" s="83" t="s">
        <v>571</v>
      </c>
      <c r="F164" s="83">
        <v>3</v>
      </c>
      <c r="G164" s="83" t="s">
        <v>240</v>
      </c>
      <c r="H164" s="83" t="s">
        <v>132</v>
      </c>
      <c r="I164" s="83">
        <v>89</v>
      </c>
      <c r="J164" s="146">
        <v>1</v>
      </c>
      <c r="K164" s="146" t="s">
        <v>39</v>
      </c>
      <c r="L164" s="146"/>
      <c r="M164" s="144" t="s">
        <v>186</v>
      </c>
      <c r="N164" s="146">
        <v>6</v>
      </c>
      <c r="O164" s="150" t="s">
        <v>301</v>
      </c>
      <c r="P164" s="144" t="s">
        <v>356</v>
      </c>
      <c r="Q164" s="152">
        <v>85</v>
      </c>
      <c r="R164" s="146"/>
      <c r="S164" s="146"/>
      <c r="T164" s="146"/>
      <c r="U164" s="146"/>
      <c r="V164" s="146"/>
      <c r="W164" s="146" t="s">
        <v>146</v>
      </c>
      <c r="X164" s="146" t="s">
        <v>132</v>
      </c>
      <c r="Y164" s="83"/>
      <c r="Z164" s="83"/>
      <c r="AA164" s="83" t="s">
        <v>1490</v>
      </c>
      <c r="AB164" s="83"/>
      <c r="AC164" s="83"/>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c r="BI164" s="84"/>
      <c r="BJ164" s="84"/>
      <c r="BK164" s="84"/>
      <c r="BL164" s="84"/>
      <c r="BM164" s="84"/>
      <c r="BN164" s="84"/>
      <c r="BO164" s="84"/>
      <c r="BP164" s="84"/>
      <c r="BQ164" s="84"/>
      <c r="BR164" s="84"/>
      <c r="BS164" s="84"/>
      <c r="BT164" s="84"/>
      <c r="BU164" s="84"/>
      <c r="BV164" s="84"/>
      <c r="BW164" s="84"/>
      <c r="BX164" s="84"/>
      <c r="BY164" s="84"/>
      <c r="BZ164" s="84"/>
      <c r="CA164" s="84"/>
      <c r="CB164" s="84"/>
      <c r="CC164" s="84"/>
      <c r="CD164" s="84"/>
      <c r="CE164" s="84"/>
      <c r="CF164" s="84"/>
      <c r="CG164" s="84"/>
      <c r="CH164" s="84"/>
      <c r="CI164" s="84"/>
      <c r="CJ164" s="84"/>
      <c r="CK164" s="84"/>
      <c r="CL164" s="84"/>
      <c r="CM164" s="84"/>
      <c r="CN164" s="84"/>
      <c r="CO164" s="84"/>
      <c r="CP164" s="84"/>
      <c r="CQ164" s="84"/>
      <c r="CR164" s="84"/>
      <c r="CS164" s="84"/>
      <c r="CT164" s="84"/>
      <c r="CU164" s="84"/>
      <c r="CV164" s="84"/>
      <c r="CW164" s="84"/>
      <c r="CX164" s="84"/>
      <c r="CY164" s="84"/>
      <c r="CZ164" s="84"/>
      <c r="DA164" s="84"/>
      <c r="DB164" s="84"/>
      <c r="DC164" s="84"/>
      <c r="DD164" s="84"/>
      <c r="DE164" s="84"/>
      <c r="DF164" s="84"/>
      <c r="DG164" s="84"/>
      <c r="DH164" s="84"/>
      <c r="DI164" s="84"/>
      <c r="DJ164" s="84"/>
      <c r="DK164" s="84"/>
      <c r="DL164" s="84"/>
      <c r="DM164" s="84"/>
      <c r="DN164" s="84"/>
      <c r="DO164" s="84"/>
      <c r="DP164" s="84"/>
      <c r="DQ164" s="84"/>
      <c r="DR164" s="84"/>
      <c r="DS164" s="84"/>
      <c r="DT164" s="84"/>
      <c r="DU164" s="84"/>
      <c r="DV164" s="84"/>
      <c r="DW164" s="84"/>
      <c r="DX164" s="84"/>
      <c r="DY164" s="84"/>
      <c r="DZ164" s="84"/>
      <c r="EA164" s="84"/>
      <c r="EB164" s="84"/>
      <c r="EC164" s="84"/>
      <c r="ED164" s="84"/>
      <c r="EE164" s="84"/>
      <c r="EF164" s="84"/>
      <c r="EG164" s="84"/>
      <c r="EH164" s="84"/>
      <c r="EI164" s="84"/>
      <c r="EJ164" s="84"/>
      <c r="EK164" s="84"/>
      <c r="EL164" s="84"/>
      <c r="EM164" s="84"/>
      <c r="EN164" s="84"/>
      <c r="EO164" s="84"/>
      <c r="EP164" s="84"/>
      <c r="EQ164" s="84"/>
      <c r="ER164" s="84"/>
      <c r="ES164" s="84"/>
      <c r="ET164" s="84"/>
      <c r="EU164" s="84"/>
      <c r="EV164" s="84"/>
      <c r="EW164" s="84"/>
      <c r="EX164" s="84"/>
      <c r="EY164" s="84"/>
      <c r="EZ164" s="84"/>
      <c r="FA164" s="84"/>
      <c r="FB164" s="84"/>
      <c r="FC164" s="84"/>
      <c r="FD164" s="84"/>
      <c r="FE164" s="84"/>
      <c r="FF164" s="84"/>
      <c r="FG164" s="84"/>
      <c r="FH164" s="84"/>
      <c r="FI164" s="84"/>
      <c r="FJ164" s="84"/>
      <c r="FK164" s="84"/>
      <c r="FL164" s="84"/>
      <c r="FM164" s="84"/>
      <c r="FN164" s="84"/>
      <c r="FO164" s="84"/>
      <c r="FP164" s="84"/>
      <c r="FQ164" s="84"/>
      <c r="FR164" s="84"/>
      <c r="FS164" s="84"/>
      <c r="FT164" s="84"/>
      <c r="FU164" s="84"/>
      <c r="FV164" s="84"/>
      <c r="FW164" s="84"/>
      <c r="FX164" s="84"/>
      <c r="FY164" s="84"/>
      <c r="FZ164" s="84"/>
      <c r="GA164" s="84"/>
      <c r="GB164" s="84"/>
      <c r="GC164" s="84"/>
      <c r="GD164" s="84"/>
      <c r="GE164" s="84"/>
      <c r="GF164" s="84"/>
      <c r="GG164" s="84"/>
      <c r="GH164" s="84"/>
      <c r="GI164" s="84"/>
      <c r="GJ164" s="84"/>
      <c r="GK164" s="84"/>
      <c r="GL164" s="84"/>
      <c r="GM164" s="84"/>
      <c r="GN164" s="84"/>
      <c r="GO164" s="84"/>
      <c r="GP164" s="84"/>
      <c r="GQ164" s="84"/>
      <c r="GR164" s="84"/>
      <c r="GS164" s="84"/>
      <c r="GT164" s="84"/>
      <c r="GU164" s="84"/>
      <c r="GV164" s="84"/>
      <c r="GW164" s="84"/>
      <c r="GX164" s="84"/>
      <c r="GY164" s="84"/>
      <c r="GZ164" s="84"/>
      <c r="HA164" s="84"/>
    </row>
    <row r="165" spans="1:209" s="72" customFormat="1" ht="25.5" customHeight="1">
      <c r="A165" s="74">
        <v>21</v>
      </c>
      <c r="B165" s="83" t="s">
        <v>200</v>
      </c>
      <c r="C165" s="83" t="s">
        <v>201</v>
      </c>
      <c r="D165" s="83" t="s">
        <v>191</v>
      </c>
      <c r="E165" s="83" t="s">
        <v>532</v>
      </c>
      <c r="F165" s="83">
        <v>5</v>
      </c>
      <c r="G165" s="83" t="s">
        <v>240</v>
      </c>
      <c r="H165" s="83" t="s">
        <v>132</v>
      </c>
      <c r="I165" s="83">
        <v>89</v>
      </c>
      <c r="J165" s="146">
        <v>1</v>
      </c>
      <c r="K165" s="146" t="s">
        <v>191</v>
      </c>
      <c r="L165" s="146"/>
      <c r="M165" s="144" t="s">
        <v>186</v>
      </c>
      <c r="N165" s="146" t="s">
        <v>1921</v>
      </c>
      <c r="O165" s="147" t="s">
        <v>303</v>
      </c>
      <c r="P165" s="144" t="s">
        <v>356</v>
      </c>
      <c r="Q165" s="152">
        <v>85</v>
      </c>
      <c r="R165" s="146"/>
      <c r="S165" s="146"/>
      <c r="T165" s="146"/>
      <c r="U165" s="146"/>
      <c r="V165" s="146"/>
      <c r="W165" s="146" t="s">
        <v>143</v>
      </c>
      <c r="X165" s="146" t="s">
        <v>132</v>
      </c>
      <c r="Y165" s="83"/>
      <c r="Z165" s="83"/>
      <c r="AA165" s="83" t="s">
        <v>1490</v>
      </c>
      <c r="AB165" s="83"/>
      <c r="AC165" s="83"/>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c r="BI165" s="84"/>
      <c r="BJ165" s="84"/>
      <c r="BK165" s="84"/>
      <c r="BL165" s="84"/>
      <c r="BM165" s="84"/>
      <c r="BN165" s="84"/>
      <c r="BO165" s="84"/>
      <c r="BP165" s="84"/>
      <c r="BQ165" s="84"/>
      <c r="BR165" s="84"/>
      <c r="BS165" s="84"/>
      <c r="BT165" s="84"/>
      <c r="BU165" s="84"/>
      <c r="BV165" s="84"/>
      <c r="BW165" s="84"/>
      <c r="BX165" s="84"/>
      <c r="BY165" s="84"/>
      <c r="BZ165" s="84"/>
      <c r="CA165" s="84"/>
      <c r="CB165" s="84"/>
      <c r="CC165" s="84"/>
      <c r="CD165" s="84"/>
      <c r="CE165" s="84"/>
      <c r="CF165" s="84"/>
      <c r="CG165" s="84"/>
      <c r="CH165" s="84"/>
      <c r="CI165" s="84"/>
      <c r="CJ165" s="84"/>
      <c r="CK165" s="84"/>
      <c r="CL165" s="84"/>
      <c r="CM165" s="84"/>
      <c r="CN165" s="84"/>
      <c r="CO165" s="84"/>
      <c r="CP165" s="84"/>
      <c r="CQ165" s="84"/>
      <c r="CR165" s="84"/>
      <c r="CS165" s="84"/>
      <c r="CT165" s="84"/>
      <c r="CU165" s="84"/>
      <c r="CV165" s="84"/>
      <c r="CW165" s="84"/>
      <c r="CX165" s="84"/>
      <c r="CY165" s="84"/>
      <c r="CZ165" s="84"/>
      <c r="DA165" s="84"/>
      <c r="DB165" s="84"/>
      <c r="DC165" s="84"/>
      <c r="DD165" s="84"/>
      <c r="DE165" s="84"/>
      <c r="DF165" s="84"/>
      <c r="DG165" s="84"/>
      <c r="DH165" s="84"/>
      <c r="DI165" s="84"/>
      <c r="DJ165" s="84"/>
      <c r="DK165" s="84"/>
      <c r="DL165" s="84"/>
      <c r="DM165" s="84"/>
      <c r="DN165" s="84"/>
      <c r="DO165" s="84"/>
      <c r="DP165" s="84"/>
      <c r="DQ165" s="84"/>
      <c r="DR165" s="84"/>
      <c r="DS165" s="84"/>
      <c r="DT165" s="84"/>
      <c r="DU165" s="84"/>
      <c r="DV165" s="84"/>
      <c r="DW165" s="84"/>
      <c r="DX165" s="84"/>
      <c r="DY165" s="84"/>
      <c r="DZ165" s="84"/>
      <c r="EA165" s="84"/>
      <c r="EB165" s="84"/>
      <c r="EC165" s="84"/>
      <c r="ED165" s="84"/>
      <c r="EE165" s="84"/>
      <c r="EF165" s="84"/>
      <c r="EG165" s="84"/>
      <c r="EH165" s="84"/>
      <c r="EI165" s="84"/>
      <c r="EJ165" s="84"/>
      <c r="EK165" s="84"/>
      <c r="EL165" s="84"/>
      <c r="EM165" s="84"/>
      <c r="EN165" s="84"/>
      <c r="EO165" s="84"/>
      <c r="EP165" s="84"/>
      <c r="EQ165" s="84"/>
      <c r="ER165" s="84"/>
      <c r="ES165" s="84"/>
      <c r="ET165" s="84"/>
      <c r="EU165" s="84"/>
      <c r="EV165" s="84"/>
      <c r="EW165" s="84"/>
      <c r="EX165" s="84"/>
      <c r="EY165" s="84"/>
      <c r="EZ165" s="84"/>
      <c r="FA165" s="84"/>
      <c r="FB165" s="84"/>
      <c r="FC165" s="84"/>
      <c r="FD165" s="84"/>
      <c r="FE165" s="84"/>
      <c r="FF165" s="84"/>
      <c r="FG165" s="84"/>
      <c r="FH165" s="84"/>
      <c r="FI165" s="84"/>
      <c r="FJ165" s="84"/>
      <c r="FK165" s="84"/>
      <c r="FL165" s="84"/>
      <c r="FM165" s="84"/>
      <c r="FN165" s="84"/>
      <c r="FO165" s="84"/>
      <c r="FP165" s="84"/>
      <c r="FQ165" s="84"/>
      <c r="FR165" s="84"/>
      <c r="FS165" s="84"/>
      <c r="FT165" s="84"/>
      <c r="FU165" s="84"/>
      <c r="FV165" s="84"/>
      <c r="FW165" s="84"/>
      <c r="FX165" s="84"/>
      <c r="FY165" s="84"/>
      <c r="FZ165" s="84"/>
      <c r="GA165" s="84"/>
      <c r="GB165" s="84"/>
      <c r="GC165" s="84"/>
      <c r="GD165" s="84"/>
      <c r="GE165" s="84"/>
      <c r="GF165" s="84"/>
      <c r="GG165" s="84"/>
      <c r="GH165" s="84"/>
      <c r="GI165" s="84"/>
      <c r="GJ165" s="84"/>
      <c r="GK165" s="84"/>
      <c r="GL165" s="84"/>
      <c r="GM165" s="84"/>
      <c r="GN165" s="84"/>
      <c r="GO165" s="84"/>
      <c r="GP165" s="84"/>
      <c r="GQ165" s="84"/>
      <c r="GR165" s="84"/>
      <c r="GS165" s="84"/>
      <c r="GT165" s="84"/>
      <c r="GU165" s="84"/>
      <c r="GV165" s="84"/>
      <c r="GW165" s="84"/>
      <c r="GX165" s="84"/>
      <c r="GY165" s="84"/>
      <c r="GZ165" s="84"/>
      <c r="HA165" s="84"/>
    </row>
    <row r="166" spans="1:209" s="72" customFormat="1" ht="25.5" customHeight="1">
      <c r="A166" s="74">
        <v>180</v>
      </c>
      <c r="B166" s="83" t="s">
        <v>1575</v>
      </c>
      <c r="C166" s="83" t="s">
        <v>1576</v>
      </c>
      <c r="D166" s="83" t="s">
        <v>43</v>
      </c>
      <c r="E166" s="83" t="s">
        <v>1744</v>
      </c>
      <c r="F166" s="83">
        <v>3</v>
      </c>
      <c r="G166" s="83" t="s">
        <v>240</v>
      </c>
      <c r="H166" s="83" t="s">
        <v>1589</v>
      </c>
      <c r="I166" s="83">
        <v>121</v>
      </c>
      <c r="J166" s="146">
        <v>2</v>
      </c>
      <c r="K166" s="146" t="s">
        <v>43</v>
      </c>
      <c r="L166" s="146"/>
      <c r="M166" s="146" t="s">
        <v>296</v>
      </c>
      <c r="N166" s="146">
        <v>2</v>
      </c>
      <c r="O166" s="146" t="s">
        <v>298</v>
      </c>
      <c r="P166" s="146" t="s">
        <v>357</v>
      </c>
      <c r="Q166" s="152">
        <v>100</v>
      </c>
      <c r="R166" s="146"/>
      <c r="S166" s="146"/>
      <c r="T166" s="146"/>
      <c r="U166" s="146"/>
      <c r="V166" s="146"/>
      <c r="W166" s="146" t="s">
        <v>174</v>
      </c>
      <c r="X166" s="146"/>
      <c r="Y166" s="83"/>
      <c r="Z166" s="83"/>
      <c r="AA166" s="83" t="s">
        <v>1490</v>
      </c>
      <c r="AB166" s="83"/>
      <c r="AC166" s="83"/>
    </row>
    <row r="167" spans="1:209" s="72" customFormat="1" ht="25.5" customHeight="1">
      <c r="A167" s="74">
        <v>110</v>
      </c>
      <c r="B167" s="83" t="s">
        <v>1503</v>
      </c>
      <c r="C167" s="83" t="s">
        <v>1504</v>
      </c>
      <c r="D167" s="83" t="s">
        <v>100</v>
      </c>
      <c r="E167" s="83" t="s">
        <v>1751</v>
      </c>
      <c r="F167" s="83">
        <v>3</v>
      </c>
      <c r="G167" s="83" t="s">
        <v>240</v>
      </c>
      <c r="H167" s="83" t="s">
        <v>1589</v>
      </c>
      <c r="I167" s="83">
        <v>121</v>
      </c>
      <c r="J167" s="146">
        <v>2</v>
      </c>
      <c r="K167" s="146" t="s">
        <v>100</v>
      </c>
      <c r="L167" s="146"/>
      <c r="M167" s="146" t="s">
        <v>296</v>
      </c>
      <c r="N167" s="146" t="s">
        <v>1917</v>
      </c>
      <c r="O167" s="146" t="s">
        <v>297</v>
      </c>
      <c r="P167" s="146" t="s">
        <v>357</v>
      </c>
      <c r="Q167" s="152">
        <v>100</v>
      </c>
      <c r="R167" s="146"/>
      <c r="S167" s="146"/>
      <c r="T167" s="146"/>
      <c r="U167" s="146"/>
      <c r="V167" s="146"/>
      <c r="W167" s="146" t="s">
        <v>144</v>
      </c>
      <c r="X167" s="146" t="s">
        <v>107</v>
      </c>
      <c r="Y167" s="83"/>
      <c r="Z167" s="83"/>
      <c r="AA167" s="83" t="s">
        <v>1490</v>
      </c>
      <c r="AB167" s="83"/>
      <c r="AC167" s="83"/>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c r="BI167" s="84"/>
      <c r="BJ167" s="84"/>
      <c r="BK167" s="84"/>
      <c r="BL167" s="84"/>
      <c r="BM167" s="84"/>
      <c r="BN167" s="84"/>
      <c r="BO167" s="84"/>
      <c r="BP167" s="84"/>
      <c r="BQ167" s="84"/>
      <c r="BR167" s="84"/>
      <c r="BS167" s="84"/>
      <c r="BT167" s="84"/>
      <c r="BU167" s="84"/>
      <c r="BV167" s="84"/>
      <c r="BW167" s="84"/>
      <c r="BX167" s="84"/>
      <c r="BY167" s="84"/>
      <c r="BZ167" s="84"/>
      <c r="CA167" s="84"/>
      <c r="CB167" s="84"/>
      <c r="CC167" s="84"/>
      <c r="CD167" s="84"/>
      <c r="CE167" s="84"/>
      <c r="CF167" s="84"/>
      <c r="CG167" s="84"/>
      <c r="CH167" s="84"/>
      <c r="CI167" s="84"/>
      <c r="CJ167" s="84"/>
      <c r="CK167" s="84"/>
      <c r="CL167" s="84"/>
      <c r="CM167" s="84"/>
      <c r="CN167" s="84"/>
      <c r="CO167" s="84"/>
      <c r="CP167" s="84"/>
      <c r="CQ167" s="84"/>
      <c r="CR167" s="84"/>
      <c r="CS167" s="84"/>
      <c r="CT167" s="84"/>
      <c r="CU167" s="84"/>
      <c r="CV167" s="84"/>
      <c r="CW167" s="84"/>
      <c r="CX167" s="84"/>
      <c r="CY167" s="84"/>
      <c r="CZ167" s="84"/>
      <c r="DA167" s="84"/>
      <c r="DB167" s="84"/>
      <c r="DC167" s="84"/>
      <c r="DD167" s="84"/>
      <c r="DE167" s="84"/>
      <c r="DF167" s="84"/>
      <c r="DG167" s="84"/>
      <c r="DH167" s="84"/>
      <c r="DI167" s="84"/>
      <c r="DJ167" s="84"/>
      <c r="DK167" s="84"/>
      <c r="DL167" s="84"/>
      <c r="DM167" s="84"/>
      <c r="DN167" s="84"/>
      <c r="DO167" s="84"/>
      <c r="DP167" s="84"/>
      <c r="DQ167" s="84"/>
      <c r="DR167" s="84"/>
      <c r="DS167" s="84"/>
      <c r="DT167" s="84"/>
      <c r="DU167" s="84"/>
      <c r="DV167" s="84"/>
      <c r="DW167" s="84"/>
      <c r="DX167" s="84"/>
      <c r="DY167" s="84"/>
      <c r="DZ167" s="84"/>
      <c r="EA167" s="84"/>
      <c r="EB167" s="84"/>
      <c r="EC167" s="84"/>
      <c r="ED167" s="84"/>
      <c r="EE167" s="84"/>
      <c r="EF167" s="84"/>
      <c r="EG167" s="84"/>
      <c r="EH167" s="84"/>
      <c r="EI167" s="84"/>
      <c r="EJ167" s="84"/>
      <c r="EK167" s="84"/>
      <c r="EL167" s="84"/>
      <c r="EM167" s="84"/>
      <c r="EN167" s="84"/>
      <c r="EO167" s="84"/>
      <c r="EP167" s="84"/>
      <c r="EQ167" s="84"/>
      <c r="ER167" s="84"/>
      <c r="ES167" s="84"/>
      <c r="ET167" s="84"/>
      <c r="EU167" s="84"/>
      <c r="EV167" s="84"/>
      <c r="EW167" s="84"/>
      <c r="EX167" s="84"/>
      <c r="EY167" s="84"/>
      <c r="EZ167" s="84"/>
      <c r="FA167" s="84"/>
      <c r="FB167" s="84"/>
      <c r="FC167" s="84"/>
      <c r="FD167" s="84"/>
      <c r="FE167" s="84"/>
      <c r="FF167" s="84"/>
      <c r="FG167" s="84"/>
      <c r="FH167" s="84"/>
      <c r="FI167" s="84"/>
      <c r="FJ167" s="84"/>
      <c r="FK167" s="84"/>
      <c r="FL167" s="84"/>
      <c r="FM167" s="84"/>
      <c r="FN167" s="84"/>
      <c r="FO167" s="84"/>
      <c r="FP167" s="84"/>
      <c r="FQ167" s="84"/>
      <c r="FR167" s="84"/>
      <c r="FS167" s="84"/>
      <c r="FT167" s="84"/>
      <c r="FU167" s="84"/>
      <c r="FV167" s="84"/>
      <c r="FW167" s="84"/>
      <c r="FX167" s="84"/>
      <c r="FY167" s="84"/>
      <c r="FZ167" s="84"/>
      <c r="GA167" s="84"/>
      <c r="GB167" s="84"/>
      <c r="GC167" s="84"/>
      <c r="GD167" s="84"/>
      <c r="GE167" s="84"/>
      <c r="GF167" s="84"/>
      <c r="GG167" s="84"/>
      <c r="GH167" s="84"/>
      <c r="GI167" s="84"/>
      <c r="GJ167" s="84"/>
      <c r="GK167" s="84"/>
      <c r="GL167" s="84"/>
      <c r="GM167" s="84"/>
      <c r="GN167" s="84"/>
      <c r="GO167" s="84"/>
      <c r="GP167" s="84"/>
      <c r="GQ167" s="84"/>
      <c r="GR167" s="84"/>
      <c r="GS167" s="84"/>
      <c r="GT167" s="84"/>
      <c r="GU167" s="84"/>
      <c r="GV167" s="84"/>
      <c r="GW167" s="84"/>
      <c r="GX167" s="84"/>
      <c r="GY167" s="84"/>
      <c r="GZ167" s="84"/>
      <c r="HA167" s="84"/>
    </row>
    <row r="168" spans="1:209" s="72" customFormat="1" ht="25.5" customHeight="1">
      <c r="A168" s="74">
        <v>190</v>
      </c>
      <c r="B168" s="83" t="s">
        <v>44</v>
      </c>
      <c r="C168" s="83" t="s">
        <v>45</v>
      </c>
      <c r="D168" s="83" t="s">
        <v>43</v>
      </c>
      <c r="E168" s="83" t="s">
        <v>398</v>
      </c>
      <c r="F168" s="83">
        <v>3</v>
      </c>
      <c r="G168" s="83" t="s">
        <v>240</v>
      </c>
      <c r="H168" s="83" t="s">
        <v>1589</v>
      </c>
      <c r="I168" s="83">
        <v>121</v>
      </c>
      <c r="J168" s="146">
        <v>2</v>
      </c>
      <c r="K168" s="146" t="s">
        <v>43</v>
      </c>
      <c r="L168" s="146"/>
      <c r="M168" s="146" t="s">
        <v>296</v>
      </c>
      <c r="N168" s="146" t="s">
        <v>1918</v>
      </c>
      <c r="O168" s="146" t="s">
        <v>298</v>
      </c>
      <c r="P168" s="146" t="s">
        <v>357</v>
      </c>
      <c r="Q168" s="152">
        <v>100</v>
      </c>
      <c r="R168" s="146"/>
      <c r="S168" s="146"/>
      <c r="T168" s="146"/>
      <c r="U168" s="146"/>
      <c r="V168" s="146"/>
      <c r="W168" s="146" t="s">
        <v>173</v>
      </c>
      <c r="X168" s="146"/>
      <c r="Y168" s="83"/>
      <c r="Z168" s="83"/>
      <c r="AA168" s="83" t="s">
        <v>1490</v>
      </c>
      <c r="AB168" s="83"/>
      <c r="AC168" s="83"/>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c r="BI168" s="84"/>
      <c r="BJ168" s="84"/>
      <c r="BK168" s="84"/>
      <c r="BL168" s="84"/>
      <c r="BM168" s="84"/>
      <c r="BN168" s="84"/>
      <c r="BO168" s="84"/>
      <c r="BP168" s="84"/>
      <c r="BQ168" s="84"/>
      <c r="BR168" s="84"/>
      <c r="BS168" s="84"/>
      <c r="BT168" s="84"/>
      <c r="BU168" s="84"/>
      <c r="BV168" s="84"/>
      <c r="BW168" s="84"/>
      <c r="BX168" s="84"/>
      <c r="BY168" s="84"/>
      <c r="BZ168" s="84"/>
      <c r="CA168" s="84"/>
      <c r="CB168" s="84"/>
      <c r="CC168" s="84"/>
      <c r="CD168" s="84"/>
      <c r="CE168" s="84"/>
      <c r="CF168" s="84"/>
      <c r="CG168" s="84"/>
      <c r="CH168" s="84"/>
      <c r="CI168" s="84"/>
      <c r="CJ168" s="84"/>
      <c r="CK168" s="84"/>
      <c r="CL168" s="84"/>
      <c r="CM168" s="84"/>
      <c r="CN168" s="84"/>
      <c r="CO168" s="84"/>
      <c r="CP168" s="84"/>
      <c r="CQ168" s="84"/>
      <c r="CR168" s="84"/>
      <c r="CS168" s="84"/>
      <c r="CT168" s="84"/>
      <c r="CU168" s="84"/>
      <c r="CV168" s="84"/>
      <c r="CW168" s="84"/>
      <c r="CX168" s="84"/>
      <c r="CY168" s="84"/>
      <c r="CZ168" s="84"/>
      <c r="DA168" s="84"/>
      <c r="DB168" s="84"/>
      <c r="DC168" s="84"/>
      <c r="DD168" s="84"/>
      <c r="DE168" s="84"/>
      <c r="DF168" s="84"/>
      <c r="DG168" s="84"/>
      <c r="DH168" s="84"/>
      <c r="DI168" s="84"/>
      <c r="DJ168" s="84"/>
      <c r="DK168" s="84"/>
      <c r="DL168" s="84"/>
      <c r="DM168" s="84"/>
      <c r="DN168" s="84"/>
      <c r="DO168" s="84"/>
      <c r="DP168" s="84"/>
      <c r="DQ168" s="84"/>
      <c r="DR168" s="84"/>
      <c r="DS168" s="84"/>
      <c r="DT168" s="84"/>
      <c r="DU168" s="84"/>
      <c r="DV168" s="84"/>
      <c r="DW168" s="84"/>
      <c r="DX168" s="84"/>
      <c r="DY168" s="84"/>
      <c r="DZ168" s="84"/>
      <c r="EA168" s="84"/>
      <c r="EB168" s="84"/>
      <c r="EC168" s="84"/>
      <c r="ED168" s="84"/>
      <c r="EE168" s="84"/>
      <c r="EF168" s="84"/>
      <c r="EG168" s="84"/>
      <c r="EH168" s="84"/>
      <c r="EI168" s="84"/>
      <c r="EJ168" s="84"/>
      <c r="EK168" s="84"/>
      <c r="EL168" s="84"/>
      <c r="EM168" s="84"/>
      <c r="EN168" s="84"/>
      <c r="EO168" s="84"/>
      <c r="EP168" s="84"/>
      <c r="EQ168" s="84"/>
      <c r="ER168" s="84"/>
      <c r="ES168" s="84"/>
      <c r="ET168" s="84"/>
      <c r="EU168" s="84"/>
      <c r="EV168" s="84"/>
      <c r="EW168" s="84"/>
      <c r="EX168" s="84"/>
      <c r="EY168" s="84"/>
      <c r="EZ168" s="84"/>
      <c r="FA168" s="84"/>
      <c r="FB168" s="84"/>
      <c r="FC168" s="84"/>
      <c r="FD168" s="84"/>
      <c r="FE168" s="84"/>
      <c r="FF168" s="84"/>
      <c r="FG168" s="84"/>
      <c r="FH168" s="84"/>
      <c r="FI168" s="84"/>
      <c r="FJ168" s="84"/>
      <c r="FK168" s="84"/>
      <c r="FL168" s="84"/>
      <c r="FM168" s="84"/>
      <c r="FN168" s="84"/>
      <c r="FO168" s="84"/>
      <c r="FP168" s="84"/>
      <c r="FQ168" s="84"/>
      <c r="FR168" s="84"/>
      <c r="FS168" s="84"/>
      <c r="FT168" s="84"/>
      <c r="FU168" s="84"/>
      <c r="FV168" s="84"/>
      <c r="FW168" s="84"/>
      <c r="FX168" s="84"/>
      <c r="FY168" s="84"/>
      <c r="FZ168" s="84"/>
      <c r="GA168" s="84"/>
      <c r="GB168" s="84"/>
      <c r="GC168" s="84"/>
      <c r="GD168" s="84"/>
      <c r="GE168" s="84"/>
      <c r="GF168" s="84"/>
      <c r="GG168" s="84"/>
      <c r="GH168" s="84"/>
      <c r="GI168" s="84"/>
      <c r="GJ168" s="84"/>
      <c r="GK168" s="84"/>
      <c r="GL168" s="84"/>
      <c r="GM168" s="84"/>
      <c r="GN168" s="84"/>
      <c r="GO168" s="84"/>
      <c r="GP168" s="84"/>
      <c r="GQ168" s="84"/>
      <c r="GR168" s="84"/>
      <c r="GS168" s="84"/>
      <c r="GT168" s="84"/>
      <c r="GU168" s="84"/>
      <c r="GV168" s="84"/>
      <c r="GW168" s="84"/>
      <c r="GX168" s="84"/>
      <c r="GY168" s="84"/>
      <c r="GZ168" s="84"/>
      <c r="HA168" s="84"/>
    </row>
    <row r="169" spans="1:209" s="72" customFormat="1" ht="25.5" customHeight="1">
      <c r="A169" s="74">
        <v>90</v>
      </c>
      <c r="B169" s="83" t="s">
        <v>61</v>
      </c>
      <c r="C169" s="83" t="s">
        <v>62</v>
      </c>
      <c r="D169" s="83" t="s">
        <v>63</v>
      </c>
      <c r="E169" s="83" t="s">
        <v>390</v>
      </c>
      <c r="F169" s="83">
        <v>3</v>
      </c>
      <c r="G169" s="83" t="s">
        <v>240</v>
      </c>
      <c r="H169" s="83" t="s">
        <v>1589</v>
      </c>
      <c r="I169" s="83">
        <v>121</v>
      </c>
      <c r="J169" s="146">
        <v>2</v>
      </c>
      <c r="K169" s="146" t="s">
        <v>63</v>
      </c>
      <c r="L169" s="146"/>
      <c r="M169" s="146" t="s">
        <v>296</v>
      </c>
      <c r="N169" s="146" t="s">
        <v>1918</v>
      </c>
      <c r="O169" s="146" t="s">
        <v>297</v>
      </c>
      <c r="P169" s="146" t="s">
        <v>357</v>
      </c>
      <c r="Q169" s="152">
        <v>100</v>
      </c>
      <c r="R169" s="146"/>
      <c r="S169" s="146"/>
      <c r="T169" s="146"/>
      <c r="U169" s="146"/>
      <c r="V169" s="146"/>
      <c r="W169" s="146" t="s">
        <v>173</v>
      </c>
      <c r="X169" s="146"/>
      <c r="Y169" s="83"/>
      <c r="Z169" s="83" t="s">
        <v>1734</v>
      </c>
      <c r="AA169" s="83" t="s">
        <v>1490</v>
      </c>
      <c r="AB169" s="83"/>
      <c r="AC169" s="83"/>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c r="BI169" s="84"/>
      <c r="BJ169" s="84"/>
      <c r="BK169" s="84"/>
      <c r="BL169" s="84"/>
      <c r="BM169" s="84"/>
      <c r="BN169" s="84"/>
      <c r="BO169" s="84"/>
      <c r="BP169" s="84"/>
      <c r="BQ169" s="84"/>
      <c r="BR169" s="84"/>
      <c r="BS169" s="84"/>
      <c r="BT169" s="84"/>
      <c r="BU169" s="84"/>
      <c r="BV169" s="84"/>
      <c r="BW169" s="84"/>
      <c r="BX169" s="84"/>
      <c r="BY169" s="84"/>
      <c r="BZ169" s="84"/>
      <c r="CA169" s="84"/>
      <c r="CB169" s="84"/>
      <c r="CC169" s="84"/>
      <c r="CD169" s="84"/>
      <c r="CE169" s="84"/>
      <c r="CF169" s="84"/>
      <c r="CG169" s="84"/>
      <c r="CH169" s="84"/>
      <c r="CI169" s="84"/>
      <c r="CJ169" s="84"/>
      <c r="CK169" s="84"/>
      <c r="CL169" s="84"/>
      <c r="CM169" s="84"/>
      <c r="CN169" s="84"/>
      <c r="CO169" s="84"/>
      <c r="CP169" s="84"/>
      <c r="CQ169" s="84"/>
      <c r="CR169" s="84"/>
      <c r="CS169" s="84"/>
      <c r="CT169" s="84"/>
      <c r="CU169" s="84"/>
      <c r="CV169" s="84"/>
      <c r="CW169" s="84"/>
      <c r="CX169" s="84"/>
      <c r="CY169" s="84"/>
      <c r="CZ169" s="84"/>
      <c r="DA169" s="84"/>
      <c r="DB169" s="84"/>
      <c r="DC169" s="84"/>
      <c r="DD169" s="84"/>
      <c r="DE169" s="84"/>
      <c r="DF169" s="84"/>
      <c r="DG169" s="84"/>
      <c r="DH169" s="84"/>
      <c r="DI169" s="84"/>
      <c r="DJ169" s="84"/>
      <c r="DK169" s="84"/>
      <c r="DL169" s="84"/>
      <c r="DM169" s="84"/>
      <c r="DN169" s="84"/>
      <c r="DO169" s="84"/>
      <c r="DP169" s="84"/>
      <c r="DQ169" s="84"/>
      <c r="DR169" s="84"/>
      <c r="DS169" s="84"/>
      <c r="DT169" s="84"/>
      <c r="DU169" s="84"/>
      <c r="DV169" s="84"/>
      <c r="DW169" s="84"/>
      <c r="DX169" s="84"/>
      <c r="DY169" s="84"/>
      <c r="DZ169" s="84"/>
      <c r="EA169" s="84"/>
      <c r="EB169" s="84"/>
      <c r="EC169" s="84"/>
      <c r="ED169" s="84"/>
      <c r="EE169" s="84"/>
      <c r="EF169" s="84"/>
      <c r="EG169" s="84"/>
      <c r="EH169" s="84"/>
      <c r="EI169" s="84"/>
      <c r="EJ169" s="84"/>
      <c r="EK169" s="84"/>
      <c r="EL169" s="84"/>
      <c r="EM169" s="84"/>
      <c r="EN169" s="84"/>
      <c r="EO169" s="84"/>
      <c r="EP169" s="84"/>
      <c r="EQ169" s="84"/>
      <c r="ER169" s="84"/>
      <c r="ES169" s="84"/>
      <c r="ET169" s="84"/>
      <c r="EU169" s="84"/>
      <c r="EV169" s="84"/>
      <c r="EW169" s="84"/>
      <c r="EX169" s="84"/>
      <c r="EY169" s="84"/>
      <c r="EZ169" s="84"/>
      <c r="FA169" s="84"/>
      <c r="FB169" s="84"/>
      <c r="FC169" s="84"/>
      <c r="FD169" s="84"/>
      <c r="FE169" s="84"/>
      <c r="FF169" s="84"/>
      <c r="FG169" s="84"/>
      <c r="FH169" s="84"/>
      <c r="FI169" s="84"/>
      <c r="FJ169" s="84"/>
      <c r="FK169" s="84"/>
      <c r="FL169" s="84"/>
      <c r="FM169" s="84"/>
      <c r="FN169" s="84"/>
      <c r="FO169" s="84"/>
      <c r="FP169" s="84"/>
      <c r="FQ169" s="84"/>
      <c r="FR169" s="84"/>
      <c r="FS169" s="84"/>
      <c r="FT169" s="84"/>
      <c r="FU169" s="84"/>
      <c r="FV169" s="84"/>
      <c r="FW169" s="84"/>
      <c r="FX169" s="84"/>
      <c r="FY169" s="84"/>
      <c r="FZ169" s="84"/>
      <c r="GA169" s="84"/>
      <c r="GB169" s="84"/>
      <c r="GC169" s="84"/>
      <c r="GD169" s="84"/>
      <c r="GE169" s="84"/>
      <c r="GF169" s="84"/>
      <c r="GG169" s="84"/>
      <c r="GH169" s="84"/>
      <c r="GI169" s="84"/>
      <c r="GJ169" s="84"/>
      <c r="GK169" s="84"/>
      <c r="GL169" s="84"/>
      <c r="GM169" s="84"/>
      <c r="GN169" s="84"/>
      <c r="GO169" s="84"/>
      <c r="GP169" s="84"/>
      <c r="GQ169" s="84"/>
      <c r="GR169" s="84"/>
      <c r="GS169" s="84"/>
      <c r="GT169" s="84"/>
      <c r="GU169" s="84"/>
      <c r="GV169" s="84"/>
      <c r="GW169" s="84"/>
      <c r="GX169" s="84"/>
      <c r="GY169" s="84"/>
      <c r="GZ169" s="84"/>
      <c r="HA169" s="84"/>
    </row>
    <row r="170" spans="1:209" s="72" customFormat="1" ht="25.5" customHeight="1">
      <c r="A170" s="74">
        <v>18</v>
      </c>
      <c r="B170" s="83" t="s">
        <v>200</v>
      </c>
      <c r="C170" s="83" t="s">
        <v>201</v>
      </c>
      <c r="D170" s="83" t="s">
        <v>191</v>
      </c>
      <c r="E170" s="83" t="s">
        <v>535</v>
      </c>
      <c r="F170" s="83">
        <v>5</v>
      </c>
      <c r="G170" s="83" t="s">
        <v>240</v>
      </c>
      <c r="H170" s="83" t="s">
        <v>1589</v>
      </c>
      <c r="I170" s="83">
        <v>121</v>
      </c>
      <c r="J170" s="146">
        <v>2</v>
      </c>
      <c r="K170" s="146" t="s">
        <v>191</v>
      </c>
      <c r="L170" s="146"/>
      <c r="M170" s="146" t="s">
        <v>296</v>
      </c>
      <c r="N170" s="146" t="s">
        <v>1921</v>
      </c>
      <c r="O170" s="146" t="s">
        <v>327</v>
      </c>
      <c r="P170" s="146" t="s">
        <v>357</v>
      </c>
      <c r="Q170" s="152">
        <v>100</v>
      </c>
      <c r="R170" s="146"/>
      <c r="S170" s="146"/>
      <c r="T170" s="146"/>
      <c r="U170" s="146"/>
      <c r="V170" s="146"/>
      <c r="W170" s="146" t="s">
        <v>143</v>
      </c>
      <c r="X170" s="146"/>
      <c r="Y170" s="83"/>
      <c r="Z170" s="83"/>
      <c r="AA170" s="83" t="s">
        <v>1490</v>
      </c>
      <c r="AB170" s="83"/>
      <c r="AC170" s="83"/>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c r="BI170" s="84"/>
      <c r="BJ170" s="84"/>
      <c r="BK170" s="84"/>
      <c r="BL170" s="84"/>
      <c r="BM170" s="84"/>
      <c r="BN170" s="84"/>
      <c r="BO170" s="84"/>
      <c r="BP170" s="84"/>
      <c r="BQ170" s="84"/>
      <c r="BR170" s="84"/>
      <c r="BS170" s="84"/>
      <c r="BT170" s="84"/>
      <c r="BU170" s="84"/>
      <c r="BV170" s="84"/>
      <c r="BW170" s="84"/>
      <c r="BX170" s="84"/>
      <c r="BY170" s="84"/>
      <c r="BZ170" s="84"/>
      <c r="CA170" s="84"/>
      <c r="CB170" s="84"/>
      <c r="CC170" s="84"/>
      <c r="CD170" s="84"/>
      <c r="CE170" s="84"/>
      <c r="CF170" s="84"/>
      <c r="CG170" s="84"/>
      <c r="CH170" s="84"/>
      <c r="CI170" s="84"/>
      <c r="CJ170" s="84"/>
      <c r="CK170" s="84"/>
      <c r="CL170" s="84"/>
      <c r="CM170" s="84"/>
      <c r="CN170" s="84"/>
      <c r="CO170" s="84"/>
      <c r="CP170" s="84"/>
      <c r="CQ170" s="84"/>
      <c r="CR170" s="84"/>
      <c r="CS170" s="84"/>
      <c r="CT170" s="84"/>
      <c r="CU170" s="84"/>
      <c r="CV170" s="84"/>
      <c r="CW170" s="84"/>
      <c r="CX170" s="84"/>
      <c r="CY170" s="84"/>
      <c r="CZ170" s="84"/>
      <c r="DA170" s="84"/>
      <c r="DB170" s="84"/>
      <c r="DC170" s="84"/>
      <c r="DD170" s="84"/>
      <c r="DE170" s="84"/>
      <c r="DF170" s="84"/>
      <c r="DG170" s="84"/>
      <c r="DH170" s="84"/>
      <c r="DI170" s="84"/>
      <c r="DJ170" s="84"/>
      <c r="DK170" s="84"/>
      <c r="DL170" s="84"/>
      <c r="DM170" s="84"/>
      <c r="DN170" s="84"/>
      <c r="DO170" s="84"/>
      <c r="DP170" s="84"/>
      <c r="DQ170" s="84"/>
      <c r="DR170" s="84"/>
      <c r="DS170" s="84"/>
      <c r="DT170" s="84"/>
      <c r="DU170" s="84"/>
      <c r="DV170" s="84"/>
      <c r="DW170" s="84"/>
      <c r="DX170" s="84"/>
      <c r="DY170" s="84"/>
      <c r="DZ170" s="84"/>
      <c r="EA170" s="84"/>
      <c r="EB170" s="84"/>
      <c r="EC170" s="84"/>
      <c r="ED170" s="84"/>
      <c r="EE170" s="84"/>
      <c r="EF170" s="84"/>
      <c r="EG170" s="84"/>
      <c r="EH170" s="84"/>
      <c r="EI170" s="84"/>
      <c r="EJ170" s="84"/>
      <c r="EK170" s="84"/>
      <c r="EL170" s="84"/>
      <c r="EM170" s="84"/>
      <c r="EN170" s="84"/>
      <c r="EO170" s="84"/>
      <c r="EP170" s="84"/>
      <c r="EQ170" s="84"/>
      <c r="ER170" s="84"/>
      <c r="ES170" s="84"/>
      <c r="ET170" s="84"/>
      <c r="EU170" s="84"/>
      <c r="EV170" s="84"/>
      <c r="EW170" s="84"/>
      <c r="EX170" s="84"/>
      <c r="EY170" s="84"/>
      <c r="EZ170" s="84"/>
      <c r="FA170" s="84"/>
      <c r="FB170" s="84"/>
      <c r="FC170" s="84"/>
      <c r="FD170" s="84"/>
      <c r="FE170" s="84"/>
      <c r="FF170" s="84"/>
      <c r="FG170" s="84"/>
      <c r="FH170" s="84"/>
      <c r="FI170" s="84"/>
      <c r="FJ170" s="84"/>
      <c r="FK170" s="84"/>
      <c r="FL170" s="84"/>
      <c r="FM170" s="84"/>
      <c r="FN170" s="84"/>
      <c r="FO170" s="84"/>
      <c r="FP170" s="84"/>
      <c r="FQ170" s="84"/>
      <c r="FR170" s="84"/>
      <c r="FS170" s="84"/>
      <c r="FT170" s="84"/>
      <c r="FU170" s="84"/>
      <c r="FV170" s="84"/>
      <c r="FW170" s="84"/>
      <c r="FX170" s="84"/>
      <c r="FY170" s="84"/>
      <c r="FZ170" s="84"/>
      <c r="GA170" s="84"/>
      <c r="GB170" s="84"/>
      <c r="GC170" s="84"/>
      <c r="GD170" s="84"/>
      <c r="GE170" s="84"/>
      <c r="GF170" s="84"/>
      <c r="GG170" s="84"/>
      <c r="GH170" s="84"/>
      <c r="GI170" s="84"/>
      <c r="GJ170" s="84"/>
      <c r="GK170" s="84"/>
      <c r="GL170" s="84"/>
      <c r="GM170" s="84"/>
      <c r="GN170" s="84"/>
      <c r="GO170" s="84"/>
      <c r="GP170" s="84"/>
      <c r="GQ170" s="84"/>
      <c r="GR170" s="84"/>
      <c r="GS170" s="84"/>
      <c r="GT170" s="84"/>
      <c r="GU170" s="84"/>
      <c r="GV170" s="84"/>
      <c r="GW170" s="84"/>
      <c r="GX170" s="84"/>
      <c r="GY170" s="84"/>
      <c r="GZ170" s="84"/>
      <c r="HA170" s="84"/>
    </row>
    <row r="171" spans="1:209" s="72" customFormat="1" ht="25.5" customHeight="1">
      <c r="A171" s="74">
        <v>153</v>
      </c>
      <c r="B171" s="83" t="s">
        <v>65</v>
      </c>
      <c r="C171" s="83" t="s">
        <v>66</v>
      </c>
      <c r="D171" s="83" t="s">
        <v>39</v>
      </c>
      <c r="E171" s="83" t="s">
        <v>1877</v>
      </c>
      <c r="F171" s="83">
        <v>3</v>
      </c>
      <c r="G171" s="83" t="s">
        <v>240</v>
      </c>
      <c r="H171" s="83" t="s">
        <v>1589</v>
      </c>
      <c r="I171" s="83">
        <v>121</v>
      </c>
      <c r="J171" s="146">
        <v>2</v>
      </c>
      <c r="K171" s="146" t="s">
        <v>39</v>
      </c>
      <c r="L171" s="146"/>
      <c r="M171" s="146" t="s">
        <v>296</v>
      </c>
      <c r="N171" s="146" t="s">
        <v>1954</v>
      </c>
      <c r="O171" s="146" t="s">
        <v>297</v>
      </c>
      <c r="P171" s="146" t="s">
        <v>357</v>
      </c>
      <c r="Q171" s="152">
        <v>100</v>
      </c>
      <c r="R171" s="146"/>
      <c r="S171" s="146"/>
      <c r="T171" s="146"/>
      <c r="U171" s="146"/>
      <c r="V171" s="146"/>
      <c r="W171" s="146" t="s">
        <v>146</v>
      </c>
      <c r="X171" s="146"/>
      <c r="Y171" s="83"/>
      <c r="Z171" s="83"/>
      <c r="AA171" s="83" t="s">
        <v>1490</v>
      </c>
      <c r="AB171" s="83"/>
      <c r="AC171" s="83"/>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c r="BI171" s="84"/>
      <c r="BJ171" s="84"/>
      <c r="BK171" s="84"/>
      <c r="BL171" s="84"/>
      <c r="BM171" s="84"/>
      <c r="BN171" s="84"/>
      <c r="BO171" s="84"/>
      <c r="BP171" s="84"/>
      <c r="BQ171" s="84"/>
      <c r="BR171" s="84"/>
      <c r="BS171" s="84"/>
      <c r="BT171" s="84"/>
      <c r="BU171" s="84"/>
      <c r="BV171" s="84"/>
      <c r="BW171" s="84"/>
      <c r="BX171" s="84"/>
      <c r="BY171" s="84"/>
      <c r="BZ171" s="84"/>
      <c r="CA171" s="84"/>
      <c r="CB171" s="84"/>
      <c r="CC171" s="84"/>
      <c r="CD171" s="84"/>
      <c r="CE171" s="84"/>
      <c r="CF171" s="84"/>
      <c r="CG171" s="84"/>
      <c r="CH171" s="84"/>
      <c r="CI171" s="84"/>
      <c r="CJ171" s="84"/>
      <c r="CK171" s="84"/>
      <c r="CL171" s="84"/>
      <c r="CM171" s="84"/>
      <c r="CN171" s="84"/>
      <c r="CO171" s="84"/>
      <c r="CP171" s="84"/>
      <c r="CQ171" s="84"/>
      <c r="CR171" s="84"/>
      <c r="CS171" s="84"/>
      <c r="CT171" s="84"/>
      <c r="CU171" s="84"/>
      <c r="CV171" s="84"/>
      <c r="CW171" s="84"/>
      <c r="CX171" s="84"/>
      <c r="CY171" s="84"/>
      <c r="CZ171" s="84"/>
      <c r="DA171" s="84"/>
      <c r="DB171" s="84"/>
      <c r="DC171" s="84"/>
      <c r="DD171" s="84"/>
      <c r="DE171" s="84"/>
      <c r="DF171" s="84"/>
      <c r="DG171" s="84"/>
      <c r="DH171" s="84"/>
      <c r="DI171" s="84"/>
      <c r="DJ171" s="84"/>
      <c r="DK171" s="84"/>
      <c r="DL171" s="84"/>
      <c r="DM171" s="84"/>
      <c r="DN171" s="84"/>
      <c r="DO171" s="84"/>
      <c r="DP171" s="84"/>
      <c r="DQ171" s="84"/>
      <c r="DR171" s="84"/>
      <c r="DS171" s="84"/>
      <c r="DT171" s="84"/>
      <c r="DU171" s="84"/>
      <c r="DV171" s="84"/>
      <c r="DW171" s="84"/>
      <c r="DX171" s="84"/>
      <c r="DY171" s="84"/>
      <c r="DZ171" s="84"/>
      <c r="EA171" s="84"/>
      <c r="EB171" s="84"/>
      <c r="EC171" s="84"/>
      <c r="ED171" s="84"/>
      <c r="EE171" s="84"/>
      <c r="EF171" s="84"/>
      <c r="EG171" s="84"/>
      <c r="EH171" s="84"/>
      <c r="EI171" s="84"/>
      <c r="EJ171" s="84"/>
      <c r="EK171" s="84"/>
      <c r="EL171" s="84"/>
      <c r="EM171" s="84"/>
      <c r="EN171" s="84"/>
      <c r="EO171" s="84"/>
      <c r="EP171" s="84"/>
      <c r="EQ171" s="84"/>
      <c r="ER171" s="84"/>
      <c r="ES171" s="84"/>
      <c r="ET171" s="84"/>
      <c r="EU171" s="84"/>
      <c r="EV171" s="84"/>
      <c r="EW171" s="84"/>
      <c r="EX171" s="84"/>
      <c r="EY171" s="84"/>
      <c r="EZ171" s="84"/>
      <c r="FA171" s="84"/>
      <c r="FB171" s="84"/>
      <c r="FC171" s="84"/>
      <c r="FD171" s="84"/>
      <c r="FE171" s="84"/>
      <c r="FF171" s="84"/>
      <c r="FG171" s="84"/>
      <c r="FH171" s="84"/>
      <c r="FI171" s="84"/>
      <c r="FJ171" s="84"/>
      <c r="FK171" s="84"/>
      <c r="FL171" s="84"/>
      <c r="FM171" s="84"/>
      <c r="FN171" s="84"/>
      <c r="FO171" s="84"/>
      <c r="FP171" s="84"/>
      <c r="FQ171" s="84"/>
      <c r="FR171" s="84"/>
      <c r="FS171" s="84"/>
      <c r="FT171" s="84"/>
      <c r="FU171" s="84"/>
      <c r="FV171" s="84"/>
      <c r="FW171" s="84"/>
      <c r="FX171" s="84"/>
      <c r="FY171" s="84"/>
      <c r="FZ171" s="84"/>
      <c r="GA171" s="84"/>
      <c r="GB171" s="84"/>
      <c r="GC171" s="84"/>
      <c r="GD171" s="84"/>
      <c r="GE171" s="84"/>
      <c r="GF171" s="84"/>
      <c r="GG171" s="84"/>
      <c r="GH171" s="84"/>
      <c r="GI171" s="84"/>
      <c r="GJ171" s="84"/>
      <c r="GK171" s="84"/>
      <c r="GL171" s="84"/>
      <c r="GM171" s="84"/>
      <c r="GN171" s="84"/>
      <c r="GO171" s="84"/>
      <c r="GP171" s="84"/>
      <c r="GQ171" s="84"/>
      <c r="GR171" s="84"/>
      <c r="GS171" s="84"/>
      <c r="GT171" s="84"/>
      <c r="GU171" s="84"/>
      <c r="GV171" s="84"/>
      <c r="GW171" s="84"/>
      <c r="GX171" s="84"/>
      <c r="GY171" s="84"/>
      <c r="GZ171" s="84"/>
      <c r="HA171" s="84"/>
    </row>
    <row r="172" spans="1:209" ht="25.5" customHeight="1">
      <c r="A172" s="74">
        <v>173</v>
      </c>
      <c r="B172" s="83" t="s">
        <v>1541</v>
      </c>
      <c r="C172" s="83" t="s">
        <v>26</v>
      </c>
      <c r="D172" s="83" t="s">
        <v>43</v>
      </c>
      <c r="E172" s="83" t="s">
        <v>26</v>
      </c>
      <c r="F172" s="83">
        <v>3</v>
      </c>
      <c r="G172" s="83" t="s">
        <v>240</v>
      </c>
      <c r="H172" s="83" t="s">
        <v>57</v>
      </c>
      <c r="I172" s="83">
        <v>100</v>
      </c>
      <c r="J172" s="146">
        <v>1</v>
      </c>
      <c r="K172" s="146" t="s">
        <v>43</v>
      </c>
      <c r="L172" s="146"/>
      <c r="M172" s="146" t="s">
        <v>186</v>
      </c>
      <c r="N172" s="146">
        <v>2</v>
      </c>
      <c r="O172" s="147" t="s">
        <v>301</v>
      </c>
      <c r="P172" s="146" t="s">
        <v>357</v>
      </c>
      <c r="Q172" s="152">
        <v>100</v>
      </c>
      <c r="R172" s="146"/>
      <c r="S172" s="146"/>
      <c r="T172" s="146"/>
      <c r="U172" s="146"/>
      <c r="V172" s="146"/>
      <c r="W172" s="146" t="s">
        <v>174</v>
      </c>
      <c r="X172" s="146" t="s">
        <v>57</v>
      </c>
      <c r="Y172" s="83"/>
      <c r="Z172" s="83"/>
      <c r="AA172" s="83" t="s">
        <v>1490</v>
      </c>
      <c r="AB172" s="83"/>
      <c r="AC172" s="83"/>
    </row>
    <row r="173" spans="1:209" ht="25.5" customHeight="1">
      <c r="A173" s="74">
        <v>113</v>
      </c>
      <c r="B173" s="83" t="s">
        <v>1540</v>
      </c>
      <c r="C173" s="83" t="s">
        <v>1504</v>
      </c>
      <c r="D173" s="83" t="s">
        <v>100</v>
      </c>
      <c r="E173" s="83" t="s">
        <v>1749</v>
      </c>
      <c r="F173" s="83">
        <v>3</v>
      </c>
      <c r="G173" s="83" t="s">
        <v>240</v>
      </c>
      <c r="H173" s="83" t="s">
        <v>57</v>
      </c>
      <c r="I173" s="83">
        <v>100</v>
      </c>
      <c r="J173" s="146">
        <v>1</v>
      </c>
      <c r="K173" s="146" t="s">
        <v>100</v>
      </c>
      <c r="L173" s="146"/>
      <c r="M173" s="146" t="s">
        <v>186</v>
      </c>
      <c r="N173" s="146">
        <v>2</v>
      </c>
      <c r="O173" s="146" t="s">
        <v>336</v>
      </c>
      <c r="P173" s="146" t="s">
        <v>357</v>
      </c>
      <c r="Q173" s="152">
        <v>100</v>
      </c>
      <c r="R173" s="146"/>
      <c r="S173" s="146"/>
      <c r="T173" s="146"/>
      <c r="U173" s="146"/>
      <c r="V173" s="146"/>
      <c r="W173" s="146" t="s">
        <v>144</v>
      </c>
      <c r="X173" s="146" t="s">
        <v>57</v>
      </c>
      <c r="Y173" s="83"/>
      <c r="Z173" s="83"/>
      <c r="AA173" s="83" t="s">
        <v>1490</v>
      </c>
      <c r="AB173" s="83"/>
      <c r="AC173" s="83"/>
    </row>
    <row r="174" spans="1:209" ht="25.5" customHeight="1">
      <c r="A174" s="74">
        <v>74</v>
      </c>
      <c r="B174" s="83" t="s">
        <v>121</v>
      </c>
      <c r="C174" s="83" t="s">
        <v>33</v>
      </c>
      <c r="D174" s="83" t="s">
        <v>43</v>
      </c>
      <c r="E174" s="83" t="s">
        <v>33</v>
      </c>
      <c r="F174" s="83">
        <v>3</v>
      </c>
      <c r="G174" s="83" t="s">
        <v>240</v>
      </c>
      <c r="H174" s="83" t="s">
        <v>57</v>
      </c>
      <c r="I174" s="83">
        <v>100</v>
      </c>
      <c r="J174" s="146">
        <v>1</v>
      </c>
      <c r="K174" s="146" t="s">
        <v>43</v>
      </c>
      <c r="L174" s="146"/>
      <c r="M174" s="146" t="s">
        <v>186</v>
      </c>
      <c r="N174" s="146">
        <v>3</v>
      </c>
      <c r="O174" s="147" t="s">
        <v>301</v>
      </c>
      <c r="P174" s="146" t="s">
        <v>357</v>
      </c>
      <c r="Q174" s="152">
        <v>100</v>
      </c>
      <c r="R174" s="146"/>
      <c r="S174" s="146"/>
      <c r="T174" s="146"/>
      <c r="U174" s="146"/>
      <c r="V174" s="146"/>
      <c r="W174" s="146" t="s">
        <v>175</v>
      </c>
      <c r="X174" s="146" t="s">
        <v>57</v>
      </c>
      <c r="Y174" s="83"/>
      <c r="Z174" s="83"/>
      <c r="AA174" s="83" t="s">
        <v>1490</v>
      </c>
      <c r="AB174" s="83"/>
      <c r="AC174" s="83"/>
      <c r="AD174" s="72"/>
      <c r="AE174" s="72"/>
    </row>
    <row r="175" spans="1:209" ht="25.5" customHeight="1">
      <c r="A175" s="74">
        <v>141</v>
      </c>
      <c r="B175" s="83" t="s">
        <v>190</v>
      </c>
      <c r="C175" s="83" t="s">
        <v>56</v>
      </c>
      <c r="D175" s="83" t="s">
        <v>43</v>
      </c>
      <c r="E175" s="83" t="s">
        <v>1788</v>
      </c>
      <c r="F175" s="83">
        <v>3</v>
      </c>
      <c r="G175" s="83" t="s">
        <v>240</v>
      </c>
      <c r="H175" s="83" t="s">
        <v>57</v>
      </c>
      <c r="I175" s="83">
        <v>100</v>
      </c>
      <c r="J175" s="146">
        <v>1</v>
      </c>
      <c r="K175" s="146" t="s">
        <v>43</v>
      </c>
      <c r="L175" s="146"/>
      <c r="M175" s="146" t="s">
        <v>186</v>
      </c>
      <c r="N175" s="146">
        <v>3</v>
      </c>
      <c r="O175" s="146" t="s">
        <v>336</v>
      </c>
      <c r="P175" s="146" t="s">
        <v>357</v>
      </c>
      <c r="Q175" s="152">
        <v>100</v>
      </c>
      <c r="R175" s="146"/>
      <c r="S175" s="146"/>
      <c r="T175" s="146"/>
      <c r="U175" s="146"/>
      <c r="V175" s="146"/>
      <c r="W175" s="146" t="s">
        <v>173</v>
      </c>
      <c r="X175" s="146" t="s">
        <v>57</v>
      </c>
      <c r="Y175" s="83"/>
      <c r="Z175" s="83"/>
      <c r="AA175" s="83" t="s">
        <v>1490</v>
      </c>
      <c r="AB175" s="83"/>
      <c r="AC175" s="83"/>
    </row>
    <row r="176" spans="1:209" ht="25.5" customHeight="1">
      <c r="A176" s="74">
        <v>151</v>
      </c>
      <c r="B176" s="83" t="s">
        <v>1542</v>
      </c>
      <c r="C176" s="83" t="s">
        <v>1543</v>
      </c>
      <c r="D176" s="83"/>
      <c r="E176" s="83" t="s">
        <v>1543</v>
      </c>
      <c r="F176" s="83">
        <v>3</v>
      </c>
      <c r="G176" s="83" t="s">
        <v>240</v>
      </c>
      <c r="H176" s="83" t="s">
        <v>57</v>
      </c>
      <c r="I176" s="83">
        <v>100</v>
      </c>
      <c r="J176" s="146">
        <v>1</v>
      </c>
      <c r="K176" s="146" t="s">
        <v>43</v>
      </c>
      <c r="L176" s="146"/>
      <c r="M176" s="146" t="s">
        <v>186</v>
      </c>
      <c r="N176" s="146">
        <v>6</v>
      </c>
      <c r="O176" s="147" t="s">
        <v>301</v>
      </c>
      <c r="P176" s="146" t="s">
        <v>357</v>
      </c>
      <c r="Q176" s="152">
        <v>100</v>
      </c>
      <c r="R176" s="146"/>
      <c r="S176" s="146"/>
      <c r="T176" s="146"/>
      <c r="U176" s="146"/>
      <c r="V176" s="146"/>
      <c r="W176" s="146" t="s">
        <v>170</v>
      </c>
      <c r="X176" s="146" t="s">
        <v>57</v>
      </c>
      <c r="Y176" s="83"/>
      <c r="Z176" s="83"/>
      <c r="AA176" s="83" t="s">
        <v>1490</v>
      </c>
      <c r="AB176" s="83"/>
      <c r="AC176" s="83"/>
    </row>
    <row r="177" spans="1:209" ht="25.5" customHeight="1">
      <c r="A177" s="74">
        <v>158</v>
      </c>
      <c r="B177" s="83" t="s">
        <v>65</v>
      </c>
      <c r="C177" s="83" t="s">
        <v>66</v>
      </c>
      <c r="D177" s="83" t="s">
        <v>39</v>
      </c>
      <c r="E177" s="83" t="s">
        <v>572</v>
      </c>
      <c r="F177" s="83">
        <v>3</v>
      </c>
      <c r="G177" s="83" t="s">
        <v>240</v>
      </c>
      <c r="H177" s="83" t="s">
        <v>57</v>
      </c>
      <c r="I177" s="83">
        <v>100</v>
      </c>
      <c r="J177" s="146">
        <v>1</v>
      </c>
      <c r="K177" s="146" t="s">
        <v>39</v>
      </c>
      <c r="L177" s="146"/>
      <c r="M177" s="146" t="s">
        <v>186</v>
      </c>
      <c r="N177" s="146">
        <v>6</v>
      </c>
      <c r="O177" s="146" t="s">
        <v>336</v>
      </c>
      <c r="P177" s="146" t="s">
        <v>357</v>
      </c>
      <c r="Q177" s="152">
        <v>100</v>
      </c>
      <c r="R177" s="146"/>
      <c r="S177" s="146"/>
      <c r="T177" s="146"/>
      <c r="U177" s="146"/>
      <c r="V177" s="146"/>
      <c r="W177" s="146" t="s">
        <v>146</v>
      </c>
      <c r="X177" s="146" t="s">
        <v>57</v>
      </c>
      <c r="Y177" s="83"/>
      <c r="Z177" s="83"/>
      <c r="AA177" s="83" t="s">
        <v>1490</v>
      </c>
      <c r="AB177" s="83"/>
      <c r="AC177" s="83"/>
    </row>
    <row r="178" spans="1:209" ht="48.75" customHeight="1">
      <c r="A178" s="74">
        <v>20</v>
      </c>
      <c r="B178" s="83" t="s">
        <v>200</v>
      </c>
      <c r="C178" s="83" t="s">
        <v>201</v>
      </c>
      <c r="D178" s="83" t="s">
        <v>191</v>
      </c>
      <c r="E178" s="83" t="s">
        <v>533</v>
      </c>
      <c r="F178" s="83">
        <v>5</v>
      </c>
      <c r="G178" s="83" t="s">
        <v>240</v>
      </c>
      <c r="H178" s="83" t="s">
        <v>57</v>
      </c>
      <c r="I178" s="83">
        <v>100</v>
      </c>
      <c r="J178" s="146">
        <v>1</v>
      </c>
      <c r="K178" s="146" t="s">
        <v>191</v>
      </c>
      <c r="L178" s="146"/>
      <c r="M178" s="146" t="s">
        <v>186</v>
      </c>
      <c r="N178" s="146" t="s">
        <v>1921</v>
      </c>
      <c r="O178" s="146" t="s">
        <v>303</v>
      </c>
      <c r="P178" s="146" t="s">
        <v>357</v>
      </c>
      <c r="Q178" s="152">
        <v>100</v>
      </c>
      <c r="R178" s="146"/>
      <c r="S178" s="146"/>
      <c r="T178" s="146"/>
      <c r="U178" s="146"/>
      <c r="V178" s="146"/>
      <c r="W178" s="146" t="s">
        <v>143</v>
      </c>
      <c r="X178" s="146" t="s">
        <v>57</v>
      </c>
      <c r="Y178" s="83"/>
      <c r="Z178" s="83"/>
      <c r="AA178" s="83" t="s">
        <v>1490</v>
      </c>
      <c r="AB178" s="83"/>
      <c r="AC178" s="83"/>
      <c r="AD178" s="72"/>
      <c r="AE178" s="72"/>
    </row>
    <row r="179" spans="1:209" ht="25.5" customHeight="1">
      <c r="A179" s="74">
        <v>53</v>
      </c>
      <c r="B179" s="70" t="s">
        <v>179</v>
      </c>
      <c r="C179" s="71" t="s">
        <v>584</v>
      </c>
      <c r="D179" s="71" t="s">
        <v>23</v>
      </c>
      <c r="E179" s="71" t="s">
        <v>584</v>
      </c>
      <c r="F179" s="71">
        <v>3</v>
      </c>
      <c r="G179" s="71" t="s">
        <v>168</v>
      </c>
      <c r="H179" s="71" t="s">
        <v>132</v>
      </c>
      <c r="I179" s="71">
        <v>67</v>
      </c>
      <c r="J179" s="144">
        <v>1</v>
      </c>
      <c r="K179" s="144"/>
      <c r="L179" s="144"/>
      <c r="M179" s="144" t="s">
        <v>296</v>
      </c>
      <c r="N179" s="144" t="s">
        <v>317</v>
      </c>
      <c r="O179" s="144" t="s">
        <v>326</v>
      </c>
      <c r="P179" s="144" t="s">
        <v>335</v>
      </c>
      <c r="Q179" s="152">
        <v>70</v>
      </c>
      <c r="R179" s="144"/>
      <c r="S179" s="144"/>
      <c r="T179" s="144"/>
      <c r="U179" s="144"/>
      <c r="V179" s="144"/>
      <c r="W179" s="146" t="s">
        <v>731</v>
      </c>
      <c r="X179" s="144"/>
      <c r="Y179" s="71"/>
      <c r="Z179" s="71"/>
      <c r="AA179" s="71" t="s">
        <v>1677</v>
      </c>
      <c r="AB179" s="71"/>
      <c r="AC179" s="71"/>
      <c r="AD179" s="72"/>
      <c r="AE179" s="72"/>
    </row>
    <row r="180" spans="1:209" ht="25.5" customHeight="1">
      <c r="A180" s="74">
        <v>40</v>
      </c>
      <c r="B180" s="70" t="s">
        <v>140</v>
      </c>
      <c r="C180" s="71" t="s">
        <v>585</v>
      </c>
      <c r="D180" s="71" t="s">
        <v>21</v>
      </c>
      <c r="E180" s="71" t="s">
        <v>585</v>
      </c>
      <c r="F180" s="71">
        <v>3</v>
      </c>
      <c r="G180" s="71" t="s">
        <v>168</v>
      </c>
      <c r="H180" s="71" t="s">
        <v>132</v>
      </c>
      <c r="I180" s="71">
        <v>67</v>
      </c>
      <c r="J180" s="144">
        <v>1</v>
      </c>
      <c r="K180" s="144"/>
      <c r="L180" s="144"/>
      <c r="M180" s="144" t="s">
        <v>296</v>
      </c>
      <c r="N180" s="144" t="s">
        <v>318</v>
      </c>
      <c r="O180" s="144" t="s">
        <v>326</v>
      </c>
      <c r="P180" s="144" t="s">
        <v>335</v>
      </c>
      <c r="Q180" s="152">
        <v>70</v>
      </c>
      <c r="R180" s="144"/>
      <c r="S180" s="144"/>
      <c r="T180" s="144"/>
      <c r="U180" s="144"/>
      <c r="V180" s="144"/>
      <c r="W180" s="146" t="s">
        <v>260</v>
      </c>
      <c r="X180" s="144"/>
      <c r="Y180" s="71"/>
      <c r="Z180" s="71"/>
      <c r="AA180" s="71" t="s">
        <v>1677</v>
      </c>
      <c r="AB180" s="71"/>
      <c r="AC180" s="71"/>
    </row>
    <row r="181" spans="1:209" ht="25.5" customHeight="1">
      <c r="A181" s="125">
        <v>146</v>
      </c>
      <c r="B181" s="126" t="s">
        <v>229</v>
      </c>
      <c r="C181" s="126" t="s">
        <v>46</v>
      </c>
      <c r="D181" s="126" t="s">
        <v>45</v>
      </c>
      <c r="E181" s="126" t="s">
        <v>46</v>
      </c>
      <c r="F181" s="126">
        <v>3</v>
      </c>
      <c r="G181" s="126" t="s">
        <v>1732</v>
      </c>
      <c r="H181" s="126" t="s">
        <v>44</v>
      </c>
      <c r="I181" s="126" t="s">
        <v>1733</v>
      </c>
      <c r="J181" s="143">
        <v>1</v>
      </c>
      <c r="K181" s="143" t="s">
        <v>1731</v>
      </c>
      <c r="L181" s="143"/>
      <c r="M181" s="143" t="s">
        <v>296</v>
      </c>
      <c r="N181" s="143" t="s">
        <v>1954</v>
      </c>
      <c r="O181" s="143" t="s">
        <v>297</v>
      </c>
      <c r="P181" s="143" t="s">
        <v>335</v>
      </c>
      <c r="Q181" s="157">
        <v>70</v>
      </c>
      <c r="R181" s="143"/>
      <c r="S181" s="143"/>
      <c r="T181" s="143"/>
      <c r="U181" s="143"/>
      <c r="V181" s="143"/>
      <c r="W181" s="143" t="s">
        <v>173</v>
      </c>
      <c r="X181" s="143" t="s">
        <v>68</v>
      </c>
      <c r="Y181" s="83"/>
      <c r="Z181" s="126"/>
      <c r="AA181" s="126" t="s">
        <v>1490</v>
      </c>
      <c r="AB181" s="126"/>
      <c r="AC181" s="126"/>
    </row>
    <row r="182" spans="1:209" ht="25.5" customHeight="1">
      <c r="A182" s="74">
        <v>69</v>
      </c>
      <c r="B182" s="71" t="s">
        <v>1695</v>
      </c>
      <c r="C182" s="139" t="s">
        <v>258</v>
      </c>
      <c r="D182" s="71" t="s">
        <v>43</v>
      </c>
      <c r="E182" s="71" t="s">
        <v>1743</v>
      </c>
      <c r="F182" s="71">
        <v>3</v>
      </c>
      <c r="G182" s="71" t="s">
        <v>240</v>
      </c>
      <c r="H182" s="71" t="s">
        <v>1658</v>
      </c>
      <c r="I182" s="71">
        <v>79</v>
      </c>
      <c r="J182" s="144">
        <v>1</v>
      </c>
      <c r="K182" s="144" t="s">
        <v>43</v>
      </c>
      <c r="L182" s="144"/>
      <c r="M182" s="144" t="s">
        <v>186</v>
      </c>
      <c r="N182" s="144" t="s">
        <v>1917</v>
      </c>
      <c r="O182" s="144" t="s">
        <v>301</v>
      </c>
      <c r="P182" s="144" t="s">
        <v>335</v>
      </c>
      <c r="Q182" s="152">
        <v>70</v>
      </c>
      <c r="R182" s="144"/>
      <c r="S182" s="144"/>
      <c r="T182" s="144"/>
      <c r="U182" s="144"/>
      <c r="V182" s="144"/>
      <c r="W182" s="144" t="s">
        <v>174</v>
      </c>
      <c r="X182" s="144"/>
      <c r="Y182" s="71"/>
      <c r="Z182" s="71"/>
      <c r="AA182" s="71" t="s">
        <v>1697</v>
      </c>
      <c r="AB182" s="71"/>
      <c r="AC182" s="71"/>
      <c r="AF182" s="72"/>
      <c r="AG182" s="72"/>
      <c r="AH182" s="72"/>
      <c r="AI182" s="72"/>
      <c r="AJ182" s="72"/>
      <c r="AK182" s="72"/>
      <c r="AL182" s="72"/>
      <c r="AM182" s="72"/>
      <c r="AN182" s="72"/>
      <c r="AO182" s="72"/>
      <c r="AP182" s="72"/>
      <c r="AQ182" s="72"/>
      <c r="AR182" s="72"/>
      <c r="AS182" s="72"/>
      <c r="AT182" s="72"/>
      <c r="AU182" s="72"/>
      <c r="AV182" s="72"/>
      <c r="AW182" s="72"/>
      <c r="AX182" s="72"/>
      <c r="AY182" s="72"/>
      <c r="AZ182" s="72"/>
      <c r="BA182" s="72"/>
      <c r="BB182" s="72"/>
      <c r="BC182" s="72"/>
      <c r="BD182" s="72"/>
      <c r="BE182" s="72"/>
      <c r="BF182" s="72"/>
      <c r="BG182" s="72"/>
      <c r="BH182" s="72"/>
      <c r="BI182" s="72"/>
      <c r="BJ182" s="72"/>
      <c r="BK182" s="72"/>
      <c r="BL182" s="72"/>
      <c r="BM182" s="72"/>
      <c r="BN182" s="72"/>
      <c r="BO182" s="72"/>
      <c r="BP182" s="72"/>
      <c r="BQ182" s="72"/>
      <c r="BR182" s="72"/>
      <c r="BS182" s="72"/>
      <c r="BT182" s="72"/>
      <c r="BU182" s="72"/>
      <c r="BV182" s="72"/>
      <c r="BW182" s="72"/>
      <c r="BX182" s="72"/>
      <c r="BY182" s="72"/>
      <c r="BZ182" s="72"/>
      <c r="CA182" s="72"/>
      <c r="CB182" s="72"/>
      <c r="CC182" s="72"/>
      <c r="CD182" s="72"/>
      <c r="CE182" s="72"/>
      <c r="CF182" s="72"/>
      <c r="CG182" s="72"/>
      <c r="CH182" s="72"/>
      <c r="CI182" s="72"/>
      <c r="CJ182" s="72"/>
      <c r="CK182" s="72"/>
      <c r="CL182" s="72"/>
      <c r="CM182" s="72"/>
      <c r="CN182" s="72"/>
      <c r="CO182" s="72"/>
      <c r="CP182" s="72"/>
      <c r="CQ182" s="72"/>
      <c r="CR182" s="72"/>
      <c r="CS182" s="72"/>
      <c r="CT182" s="72"/>
      <c r="CU182" s="72"/>
      <c r="CV182" s="72"/>
      <c r="CW182" s="72"/>
      <c r="CX182" s="72"/>
      <c r="CY182" s="72"/>
      <c r="CZ182" s="72"/>
      <c r="DA182" s="72"/>
      <c r="DB182" s="72"/>
      <c r="DC182" s="72"/>
      <c r="DD182" s="72"/>
      <c r="DE182" s="72"/>
      <c r="DF182" s="72"/>
      <c r="DG182" s="72"/>
      <c r="DH182" s="72"/>
      <c r="DI182" s="72"/>
      <c r="DJ182" s="72"/>
      <c r="DK182" s="72"/>
      <c r="DL182" s="72"/>
      <c r="DM182" s="72"/>
      <c r="DN182" s="72"/>
      <c r="DO182" s="72"/>
      <c r="DP182" s="72"/>
      <c r="DQ182" s="72"/>
      <c r="DR182" s="72"/>
      <c r="DS182" s="72"/>
      <c r="DT182" s="72"/>
      <c r="DU182" s="72"/>
      <c r="DV182" s="72"/>
      <c r="DW182" s="72"/>
      <c r="DX182" s="72"/>
      <c r="DY182" s="72"/>
      <c r="DZ182" s="72"/>
      <c r="EA182" s="72"/>
      <c r="EB182" s="72"/>
      <c r="EC182" s="72"/>
      <c r="ED182" s="72"/>
      <c r="EE182" s="72"/>
      <c r="EF182" s="72"/>
      <c r="EG182" s="72"/>
      <c r="EH182" s="72"/>
      <c r="EI182" s="72"/>
      <c r="EJ182" s="72"/>
      <c r="EK182" s="72"/>
      <c r="EL182" s="72"/>
      <c r="EM182" s="72"/>
      <c r="EN182" s="72"/>
      <c r="EO182" s="72"/>
      <c r="EP182" s="72"/>
      <c r="EQ182" s="72"/>
      <c r="ER182" s="72"/>
      <c r="ES182" s="72"/>
      <c r="ET182" s="72"/>
      <c r="EU182" s="72"/>
      <c r="EV182" s="72"/>
      <c r="EW182" s="72"/>
      <c r="EX182" s="72"/>
      <c r="EY182" s="72"/>
      <c r="EZ182" s="72"/>
      <c r="FA182" s="72"/>
      <c r="FB182" s="72"/>
      <c r="FC182" s="72"/>
      <c r="FD182" s="72"/>
      <c r="FE182" s="72"/>
      <c r="FF182" s="72"/>
      <c r="FG182" s="72"/>
      <c r="FH182" s="72"/>
      <c r="FI182" s="72"/>
      <c r="FJ182" s="72"/>
      <c r="FK182" s="72"/>
      <c r="FL182" s="72"/>
      <c r="FM182" s="72"/>
      <c r="FN182" s="72"/>
      <c r="FO182" s="72"/>
      <c r="FP182" s="72"/>
      <c r="FQ182" s="72"/>
      <c r="FR182" s="72"/>
      <c r="FS182" s="72"/>
      <c r="FT182" s="72"/>
      <c r="FU182" s="72"/>
      <c r="FV182" s="72"/>
      <c r="FW182" s="72"/>
      <c r="FX182" s="72"/>
      <c r="FY182" s="72"/>
      <c r="FZ182" s="72"/>
      <c r="GA182" s="72"/>
      <c r="GB182" s="72"/>
      <c r="GC182" s="72"/>
      <c r="GD182" s="72"/>
      <c r="GE182" s="72"/>
      <c r="GF182" s="72"/>
      <c r="GG182" s="72"/>
      <c r="GH182" s="72"/>
      <c r="GI182" s="72"/>
      <c r="GJ182" s="72"/>
      <c r="GK182" s="72"/>
      <c r="GL182" s="72"/>
      <c r="GM182" s="72"/>
      <c r="GN182" s="72"/>
      <c r="GO182" s="72"/>
      <c r="GP182" s="72"/>
      <c r="GQ182" s="72"/>
      <c r="GR182" s="72"/>
      <c r="GS182" s="72"/>
      <c r="GT182" s="72"/>
      <c r="GU182" s="72"/>
      <c r="GV182" s="72"/>
      <c r="GW182" s="72"/>
      <c r="GX182" s="72"/>
      <c r="GY182" s="72"/>
      <c r="GZ182" s="72"/>
      <c r="HA182" s="72"/>
    </row>
    <row r="183" spans="1:209" ht="25.5" customHeight="1">
      <c r="A183" s="74">
        <v>181</v>
      </c>
      <c r="B183" s="83" t="s">
        <v>1575</v>
      </c>
      <c r="C183" s="83" t="s">
        <v>1576</v>
      </c>
      <c r="D183" s="83" t="s">
        <v>43</v>
      </c>
      <c r="E183" s="83" t="s">
        <v>1745</v>
      </c>
      <c r="F183" s="83">
        <v>3</v>
      </c>
      <c r="G183" s="83" t="s">
        <v>240</v>
      </c>
      <c r="H183" s="83" t="s">
        <v>1658</v>
      </c>
      <c r="I183" s="83">
        <v>79</v>
      </c>
      <c r="J183" s="146">
        <v>1</v>
      </c>
      <c r="K183" s="146" t="s">
        <v>43</v>
      </c>
      <c r="L183" s="146"/>
      <c r="M183" s="144" t="s">
        <v>186</v>
      </c>
      <c r="N183" s="146" t="s">
        <v>1917</v>
      </c>
      <c r="O183" s="146" t="s">
        <v>336</v>
      </c>
      <c r="P183" s="144" t="s">
        <v>335</v>
      </c>
      <c r="Q183" s="152">
        <v>70</v>
      </c>
      <c r="R183" s="146"/>
      <c r="S183" s="146"/>
      <c r="T183" s="146"/>
      <c r="U183" s="146"/>
      <c r="V183" s="146"/>
      <c r="W183" s="146" t="s">
        <v>174</v>
      </c>
      <c r="X183" s="146"/>
      <c r="Y183" s="83"/>
      <c r="Z183" s="83"/>
      <c r="AA183" s="83" t="s">
        <v>1490</v>
      </c>
      <c r="AB183" s="83"/>
      <c r="AC183" s="83"/>
      <c r="AD183" s="72"/>
      <c r="AE183" s="72"/>
    </row>
    <row r="184" spans="1:209" ht="25.5" customHeight="1">
      <c r="A184" s="74">
        <v>92</v>
      </c>
      <c r="B184" s="83" t="s">
        <v>61</v>
      </c>
      <c r="C184" s="83" t="s">
        <v>62</v>
      </c>
      <c r="D184" s="83" t="s">
        <v>63</v>
      </c>
      <c r="E184" s="83" t="s">
        <v>393</v>
      </c>
      <c r="F184" s="83">
        <v>3</v>
      </c>
      <c r="G184" s="83" t="s">
        <v>240</v>
      </c>
      <c r="H184" s="83" t="s">
        <v>1658</v>
      </c>
      <c r="I184" s="83">
        <v>79</v>
      </c>
      <c r="J184" s="146">
        <v>1</v>
      </c>
      <c r="K184" s="146" t="s">
        <v>63</v>
      </c>
      <c r="L184" s="146"/>
      <c r="M184" s="144" t="s">
        <v>186</v>
      </c>
      <c r="N184" s="144" t="s">
        <v>1918</v>
      </c>
      <c r="O184" s="144" t="s">
        <v>301</v>
      </c>
      <c r="P184" s="144" t="s">
        <v>335</v>
      </c>
      <c r="Q184" s="152">
        <v>70</v>
      </c>
      <c r="R184" s="146"/>
      <c r="S184" s="146"/>
      <c r="T184" s="146"/>
      <c r="U184" s="146"/>
      <c r="V184" s="146"/>
      <c r="W184" s="146" t="s">
        <v>173</v>
      </c>
      <c r="X184" s="146"/>
      <c r="Y184" s="83"/>
      <c r="Z184" s="83" t="s">
        <v>1734</v>
      </c>
      <c r="AA184" s="83" t="s">
        <v>1490</v>
      </c>
      <c r="AB184" s="83"/>
      <c r="AC184" s="83"/>
      <c r="AD184" s="72"/>
      <c r="AE184" s="72"/>
    </row>
    <row r="185" spans="1:209" ht="56.25" customHeight="1">
      <c r="A185" s="74">
        <v>152</v>
      </c>
      <c r="B185" s="71" t="s">
        <v>86</v>
      </c>
      <c r="C185" s="71" t="s">
        <v>85</v>
      </c>
      <c r="D185" s="71"/>
      <c r="E185" s="71" t="s">
        <v>85</v>
      </c>
      <c r="F185" s="71">
        <v>3</v>
      </c>
      <c r="G185" s="71" t="s">
        <v>240</v>
      </c>
      <c r="H185" s="71" t="s">
        <v>1658</v>
      </c>
      <c r="I185" s="71">
        <v>50</v>
      </c>
      <c r="J185" s="144">
        <v>1</v>
      </c>
      <c r="K185" s="144" t="s">
        <v>43</v>
      </c>
      <c r="L185" s="144"/>
      <c r="M185" s="144" t="s">
        <v>186</v>
      </c>
      <c r="N185" s="146" t="s">
        <v>1918</v>
      </c>
      <c r="O185" s="146" t="s">
        <v>336</v>
      </c>
      <c r="P185" s="144" t="s">
        <v>335</v>
      </c>
      <c r="Q185" s="152">
        <v>70</v>
      </c>
      <c r="R185" s="144"/>
      <c r="S185" s="144"/>
      <c r="T185" s="144"/>
      <c r="U185" s="144"/>
      <c r="V185" s="144"/>
      <c r="W185" s="146" t="s">
        <v>170</v>
      </c>
      <c r="X185" s="146"/>
      <c r="Y185" s="71"/>
      <c r="Z185" s="71" t="s">
        <v>1705</v>
      </c>
      <c r="AA185" s="83" t="s">
        <v>1490</v>
      </c>
      <c r="AB185" s="71"/>
      <c r="AC185" s="71"/>
      <c r="AD185" s="72"/>
      <c r="AE185" s="72"/>
    </row>
    <row r="186" spans="1:209" ht="25.5" customHeight="1">
      <c r="A186" s="74">
        <v>126</v>
      </c>
      <c r="B186" s="71" t="s">
        <v>1699</v>
      </c>
      <c r="C186" s="71" t="s">
        <v>265</v>
      </c>
      <c r="D186" s="71" t="s">
        <v>43</v>
      </c>
      <c r="E186" s="71" t="s">
        <v>265</v>
      </c>
      <c r="F186" s="71">
        <v>3</v>
      </c>
      <c r="G186" s="71" t="s">
        <v>240</v>
      </c>
      <c r="H186" s="71" t="s">
        <v>1658</v>
      </c>
      <c r="I186" s="71">
        <v>79</v>
      </c>
      <c r="J186" s="144">
        <v>1</v>
      </c>
      <c r="K186" s="144" t="s">
        <v>43</v>
      </c>
      <c r="L186" s="144"/>
      <c r="M186" s="144" t="s">
        <v>186</v>
      </c>
      <c r="N186" s="144" t="s">
        <v>1919</v>
      </c>
      <c r="O186" s="144" t="s">
        <v>301</v>
      </c>
      <c r="P186" s="144" t="s">
        <v>335</v>
      </c>
      <c r="Q186" s="152">
        <v>70</v>
      </c>
      <c r="R186" s="144"/>
      <c r="S186" s="144"/>
      <c r="T186" s="144"/>
      <c r="U186" s="144"/>
      <c r="V186" s="144"/>
      <c r="W186" s="144" t="s">
        <v>174</v>
      </c>
      <c r="X186" s="144"/>
      <c r="Y186" s="71"/>
      <c r="Z186" s="71" t="s">
        <v>1701</v>
      </c>
      <c r="AA186" s="71" t="s">
        <v>1697</v>
      </c>
      <c r="AB186" s="71"/>
      <c r="AC186" s="71"/>
      <c r="AD186" s="72"/>
      <c r="AE186" s="72"/>
    </row>
    <row r="187" spans="1:209" s="72" customFormat="1" ht="25.5" customHeight="1">
      <c r="A187" s="74">
        <v>202</v>
      </c>
      <c r="B187" s="71" t="s">
        <v>1700</v>
      </c>
      <c r="C187" s="71" t="s">
        <v>267</v>
      </c>
      <c r="D187" s="71" t="s">
        <v>43</v>
      </c>
      <c r="E187" s="71" t="s">
        <v>267</v>
      </c>
      <c r="F187" s="71">
        <v>3</v>
      </c>
      <c r="G187" s="71" t="s">
        <v>240</v>
      </c>
      <c r="H187" s="71" t="s">
        <v>1658</v>
      </c>
      <c r="I187" s="71">
        <v>79</v>
      </c>
      <c r="J187" s="144">
        <v>1</v>
      </c>
      <c r="K187" s="144" t="s">
        <v>43</v>
      </c>
      <c r="L187" s="144"/>
      <c r="M187" s="144" t="s">
        <v>186</v>
      </c>
      <c r="N187" s="146" t="s">
        <v>1919</v>
      </c>
      <c r="O187" s="146" t="s">
        <v>336</v>
      </c>
      <c r="P187" s="144" t="s">
        <v>335</v>
      </c>
      <c r="Q187" s="152">
        <v>70</v>
      </c>
      <c r="R187" s="144"/>
      <c r="S187" s="144"/>
      <c r="T187" s="144"/>
      <c r="U187" s="144"/>
      <c r="V187" s="144"/>
      <c r="W187" s="144" t="s">
        <v>174</v>
      </c>
      <c r="X187" s="144"/>
      <c r="Y187" s="71"/>
      <c r="Z187" s="71" t="s">
        <v>1701</v>
      </c>
      <c r="AA187" s="71" t="s">
        <v>1697</v>
      </c>
      <c r="AB187" s="71"/>
      <c r="AC187" s="71"/>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4"/>
      <c r="BG187" s="84"/>
      <c r="BH187" s="84"/>
      <c r="BI187" s="84"/>
      <c r="BJ187" s="84"/>
      <c r="BK187" s="84"/>
      <c r="BL187" s="84"/>
      <c r="BM187" s="84"/>
      <c r="BN187" s="84"/>
      <c r="BO187" s="84"/>
      <c r="BP187" s="84"/>
      <c r="BQ187" s="84"/>
      <c r="BR187" s="84"/>
      <c r="BS187" s="84"/>
      <c r="BT187" s="84"/>
      <c r="BU187" s="84"/>
      <c r="BV187" s="84"/>
      <c r="BW187" s="84"/>
      <c r="BX187" s="84"/>
      <c r="BY187" s="84"/>
      <c r="BZ187" s="84"/>
      <c r="CA187" s="84"/>
      <c r="CB187" s="84"/>
      <c r="CC187" s="84"/>
      <c r="CD187" s="84"/>
      <c r="CE187" s="84"/>
      <c r="CF187" s="84"/>
      <c r="CG187" s="84"/>
      <c r="CH187" s="84"/>
      <c r="CI187" s="84"/>
      <c r="CJ187" s="84"/>
      <c r="CK187" s="84"/>
      <c r="CL187" s="84"/>
      <c r="CM187" s="84"/>
      <c r="CN187" s="84"/>
      <c r="CO187" s="84"/>
      <c r="CP187" s="84"/>
      <c r="CQ187" s="84"/>
      <c r="CR187" s="84"/>
      <c r="CS187" s="84"/>
      <c r="CT187" s="84"/>
      <c r="CU187" s="84"/>
      <c r="CV187" s="84"/>
      <c r="CW187" s="84"/>
      <c r="CX187" s="84"/>
      <c r="CY187" s="84"/>
      <c r="CZ187" s="84"/>
      <c r="DA187" s="84"/>
      <c r="DB187" s="84"/>
      <c r="DC187" s="84"/>
      <c r="DD187" s="84"/>
      <c r="DE187" s="84"/>
      <c r="DF187" s="84"/>
      <c r="DG187" s="84"/>
      <c r="DH187" s="84"/>
      <c r="DI187" s="84"/>
      <c r="DJ187" s="84"/>
      <c r="DK187" s="84"/>
      <c r="DL187" s="84"/>
      <c r="DM187" s="84"/>
      <c r="DN187" s="84"/>
      <c r="DO187" s="84"/>
      <c r="DP187" s="84"/>
      <c r="DQ187" s="84"/>
      <c r="DR187" s="84"/>
      <c r="DS187" s="84"/>
      <c r="DT187" s="84"/>
      <c r="DU187" s="84"/>
      <c r="DV187" s="84"/>
      <c r="DW187" s="84"/>
      <c r="DX187" s="84"/>
      <c r="DY187" s="84"/>
      <c r="DZ187" s="84"/>
      <c r="EA187" s="84"/>
      <c r="EB187" s="84"/>
      <c r="EC187" s="84"/>
      <c r="ED187" s="84"/>
      <c r="EE187" s="84"/>
      <c r="EF187" s="84"/>
      <c r="EG187" s="84"/>
      <c r="EH187" s="84"/>
      <c r="EI187" s="84"/>
      <c r="EJ187" s="84"/>
      <c r="EK187" s="84"/>
      <c r="EL187" s="84"/>
      <c r="EM187" s="84"/>
      <c r="EN187" s="84"/>
      <c r="EO187" s="84"/>
      <c r="EP187" s="84"/>
      <c r="EQ187" s="84"/>
      <c r="ER187" s="84"/>
      <c r="ES187" s="84"/>
      <c r="ET187" s="84"/>
      <c r="EU187" s="84"/>
      <c r="EV187" s="84"/>
      <c r="EW187" s="84"/>
      <c r="EX187" s="84"/>
      <c r="EY187" s="84"/>
      <c r="EZ187" s="84"/>
      <c r="FA187" s="84"/>
      <c r="FB187" s="84"/>
      <c r="FC187" s="84"/>
      <c r="FD187" s="84"/>
      <c r="FE187" s="84"/>
      <c r="FF187" s="84"/>
      <c r="FG187" s="84"/>
      <c r="FH187" s="84"/>
      <c r="FI187" s="84"/>
      <c r="FJ187" s="84"/>
      <c r="FK187" s="84"/>
      <c r="FL187" s="84"/>
      <c r="FM187" s="84"/>
      <c r="FN187" s="84"/>
      <c r="FO187" s="84"/>
      <c r="FP187" s="84"/>
      <c r="FQ187" s="84"/>
      <c r="FR187" s="84"/>
      <c r="FS187" s="84"/>
      <c r="FT187" s="84"/>
      <c r="FU187" s="84"/>
      <c r="FV187" s="84"/>
      <c r="FW187" s="84"/>
      <c r="FX187" s="84"/>
      <c r="FY187" s="84"/>
      <c r="FZ187" s="84"/>
      <c r="GA187" s="84"/>
      <c r="GB187" s="84"/>
      <c r="GC187" s="84"/>
      <c r="GD187" s="84"/>
      <c r="GE187" s="84"/>
      <c r="GF187" s="84"/>
      <c r="GG187" s="84"/>
      <c r="GH187" s="84"/>
      <c r="GI187" s="84"/>
      <c r="GJ187" s="84"/>
      <c r="GK187" s="84"/>
      <c r="GL187" s="84"/>
      <c r="GM187" s="84"/>
      <c r="GN187" s="84"/>
      <c r="GO187" s="84"/>
      <c r="GP187" s="84"/>
      <c r="GQ187" s="84"/>
      <c r="GR187" s="84"/>
      <c r="GS187" s="84"/>
      <c r="GT187" s="84"/>
      <c r="GU187" s="84"/>
      <c r="GV187" s="84"/>
      <c r="GW187" s="84"/>
      <c r="GX187" s="84"/>
      <c r="GY187" s="84"/>
      <c r="GZ187" s="84"/>
      <c r="HA187" s="84"/>
    </row>
    <row r="188" spans="1:209" s="72" customFormat="1" ht="25.5" customHeight="1">
      <c r="A188" s="74">
        <v>73</v>
      </c>
      <c r="B188" s="71" t="s">
        <v>176</v>
      </c>
      <c r="C188" s="71" t="s">
        <v>156</v>
      </c>
      <c r="D188" s="71" t="s">
        <v>43</v>
      </c>
      <c r="E188" s="71" t="s">
        <v>156</v>
      </c>
      <c r="F188" s="71">
        <v>3</v>
      </c>
      <c r="G188" s="71" t="s">
        <v>240</v>
      </c>
      <c r="H188" s="71" t="s">
        <v>1658</v>
      </c>
      <c r="I188" s="71">
        <v>79</v>
      </c>
      <c r="J188" s="144">
        <v>1</v>
      </c>
      <c r="K188" s="144" t="s">
        <v>43</v>
      </c>
      <c r="L188" s="144"/>
      <c r="M188" s="144" t="s">
        <v>186</v>
      </c>
      <c r="N188" s="144" t="s">
        <v>1955</v>
      </c>
      <c r="O188" s="144" t="s">
        <v>301</v>
      </c>
      <c r="P188" s="144" t="s">
        <v>335</v>
      </c>
      <c r="Q188" s="152">
        <v>70</v>
      </c>
      <c r="R188" s="144"/>
      <c r="S188" s="144"/>
      <c r="T188" s="144"/>
      <c r="U188" s="144"/>
      <c r="V188" s="144"/>
      <c r="W188" s="144" t="s">
        <v>174</v>
      </c>
      <c r="X188" s="144"/>
      <c r="Y188" s="71"/>
      <c r="Z188" s="71" t="s">
        <v>1701</v>
      </c>
      <c r="AA188" s="71" t="s">
        <v>1697</v>
      </c>
      <c r="AB188" s="71"/>
      <c r="AC188" s="71"/>
      <c r="AD188" s="84"/>
      <c r="AE188" s="84"/>
    </row>
    <row r="189" spans="1:209" ht="31.5" customHeight="1">
      <c r="A189" s="74">
        <v>156</v>
      </c>
      <c r="B189" s="83" t="s">
        <v>65</v>
      </c>
      <c r="C189" s="83" t="s">
        <v>66</v>
      </c>
      <c r="D189" s="83" t="s">
        <v>39</v>
      </c>
      <c r="E189" s="83" t="s">
        <v>1880</v>
      </c>
      <c r="F189" s="83">
        <v>3</v>
      </c>
      <c r="G189" s="83" t="s">
        <v>240</v>
      </c>
      <c r="H189" s="83" t="s">
        <v>1658</v>
      </c>
      <c r="I189" s="83">
        <v>79</v>
      </c>
      <c r="J189" s="146">
        <v>1</v>
      </c>
      <c r="K189" s="146" t="s">
        <v>39</v>
      </c>
      <c r="L189" s="146"/>
      <c r="M189" s="144" t="s">
        <v>186</v>
      </c>
      <c r="N189" s="146" t="s">
        <v>1955</v>
      </c>
      <c r="O189" s="146" t="s">
        <v>336</v>
      </c>
      <c r="P189" s="144" t="s">
        <v>335</v>
      </c>
      <c r="Q189" s="152">
        <v>70</v>
      </c>
      <c r="R189" s="146"/>
      <c r="S189" s="146"/>
      <c r="T189" s="146"/>
      <c r="U189" s="146"/>
      <c r="V189" s="146"/>
      <c r="W189" s="146" t="s">
        <v>146</v>
      </c>
      <c r="X189" s="146"/>
      <c r="Y189" s="83"/>
      <c r="Z189" s="83"/>
      <c r="AA189" s="83" t="s">
        <v>1490</v>
      </c>
      <c r="AB189" s="83"/>
      <c r="AC189" s="83"/>
    </row>
    <row r="190" spans="1:209" s="72" customFormat="1" ht="25.5" customHeight="1">
      <c r="A190" s="74">
        <v>2</v>
      </c>
      <c r="B190" s="83" t="s">
        <v>1726</v>
      </c>
      <c r="C190" s="83" t="s">
        <v>1725</v>
      </c>
      <c r="D190" s="83" t="s">
        <v>197</v>
      </c>
      <c r="E190" s="83" t="s">
        <v>1770</v>
      </c>
      <c r="F190" s="83">
        <v>4</v>
      </c>
      <c r="G190" s="83" t="s">
        <v>262</v>
      </c>
      <c r="H190" s="83" t="s">
        <v>1610</v>
      </c>
      <c r="I190" s="83">
        <v>40</v>
      </c>
      <c r="J190" s="146">
        <v>4</v>
      </c>
      <c r="K190" s="146" t="s">
        <v>197</v>
      </c>
      <c r="L190" s="146"/>
      <c r="M190" s="146" t="s">
        <v>296</v>
      </c>
      <c r="N190" s="146">
        <v>2</v>
      </c>
      <c r="O190" s="147" t="s">
        <v>328</v>
      </c>
      <c r="P190" s="146" t="s">
        <v>310</v>
      </c>
      <c r="Q190" s="152">
        <v>60</v>
      </c>
      <c r="R190" s="146"/>
      <c r="S190" s="146"/>
      <c r="T190" s="146"/>
      <c r="U190" s="146"/>
      <c r="V190" s="146"/>
      <c r="W190" s="146" t="s">
        <v>173</v>
      </c>
      <c r="X190" s="146" t="s">
        <v>1941</v>
      </c>
      <c r="Y190" s="83"/>
      <c r="Z190" s="83"/>
      <c r="AA190" s="83" t="s">
        <v>1490</v>
      </c>
      <c r="AB190" s="83"/>
      <c r="AC190" s="83"/>
      <c r="AD190" s="84"/>
      <c r="AE190" s="84"/>
    </row>
    <row r="191" spans="1:209" ht="25.5" customHeight="1">
      <c r="A191" s="74">
        <v>56</v>
      </c>
      <c r="B191" s="83" t="s">
        <v>91</v>
      </c>
      <c r="C191" s="83" t="s">
        <v>60</v>
      </c>
      <c r="D191" s="83"/>
      <c r="E191" s="83" t="s">
        <v>475</v>
      </c>
      <c r="F191" s="83">
        <v>2</v>
      </c>
      <c r="G191" s="83" t="s">
        <v>262</v>
      </c>
      <c r="H191" s="83" t="s">
        <v>1610</v>
      </c>
      <c r="I191" s="83">
        <v>40</v>
      </c>
      <c r="J191" s="146">
        <v>4</v>
      </c>
      <c r="K191" s="146"/>
      <c r="L191" s="146"/>
      <c r="M191" s="146" t="s">
        <v>296</v>
      </c>
      <c r="N191" s="146">
        <v>2</v>
      </c>
      <c r="O191" s="147" t="s">
        <v>297</v>
      </c>
      <c r="P191" s="146" t="s">
        <v>310</v>
      </c>
      <c r="Q191" s="152">
        <v>60</v>
      </c>
      <c r="R191" s="146"/>
      <c r="S191" s="146"/>
      <c r="T191" s="146"/>
      <c r="U191" s="146"/>
      <c r="V191" s="146"/>
      <c r="W191" s="146" t="s">
        <v>144</v>
      </c>
      <c r="X191" s="146" t="s">
        <v>1941</v>
      </c>
      <c r="Y191" s="83"/>
      <c r="Z191" s="83"/>
      <c r="AA191" s="83" t="s">
        <v>1490</v>
      </c>
      <c r="AB191" s="83"/>
      <c r="AC191" s="83"/>
    </row>
    <row r="192" spans="1:209" ht="25.5" customHeight="1">
      <c r="A192" s="74">
        <v>27</v>
      </c>
      <c r="B192" s="83" t="s">
        <v>1545</v>
      </c>
      <c r="C192" s="83" t="s">
        <v>1546</v>
      </c>
      <c r="D192" s="83"/>
      <c r="E192" s="83" t="s">
        <v>1869</v>
      </c>
      <c r="F192" s="83">
        <v>3</v>
      </c>
      <c r="G192" s="83" t="s">
        <v>262</v>
      </c>
      <c r="H192" s="83" t="s">
        <v>1610</v>
      </c>
      <c r="I192" s="83">
        <v>40</v>
      </c>
      <c r="J192" s="146">
        <v>4</v>
      </c>
      <c r="K192" s="146"/>
      <c r="L192" s="146"/>
      <c r="M192" s="146" t="s">
        <v>296</v>
      </c>
      <c r="N192" s="146">
        <v>5</v>
      </c>
      <c r="O192" s="147" t="s">
        <v>297</v>
      </c>
      <c r="P192" s="146" t="s">
        <v>310</v>
      </c>
      <c r="Q192" s="152">
        <v>60</v>
      </c>
      <c r="R192" s="146"/>
      <c r="S192" s="146"/>
      <c r="T192" s="146"/>
      <c r="U192" s="146"/>
      <c r="V192" s="146"/>
      <c r="W192" s="146" t="s">
        <v>1652</v>
      </c>
      <c r="X192" s="146" t="s">
        <v>1941</v>
      </c>
      <c r="Y192" s="83"/>
      <c r="Z192" s="83"/>
      <c r="AA192" s="83" t="s">
        <v>1490</v>
      </c>
      <c r="AB192" s="83"/>
      <c r="AC192" s="83"/>
      <c r="AD192" s="72"/>
      <c r="AE192" s="72"/>
      <c r="AF192" s="72"/>
      <c r="AG192" s="72"/>
      <c r="AH192" s="72"/>
      <c r="AI192" s="72"/>
      <c r="AJ192" s="72"/>
      <c r="AK192" s="72"/>
      <c r="AL192" s="72"/>
      <c r="AM192" s="72"/>
      <c r="AN192" s="72"/>
      <c r="AO192" s="72"/>
      <c r="AP192" s="72"/>
      <c r="AQ192" s="72"/>
      <c r="AR192" s="72"/>
      <c r="AS192" s="72"/>
      <c r="AT192" s="72"/>
      <c r="AU192" s="72"/>
      <c r="AV192" s="72"/>
      <c r="AW192" s="72"/>
      <c r="AX192" s="72"/>
      <c r="AY192" s="72"/>
      <c r="AZ192" s="72"/>
      <c r="BA192" s="72"/>
      <c r="BB192" s="72"/>
      <c r="BC192" s="72"/>
      <c r="BD192" s="72"/>
      <c r="BE192" s="72"/>
      <c r="BF192" s="72"/>
      <c r="BG192" s="72"/>
      <c r="BH192" s="72"/>
      <c r="BI192" s="72"/>
      <c r="BJ192" s="72"/>
      <c r="BK192" s="72"/>
      <c r="BL192" s="72"/>
      <c r="BM192" s="72"/>
      <c r="BN192" s="72"/>
      <c r="BO192" s="72"/>
      <c r="BP192" s="72"/>
      <c r="BQ192" s="72"/>
      <c r="BR192" s="72"/>
      <c r="BS192" s="72"/>
      <c r="BT192" s="72"/>
      <c r="BU192" s="72"/>
      <c r="BV192" s="72"/>
      <c r="BW192" s="72"/>
      <c r="BX192" s="72"/>
      <c r="BY192" s="72"/>
      <c r="BZ192" s="72"/>
      <c r="CA192" s="72"/>
      <c r="CB192" s="72"/>
      <c r="CC192" s="72"/>
      <c r="CD192" s="72"/>
      <c r="CE192" s="72"/>
      <c r="CF192" s="72"/>
      <c r="CG192" s="72"/>
      <c r="CH192" s="72"/>
      <c r="CI192" s="72"/>
      <c r="CJ192" s="72"/>
      <c r="CK192" s="72"/>
      <c r="CL192" s="72"/>
      <c r="CM192" s="72"/>
      <c r="CN192" s="72"/>
      <c r="CO192" s="72"/>
      <c r="CP192" s="72"/>
      <c r="CQ192" s="72"/>
      <c r="CR192" s="72"/>
      <c r="CS192" s="72"/>
      <c r="CT192" s="72"/>
      <c r="CU192" s="72"/>
      <c r="CV192" s="72"/>
      <c r="CW192" s="72"/>
      <c r="CX192" s="72"/>
      <c r="CY192" s="72"/>
      <c r="CZ192" s="72"/>
      <c r="DA192" s="72"/>
      <c r="DB192" s="72"/>
      <c r="DC192" s="72"/>
      <c r="DD192" s="72"/>
      <c r="DE192" s="72"/>
      <c r="DF192" s="72"/>
      <c r="DG192" s="72"/>
      <c r="DH192" s="72"/>
      <c r="DI192" s="72"/>
      <c r="DJ192" s="72"/>
      <c r="DK192" s="72"/>
      <c r="DL192" s="72"/>
      <c r="DM192" s="72"/>
      <c r="DN192" s="72"/>
      <c r="DO192" s="72"/>
      <c r="DP192" s="72"/>
      <c r="DQ192" s="72"/>
      <c r="DR192" s="72"/>
      <c r="DS192" s="72"/>
      <c r="DT192" s="72"/>
      <c r="DU192" s="72"/>
      <c r="DV192" s="72"/>
      <c r="DW192" s="72"/>
      <c r="DX192" s="72"/>
      <c r="DY192" s="72"/>
      <c r="DZ192" s="72"/>
      <c r="EA192" s="72"/>
      <c r="EB192" s="72"/>
      <c r="EC192" s="72"/>
      <c r="ED192" s="72"/>
      <c r="EE192" s="72"/>
      <c r="EF192" s="72"/>
      <c r="EG192" s="72"/>
      <c r="EH192" s="72"/>
      <c r="EI192" s="72"/>
      <c r="EJ192" s="72"/>
      <c r="EK192" s="72"/>
      <c r="EL192" s="72"/>
      <c r="EM192" s="72"/>
      <c r="EN192" s="72"/>
      <c r="EO192" s="72"/>
      <c r="EP192" s="72"/>
      <c r="EQ192" s="72"/>
      <c r="ER192" s="72"/>
      <c r="ES192" s="72"/>
      <c r="ET192" s="72"/>
      <c r="EU192" s="72"/>
      <c r="EV192" s="72"/>
      <c r="EW192" s="72"/>
      <c r="EX192" s="72"/>
      <c r="EY192" s="72"/>
      <c r="EZ192" s="72"/>
      <c r="FA192" s="72"/>
      <c r="FB192" s="72"/>
      <c r="FC192" s="72"/>
      <c r="FD192" s="72"/>
      <c r="FE192" s="72"/>
      <c r="FF192" s="72"/>
      <c r="FG192" s="72"/>
      <c r="FH192" s="72"/>
      <c r="FI192" s="72"/>
      <c r="FJ192" s="72"/>
      <c r="FK192" s="72"/>
      <c r="FL192" s="72"/>
      <c r="FM192" s="72"/>
      <c r="FN192" s="72"/>
      <c r="FO192" s="72"/>
      <c r="FP192" s="72"/>
      <c r="FQ192" s="72"/>
      <c r="FR192" s="72"/>
      <c r="FS192" s="72"/>
      <c r="FT192" s="72"/>
      <c r="FU192" s="72"/>
      <c r="FV192" s="72"/>
      <c r="FW192" s="72"/>
      <c r="FX192" s="72"/>
      <c r="FY192" s="72"/>
      <c r="FZ192" s="72"/>
      <c r="GA192" s="72"/>
      <c r="GB192" s="72"/>
      <c r="GC192" s="72"/>
      <c r="GD192" s="72"/>
      <c r="GE192" s="72"/>
      <c r="GF192" s="72"/>
      <c r="GG192" s="72"/>
      <c r="GH192" s="72"/>
      <c r="GI192" s="72"/>
      <c r="GJ192" s="72"/>
      <c r="GK192" s="72"/>
      <c r="GL192" s="72"/>
      <c r="GM192" s="72"/>
      <c r="GN192" s="72"/>
      <c r="GO192" s="72"/>
      <c r="GP192" s="72"/>
      <c r="GQ192" s="72"/>
      <c r="GR192" s="72"/>
      <c r="GS192" s="72"/>
      <c r="GT192" s="72"/>
      <c r="GU192" s="72"/>
      <c r="GV192" s="72"/>
      <c r="GW192" s="72"/>
      <c r="GX192" s="72"/>
      <c r="GY192" s="72"/>
      <c r="GZ192" s="72"/>
      <c r="HA192" s="72"/>
    </row>
    <row r="193" spans="1:209" ht="25.5" customHeight="1">
      <c r="A193" s="74">
        <v>83</v>
      </c>
      <c r="B193" s="83" t="s">
        <v>1547</v>
      </c>
      <c r="C193" s="83" t="s">
        <v>40</v>
      </c>
      <c r="D193" s="83" t="s">
        <v>89</v>
      </c>
      <c r="E193" s="83" t="s">
        <v>1894</v>
      </c>
      <c r="F193" s="83">
        <v>3</v>
      </c>
      <c r="G193" s="83" t="s">
        <v>262</v>
      </c>
      <c r="H193" s="83" t="s">
        <v>1610</v>
      </c>
      <c r="I193" s="83">
        <v>40</v>
      </c>
      <c r="J193" s="146">
        <v>4</v>
      </c>
      <c r="K193" s="146" t="s">
        <v>89</v>
      </c>
      <c r="L193" s="146"/>
      <c r="M193" s="146" t="s">
        <v>296</v>
      </c>
      <c r="N193" s="146">
        <v>6</v>
      </c>
      <c r="O193" s="147" t="s">
        <v>297</v>
      </c>
      <c r="P193" s="146" t="s">
        <v>310</v>
      </c>
      <c r="Q193" s="152">
        <v>60</v>
      </c>
      <c r="R193" s="146"/>
      <c r="S193" s="146"/>
      <c r="T193" s="146"/>
      <c r="U193" s="146"/>
      <c r="V193" s="146"/>
      <c r="W193" s="146" t="s">
        <v>146</v>
      </c>
      <c r="X193" s="146" t="s">
        <v>1941</v>
      </c>
      <c r="Y193" s="83"/>
      <c r="Z193" s="83"/>
      <c r="AA193" s="83" t="s">
        <v>1490</v>
      </c>
      <c r="AB193" s="83"/>
      <c r="AC193" s="83"/>
      <c r="AD193" s="72"/>
      <c r="AE193" s="72"/>
    </row>
    <row r="194" spans="1:209" ht="34.5" customHeight="1">
      <c r="A194" s="74">
        <v>33</v>
      </c>
      <c r="B194" s="83" t="s">
        <v>209</v>
      </c>
      <c r="C194" s="83" t="s">
        <v>202</v>
      </c>
      <c r="D194" s="83" t="s">
        <v>201</v>
      </c>
      <c r="E194" s="83" t="s">
        <v>1843</v>
      </c>
      <c r="F194" s="83">
        <v>5</v>
      </c>
      <c r="G194" s="83" t="s">
        <v>262</v>
      </c>
      <c r="H194" s="83" t="s">
        <v>1610</v>
      </c>
      <c r="I194" s="83">
        <v>55</v>
      </c>
      <c r="J194" s="146">
        <v>3</v>
      </c>
      <c r="K194" s="146" t="s">
        <v>201</v>
      </c>
      <c r="L194" s="146"/>
      <c r="M194" s="146" t="s">
        <v>296</v>
      </c>
      <c r="N194" s="146" t="s">
        <v>1922</v>
      </c>
      <c r="O194" s="147" t="s">
        <v>327</v>
      </c>
      <c r="P194" s="146" t="s">
        <v>310</v>
      </c>
      <c r="Q194" s="152">
        <v>60</v>
      </c>
      <c r="R194" s="146"/>
      <c r="S194" s="146"/>
      <c r="T194" s="146"/>
      <c r="U194" s="146"/>
      <c r="V194" s="146"/>
      <c r="W194" s="146" t="s">
        <v>143</v>
      </c>
      <c r="X194" s="146" t="s">
        <v>1945</v>
      </c>
      <c r="Y194" s="83"/>
      <c r="Z194" s="83"/>
      <c r="AA194" s="83" t="s">
        <v>1490</v>
      </c>
      <c r="AB194" s="83"/>
      <c r="AC194" s="83"/>
      <c r="AD194" s="72"/>
      <c r="AE194" s="72"/>
    </row>
    <row r="195" spans="1:209" ht="25.5" customHeight="1">
      <c r="A195" s="74">
        <v>35</v>
      </c>
      <c r="B195" s="83" t="s">
        <v>1592</v>
      </c>
      <c r="C195" s="83" t="s">
        <v>1585</v>
      </c>
      <c r="D195" s="83" t="s">
        <v>202</v>
      </c>
      <c r="E195" s="83" t="s">
        <v>1857</v>
      </c>
      <c r="F195" s="83">
        <v>5</v>
      </c>
      <c r="G195" s="83" t="s">
        <v>262</v>
      </c>
      <c r="H195" s="83" t="s">
        <v>1610</v>
      </c>
      <c r="I195" s="83">
        <v>55</v>
      </c>
      <c r="J195" s="146">
        <v>3</v>
      </c>
      <c r="K195" s="146" t="s">
        <v>202</v>
      </c>
      <c r="L195" s="146"/>
      <c r="M195" s="146" t="s">
        <v>296</v>
      </c>
      <c r="N195" s="146" t="s">
        <v>1922</v>
      </c>
      <c r="O195" s="147" t="s">
        <v>327</v>
      </c>
      <c r="P195" s="146" t="s">
        <v>310</v>
      </c>
      <c r="Q195" s="152">
        <v>60</v>
      </c>
      <c r="R195" s="146"/>
      <c r="S195" s="146"/>
      <c r="T195" s="146"/>
      <c r="U195" s="146"/>
      <c r="V195" s="146"/>
      <c r="W195" s="146" t="s">
        <v>143</v>
      </c>
      <c r="X195" s="146" t="s">
        <v>1945</v>
      </c>
      <c r="Y195" s="83"/>
      <c r="Z195" s="83"/>
      <c r="AA195" s="83" t="s">
        <v>1490</v>
      </c>
      <c r="AB195" s="83"/>
      <c r="AC195" s="83"/>
      <c r="AF195" s="72"/>
      <c r="AG195" s="72"/>
      <c r="AH195" s="72"/>
      <c r="AI195" s="72"/>
      <c r="AJ195" s="72"/>
      <c r="AK195" s="72"/>
      <c r="AL195" s="72"/>
      <c r="AM195" s="72"/>
      <c r="AN195" s="72"/>
      <c r="AO195" s="72"/>
      <c r="AP195" s="72"/>
      <c r="AQ195" s="72"/>
      <c r="AR195" s="72"/>
      <c r="AS195" s="72"/>
      <c r="AT195" s="72"/>
      <c r="AU195" s="72"/>
      <c r="AV195" s="72"/>
      <c r="AW195" s="72"/>
      <c r="AX195" s="72"/>
      <c r="AY195" s="72"/>
      <c r="AZ195" s="72"/>
      <c r="BA195" s="72"/>
      <c r="BB195" s="72"/>
      <c r="BC195" s="72"/>
      <c r="BD195" s="72"/>
      <c r="BE195" s="72"/>
      <c r="BF195" s="72"/>
      <c r="BG195" s="72"/>
      <c r="BH195" s="72"/>
      <c r="BI195" s="72"/>
      <c r="BJ195" s="72"/>
      <c r="BK195" s="72"/>
      <c r="BL195" s="72"/>
      <c r="BM195" s="72"/>
      <c r="BN195" s="72"/>
      <c r="BO195" s="72"/>
      <c r="BP195" s="72"/>
      <c r="BQ195" s="72"/>
      <c r="BR195" s="72"/>
      <c r="BS195" s="72"/>
      <c r="BT195" s="72"/>
      <c r="BU195" s="72"/>
      <c r="BV195" s="72"/>
      <c r="BW195" s="72"/>
      <c r="BX195" s="72"/>
      <c r="BY195" s="72"/>
      <c r="BZ195" s="72"/>
      <c r="CA195" s="72"/>
      <c r="CB195" s="72"/>
      <c r="CC195" s="72"/>
      <c r="CD195" s="72"/>
      <c r="CE195" s="72"/>
      <c r="CF195" s="72"/>
      <c r="CG195" s="72"/>
      <c r="CH195" s="72"/>
      <c r="CI195" s="72"/>
      <c r="CJ195" s="72"/>
      <c r="CK195" s="72"/>
      <c r="CL195" s="72"/>
      <c r="CM195" s="72"/>
      <c r="CN195" s="72"/>
      <c r="CO195" s="72"/>
      <c r="CP195" s="72"/>
      <c r="CQ195" s="72"/>
      <c r="CR195" s="72"/>
      <c r="CS195" s="72"/>
      <c r="CT195" s="72"/>
      <c r="CU195" s="72"/>
      <c r="CV195" s="72"/>
      <c r="CW195" s="72"/>
      <c r="CX195" s="72"/>
      <c r="CY195" s="72"/>
      <c r="CZ195" s="72"/>
      <c r="DA195" s="72"/>
      <c r="DB195" s="72"/>
      <c r="DC195" s="72"/>
      <c r="DD195" s="72"/>
      <c r="DE195" s="72"/>
      <c r="DF195" s="72"/>
      <c r="DG195" s="72"/>
      <c r="DH195" s="72"/>
      <c r="DI195" s="72"/>
      <c r="DJ195" s="72"/>
      <c r="DK195" s="72"/>
      <c r="DL195" s="72"/>
      <c r="DM195" s="72"/>
      <c r="DN195" s="72"/>
      <c r="DO195" s="72"/>
      <c r="DP195" s="72"/>
      <c r="DQ195" s="72"/>
      <c r="DR195" s="72"/>
      <c r="DS195" s="72"/>
      <c r="DT195" s="72"/>
      <c r="DU195" s="72"/>
      <c r="DV195" s="72"/>
      <c r="DW195" s="72"/>
      <c r="DX195" s="72"/>
      <c r="DY195" s="72"/>
      <c r="DZ195" s="72"/>
      <c r="EA195" s="72"/>
      <c r="EB195" s="72"/>
      <c r="EC195" s="72"/>
      <c r="ED195" s="72"/>
      <c r="EE195" s="72"/>
      <c r="EF195" s="72"/>
      <c r="EG195" s="72"/>
      <c r="EH195" s="72"/>
      <c r="EI195" s="72"/>
      <c r="EJ195" s="72"/>
      <c r="EK195" s="72"/>
      <c r="EL195" s="72"/>
      <c r="EM195" s="72"/>
      <c r="EN195" s="72"/>
      <c r="EO195" s="72"/>
      <c r="EP195" s="72"/>
      <c r="EQ195" s="72"/>
      <c r="ER195" s="72"/>
      <c r="ES195" s="72"/>
      <c r="ET195" s="72"/>
      <c r="EU195" s="72"/>
      <c r="EV195" s="72"/>
      <c r="EW195" s="72"/>
      <c r="EX195" s="72"/>
      <c r="EY195" s="72"/>
      <c r="EZ195" s="72"/>
      <c r="FA195" s="72"/>
      <c r="FB195" s="72"/>
      <c r="FC195" s="72"/>
      <c r="FD195" s="72"/>
      <c r="FE195" s="72"/>
      <c r="FF195" s="72"/>
      <c r="FG195" s="72"/>
      <c r="FH195" s="72"/>
      <c r="FI195" s="72"/>
      <c r="FJ195" s="72"/>
      <c r="FK195" s="72"/>
      <c r="FL195" s="72"/>
      <c r="FM195" s="72"/>
      <c r="FN195" s="72"/>
      <c r="FO195" s="72"/>
      <c r="FP195" s="72"/>
      <c r="FQ195" s="72"/>
      <c r="FR195" s="72"/>
      <c r="FS195" s="72"/>
      <c r="FT195" s="72"/>
      <c r="FU195" s="72"/>
      <c r="FV195" s="72"/>
      <c r="FW195" s="72"/>
      <c r="FX195" s="72"/>
      <c r="FY195" s="72"/>
      <c r="FZ195" s="72"/>
      <c r="GA195" s="72"/>
      <c r="GB195" s="72"/>
      <c r="GC195" s="72"/>
      <c r="GD195" s="72"/>
      <c r="GE195" s="72"/>
      <c r="GF195" s="72"/>
      <c r="GG195" s="72"/>
      <c r="GH195" s="72"/>
      <c r="GI195" s="72"/>
      <c r="GJ195" s="72"/>
      <c r="GK195" s="72"/>
      <c r="GL195" s="72"/>
      <c r="GM195" s="72"/>
      <c r="GN195" s="72"/>
      <c r="GO195" s="72"/>
      <c r="GP195" s="72"/>
      <c r="GQ195" s="72"/>
      <c r="GR195" s="72"/>
      <c r="GS195" s="72"/>
      <c r="GT195" s="72"/>
      <c r="GU195" s="72"/>
      <c r="GV195" s="72"/>
      <c r="GW195" s="72"/>
      <c r="GX195" s="72"/>
      <c r="GY195" s="72"/>
      <c r="GZ195" s="72"/>
      <c r="HA195" s="72"/>
    </row>
    <row r="196" spans="1:209" ht="25.5" customHeight="1">
      <c r="A196" s="74">
        <v>101</v>
      </c>
      <c r="B196" s="83" t="s">
        <v>1586</v>
      </c>
      <c r="C196" s="83" t="s">
        <v>1725</v>
      </c>
      <c r="D196" s="83" t="s">
        <v>197</v>
      </c>
      <c r="E196" s="83" t="s">
        <v>1789</v>
      </c>
      <c r="F196" s="83">
        <v>4</v>
      </c>
      <c r="G196" s="83" t="s">
        <v>262</v>
      </c>
      <c r="H196" s="83" t="s">
        <v>1590</v>
      </c>
      <c r="I196" s="83">
        <v>38</v>
      </c>
      <c r="J196" s="146">
        <v>6</v>
      </c>
      <c r="K196" s="146" t="s">
        <v>197</v>
      </c>
      <c r="L196" s="146"/>
      <c r="M196" s="146" t="s">
        <v>186</v>
      </c>
      <c r="N196" s="146">
        <v>2</v>
      </c>
      <c r="O196" s="147" t="s">
        <v>303</v>
      </c>
      <c r="P196" s="146" t="s">
        <v>310</v>
      </c>
      <c r="Q196" s="152">
        <v>60</v>
      </c>
      <c r="R196" s="146"/>
      <c r="S196" s="146"/>
      <c r="T196" s="146"/>
      <c r="U196" s="146"/>
      <c r="V196" s="146"/>
      <c r="W196" s="146" t="s">
        <v>173</v>
      </c>
      <c r="X196" s="146" t="s">
        <v>1931</v>
      </c>
      <c r="Y196" s="83" t="s">
        <v>1932</v>
      </c>
      <c r="Z196" s="83"/>
      <c r="AA196" s="83" t="s">
        <v>1490</v>
      </c>
      <c r="AB196" s="83"/>
      <c r="AC196" s="83"/>
      <c r="AF196" s="72"/>
      <c r="AG196" s="72"/>
      <c r="AH196" s="72"/>
      <c r="AI196" s="72"/>
      <c r="AJ196" s="72"/>
      <c r="AK196" s="72"/>
      <c r="AL196" s="72"/>
      <c r="AM196" s="72"/>
      <c r="AN196" s="72"/>
      <c r="AO196" s="72"/>
      <c r="AP196" s="72"/>
      <c r="AQ196" s="72"/>
      <c r="AR196" s="72"/>
      <c r="AS196" s="72"/>
      <c r="AT196" s="72"/>
      <c r="AU196" s="72"/>
      <c r="AV196" s="72"/>
      <c r="AW196" s="72"/>
      <c r="AX196" s="72"/>
      <c r="AY196" s="72"/>
      <c r="AZ196" s="72"/>
      <c r="BA196" s="72"/>
      <c r="BB196" s="72"/>
      <c r="BC196" s="72"/>
      <c r="BD196" s="72"/>
      <c r="BE196" s="72"/>
      <c r="BF196" s="72"/>
      <c r="BG196" s="72"/>
      <c r="BH196" s="72"/>
      <c r="BI196" s="72"/>
      <c r="BJ196" s="72"/>
      <c r="BK196" s="72"/>
      <c r="BL196" s="72"/>
      <c r="BM196" s="72"/>
      <c r="BN196" s="72"/>
      <c r="BO196" s="72"/>
      <c r="BP196" s="72"/>
      <c r="BQ196" s="72"/>
      <c r="BR196" s="72"/>
      <c r="BS196" s="72"/>
      <c r="BT196" s="72"/>
      <c r="BU196" s="72"/>
      <c r="BV196" s="72"/>
      <c r="BW196" s="72"/>
      <c r="BX196" s="72"/>
      <c r="BY196" s="72"/>
      <c r="BZ196" s="72"/>
      <c r="CA196" s="72"/>
      <c r="CB196" s="72"/>
      <c r="CC196" s="72"/>
      <c r="CD196" s="72"/>
      <c r="CE196" s="72"/>
      <c r="CF196" s="72"/>
      <c r="CG196" s="72"/>
      <c r="CH196" s="72"/>
      <c r="CI196" s="72"/>
      <c r="CJ196" s="72"/>
      <c r="CK196" s="72"/>
      <c r="CL196" s="72"/>
      <c r="CM196" s="72"/>
      <c r="CN196" s="72"/>
      <c r="CO196" s="72"/>
      <c r="CP196" s="72"/>
      <c r="CQ196" s="72"/>
      <c r="CR196" s="72"/>
      <c r="CS196" s="72"/>
      <c r="CT196" s="72"/>
      <c r="CU196" s="72"/>
      <c r="CV196" s="72"/>
      <c r="CW196" s="72"/>
      <c r="CX196" s="72"/>
      <c r="CY196" s="72"/>
      <c r="CZ196" s="72"/>
      <c r="DA196" s="72"/>
      <c r="DB196" s="72"/>
      <c r="DC196" s="72"/>
      <c r="DD196" s="72"/>
      <c r="DE196" s="72"/>
      <c r="DF196" s="72"/>
      <c r="DG196" s="72"/>
      <c r="DH196" s="72"/>
      <c r="DI196" s="72"/>
      <c r="DJ196" s="72"/>
      <c r="DK196" s="72"/>
      <c r="DL196" s="72"/>
      <c r="DM196" s="72"/>
      <c r="DN196" s="72"/>
      <c r="DO196" s="72"/>
      <c r="DP196" s="72"/>
      <c r="DQ196" s="72"/>
      <c r="DR196" s="72"/>
      <c r="DS196" s="72"/>
      <c r="DT196" s="72"/>
      <c r="DU196" s="72"/>
      <c r="DV196" s="72"/>
      <c r="DW196" s="72"/>
      <c r="DX196" s="72"/>
      <c r="DY196" s="72"/>
      <c r="DZ196" s="72"/>
      <c r="EA196" s="72"/>
      <c r="EB196" s="72"/>
      <c r="EC196" s="72"/>
      <c r="ED196" s="72"/>
      <c r="EE196" s="72"/>
      <c r="EF196" s="72"/>
      <c r="EG196" s="72"/>
      <c r="EH196" s="72"/>
      <c r="EI196" s="72"/>
      <c r="EJ196" s="72"/>
      <c r="EK196" s="72"/>
      <c r="EL196" s="72"/>
      <c r="EM196" s="72"/>
      <c r="EN196" s="72"/>
      <c r="EO196" s="72"/>
      <c r="EP196" s="72"/>
      <c r="EQ196" s="72"/>
      <c r="ER196" s="72"/>
      <c r="ES196" s="72"/>
      <c r="ET196" s="72"/>
      <c r="EU196" s="72"/>
      <c r="EV196" s="72"/>
      <c r="EW196" s="72"/>
      <c r="EX196" s="72"/>
      <c r="EY196" s="72"/>
      <c r="EZ196" s="72"/>
      <c r="FA196" s="72"/>
      <c r="FB196" s="72"/>
      <c r="FC196" s="72"/>
      <c r="FD196" s="72"/>
      <c r="FE196" s="72"/>
      <c r="FF196" s="72"/>
      <c r="FG196" s="72"/>
      <c r="FH196" s="72"/>
      <c r="FI196" s="72"/>
      <c r="FJ196" s="72"/>
      <c r="FK196" s="72"/>
      <c r="FL196" s="72"/>
      <c r="FM196" s="72"/>
      <c r="FN196" s="72"/>
      <c r="FO196" s="72"/>
      <c r="FP196" s="72"/>
      <c r="FQ196" s="72"/>
      <c r="FR196" s="72"/>
      <c r="FS196" s="72"/>
      <c r="FT196" s="72"/>
      <c r="FU196" s="72"/>
      <c r="FV196" s="72"/>
      <c r="FW196" s="72"/>
      <c r="FX196" s="72"/>
      <c r="FY196" s="72"/>
      <c r="FZ196" s="72"/>
      <c r="GA196" s="72"/>
      <c r="GB196" s="72"/>
      <c r="GC196" s="72"/>
      <c r="GD196" s="72"/>
      <c r="GE196" s="72"/>
      <c r="GF196" s="72"/>
      <c r="GG196" s="72"/>
      <c r="GH196" s="72"/>
      <c r="GI196" s="72"/>
      <c r="GJ196" s="72"/>
      <c r="GK196" s="72"/>
      <c r="GL196" s="72"/>
      <c r="GM196" s="72"/>
      <c r="GN196" s="72"/>
      <c r="GO196" s="72"/>
      <c r="GP196" s="72"/>
      <c r="GQ196" s="72"/>
      <c r="GR196" s="72"/>
      <c r="GS196" s="72"/>
      <c r="GT196" s="72"/>
      <c r="GU196" s="72"/>
      <c r="GV196" s="72"/>
      <c r="GW196" s="72"/>
      <c r="GX196" s="72"/>
      <c r="GY196" s="72"/>
      <c r="GZ196" s="72"/>
      <c r="HA196" s="72"/>
    </row>
    <row r="197" spans="1:209" ht="25.5" customHeight="1">
      <c r="A197" s="74">
        <v>55</v>
      </c>
      <c r="B197" s="83" t="s">
        <v>91</v>
      </c>
      <c r="C197" s="83" t="s">
        <v>60</v>
      </c>
      <c r="D197" s="83"/>
      <c r="E197" s="83" t="s">
        <v>469</v>
      </c>
      <c r="F197" s="83">
        <v>2</v>
      </c>
      <c r="G197" s="83" t="s">
        <v>262</v>
      </c>
      <c r="H197" s="83" t="s">
        <v>1590</v>
      </c>
      <c r="I197" s="83">
        <v>38</v>
      </c>
      <c r="J197" s="146">
        <v>6</v>
      </c>
      <c r="K197" s="146"/>
      <c r="L197" s="146"/>
      <c r="M197" s="146" t="s">
        <v>186</v>
      </c>
      <c r="N197" s="146">
        <v>2</v>
      </c>
      <c r="O197" s="147" t="s">
        <v>316</v>
      </c>
      <c r="P197" s="146" t="s">
        <v>310</v>
      </c>
      <c r="Q197" s="152">
        <v>60</v>
      </c>
      <c r="R197" s="146"/>
      <c r="S197" s="146"/>
      <c r="T197" s="146"/>
      <c r="U197" s="146"/>
      <c r="V197" s="146"/>
      <c r="W197" s="146" t="s">
        <v>145</v>
      </c>
      <c r="X197" s="146" t="s">
        <v>1931</v>
      </c>
      <c r="Y197" s="83"/>
      <c r="Z197" s="83"/>
      <c r="AA197" s="83" t="s">
        <v>1490</v>
      </c>
      <c r="AB197" s="83"/>
      <c r="AC197" s="83"/>
    </row>
    <row r="198" spans="1:209" ht="25.5" customHeight="1">
      <c r="A198" s="74">
        <v>82</v>
      </c>
      <c r="B198" s="83" t="s">
        <v>1547</v>
      </c>
      <c r="C198" s="83" t="s">
        <v>40</v>
      </c>
      <c r="D198" s="83" t="s">
        <v>89</v>
      </c>
      <c r="E198" s="83" t="s">
        <v>1888</v>
      </c>
      <c r="F198" s="83">
        <v>3</v>
      </c>
      <c r="G198" s="83" t="s">
        <v>262</v>
      </c>
      <c r="H198" s="83" t="s">
        <v>1590</v>
      </c>
      <c r="I198" s="83">
        <v>38</v>
      </c>
      <c r="J198" s="146">
        <v>6</v>
      </c>
      <c r="K198" s="146" t="s">
        <v>89</v>
      </c>
      <c r="L198" s="146"/>
      <c r="M198" s="146" t="s">
        <v>186</v>
      </c>
      <c r="N198" s="146">
        <v>3</v>
      </c>
      <c r="O198" s="147" t="s">
        <v>303</v>
      </c>
      <c r="P198" s="146" t="s">
        <v>310</v>
      </c>
      <c r="Q198" s="152">
        <v>60</v>
      </c>
      <c r="R198" s="146"/>
      <c r="S198" s="146"/>
      <c r="T198" s="146"/>
      <c r="U198" s="146"/>
      <c r="V198" s="146"/>
      <c r="W198" s="146" t="s">
        <v>146</v>
      </c>
      <c r="X198" s="146" t="s">
        <v>1931</v>
      </c>
      <c r="Y198" s="83"/>
      <c r="Z198" s="83"/>
      <c r="AA198" s="83" t="s">
        <v>1490</v>
      </c>
      <c r="AB198" s="83"/>
      <c r="AC198" s="83"/>
    </row>
    <row r="199" spans="1:209" ht="25.5" customHeight="1">
      <c r="A199" s="74">
        <v>32</v>
      </c>
      <c r="B199" s="83" t="s">
        <v>209</v>
      </c>
      <c r="C199" s="83" t="s">
        <v>202</v>
      </c>
      <c r="D199" s="83" t="s">
        <v>201</v>
      </c>
      <c r="E199" s="83" t="s">
        <v>548</v>
      </c>
      <c r="F199" s="83">
        <v>5</v>
      </c>
      <c r="G199" s="83" t="s">
        <v>262</v>
      </c>
      <c r="H199" s="83" t="s">
        <v>1590</v>
      </c>
      <c r="I199" s="83">
        <v>57</v>
      </c>
      <c r="J199" s="146">
        <v>4</v>
      </c>
      <c r="K199" s="146" t="s">
        <v>201</v>
      </c>
      <c r="L199" s="146"/>
      <c r="M199" s="146" t="s">
        <v>186</v>
      </c>
      <c r="N199" s="146" t="s">
        <v>1921</v>
      </c>
      <c r="O199" s="147" t="s">
        <v>669</v>
      </c>
      <c r="P199" s="146" t="s">
        <v>310</v>
      </c>
      <c r="Q199" s="152">
        <v>60</v>
      </c>
      <c r="R199" s="146"/>
      <c r="S199" s="146"/>
      <c r="T199" s="146"/>
      <c r="U199" s="146"/>
      <c r="V199" s="146"/>
      <c r="W199" s="146" t="s">
        <v>143</v>
      </c>
      <c r="X199" s="146" t="s">
        <v>1937</v>
      </c>
      <c r="Y199" s="83"/>
      <c r="Z199" s="83"/>
      <c r="AA199" s="83" t="s">
        <v>1490</v>
      </c>
      <c r="AB199" s="83"/>
      <c r="AC199" s="83"/>
    </row>
    <row r="200" spans="1:209" ht="25.5" customHeight="1">
      <c r="A200" s="74">
        <v>37</v>
      </c>
      <c r="B200" s="83" t="s">
        <v>1592</v>
      </c>
      <c r="C200" s="83" t="s">
        <v>1585</v>
      </c>
      <c r="D200" s="83" t="s">
        <v>202</v>
      </c>
      <c r="E200" s="83" t="s">
        <v>1851</v>
      </c>
      <c r="F200" s="83">
        <v>5</v>
      </c>
      <c r="G200" s="83" t="s">
        <v>262</v>
      </c>
      <c r="H200" s="83" t="s">
        <v>1590</v>
      </c>
      <c r="I200" s="83">
        <v>58</v>
      </c>
      <c r="J200" s="146">
        <v>4</v>
      </c>
      <c r="K200" s="146" t="s">
        <v>202</v>
      </c>
      <c r="L200" s="146"/>
      <c r="M200" s="146" t="s">
        <v>186</v>
      </c>
      <c r="N200" s="146" t="s">
        <v>1921</v>
      </c>
      <c r="O200" s="147" t="s">
        <v>669</v>
      </c>
      <c r="P200" s="146" t="s">
        <v>310</v>
      </c>
      <c r="Q200" s="152">
        <v>60</v>
      </c>
      <c r="R200" s="146"/>
      <c r="S200" s="146"/>
      <c r="T200" s="146"/>
      <c r="U200" s="146"/>
      <c r="V200" s="146"/>
      <c r="W200" s="146" t="s">
        <v>143</v>
      </c>
      <c r="X200" s="146" t="s">
        <v>1937</v>
      </c>
      <c r="Y200" s="83"/>
      <c r="Z200" s="83"/>
      <c r="AA200" s="83" t="s">
        <v>1490</v>
      </c>
      <c r="AB200" s="83"/>
      <c r="AC200" s="83"/>
    </row>
    <row r="201" spans="1:209" ht="25.5" customHeight="1">
      <c r="A201" s="74">
        <v>2</v>
      </c>
      <c r="B201" s="83" t="s">
        <v>1726</v>
      </c>
      <c r="C201" s="83" t="s">
        <v>1725</v>
      </c>
      <c r="D201" s="83" t="s">
        <v>197</v>
      </c>
      <c r="E201" s="83" t="s">
        <v>1771</v>
      </c>
      <c r="F201" s="83">
        <v>4</v>
      </c>
      <c r="G201" s="83" t="s">
        <v>262</v>
      </c>
      <c r="H201" s="83" t="s">
        <v>1610</v>
      </c>
      <c r="I201" s="83">
        <v>40</v>
      </c>
      <c r="J201" s="146">
        <v>4</v>
      </c>
      <c r="K201" s="146" t="s">
        <v>197</v>
      </c>
      <c r="L201" s="146"/>
      <c r="M201" s="146" t="s">
        <v>296</v>
      </c>
      <c r="N201" s="146">
        <v>2</v>
      </c>
      <c r="O201" s="147" t="s">
        <v>328</v>
      </c>
      <c r="P201" s="146" t="s">
        <v>311</v>
      </c>
      <c r="Q201" s="152">
        <v>60</v>
      </c>
      <c r="R201" s="146"/>
      <c r="S201" s="146"/>
      <c r="T201" s="146"/>
      <c r="U201" s="146"/>
      <c r="V201" s="146"/>
      <c r="W201" s="146" t="s">
        <v>173</v>
      </c>
      <c r="X201" s="146" t="s">
        <v>1942</v>
      </c>
      <c r="Y201" s="83"/>
      <c r="Z201" s="83"/>
      <c r="AA201" s="83" t="s">
        <v>1490</v>
      </c>
      <c r="AB201" s="83"/>
      <c r="AC201" s="83"/>
      <c r="AD201" s="72"/>
      <c r="AE201" s="72"/>
      <c r="AF201" s="72"/>
      <c r="AG201" s="72"/>
      <c r="AH201" s="72"/>
      <c r="AI201" s="72"/>
      <c r="AJ201" s="72"/>
      <c r="AK201" s="72"/>
      <c r="AL201" s="72"/>
      <c r="AM201" s="72"/>
      <c r="AN201" s="72"/>
      <c r="AO201" s="72"/>
      <c r="AP201" s="72"/>
      <c r="AQ201" s="72"/>
      <c r="AR201" s="72"/>
      <c r="AS201" s="72"/>
      <c r="AT201" s="72"/>
      <c r="AU201" s="72"/>
      <c r="AV201" s="72"/>
      <c r="AW201" s="72"/>
      <c r="AX201" s="72"/>
      <c r="AY201" s="72"/>
      <c r="AZ201" s="72"/>
      <c r="BA201" s="72"/>
      <c r="BB201" s="72"/>
      <c r="BC201" s="72"/>
      <c r="BD201" s="72"/>
      <c r="BE201" s="72"/>
      <c r="BF201" s="72"/>
      <c r="BG201" s="72"/>
      <c r="BH201" s="72"/>
      <c r="BI201" s="72"/>
      <c r="BJ201" s="72"/>
      <c r="BK201" s="72"/>
      <c r="BL201" s="72"/>
      <c r="BM201" s="72"/>
      <c r="BN201" s="72"/>
      <c r="BO201" s="72"/>
      <c r="BP201" s="72"/>
      <c r="BQ201" s="72"/>
      <c r="BR201" s="72"/>
      <c r="BS201" s="72"/>
      <c r="BT201" s="72"/>
      <c r="BU201" s="72"/>
      <c r="BV201" s="72"/>
      <c r="BW201" s="72"/>
      <c r="BX201" s="72"/>
      <c r="BY201" s="72"/>
      <c r="BZ201" s="72"/>
      <c r="CA201" s="72"/>
      <c r="CB201" s="72"/>
      <c r="CC201" s="72"/>
      <c r="CD201" s="72"/>
      <c r="CE201" s="72"/>
      <c r="CF201" s="72"/>
      <c r="CG201" s="72"/>
      <c r="CH201" s="72"/>
      <c r="CI201" s="72"/>
      <c r="CJ201" s="72"/>
      <c r="CK201" s="72"/>
      <c r="CL201" s="72"/>
      <c r="CM201" s="72"/>
      <c r="CN201" s="72"/>
      <c r="CO201" s="72"/>
      <c r="CP201" s="72"/>
      <c r="CQ201" s="72"/>
      <c r="CR201" s="72"/>
      <c r="CS201" s="72"/>
      <c r="CT201" s="72"/>
      <c r="CU201" s="72"/>
      <c r="CV201" s="72"/>
      <c r="CW201" s="72"/>
      <c r="CX201" s="72"/>
      <c r="CY201" s="72"/>
      <c r="CZ201" s="72"/>
      <c r="DA201" s="72"/>
      <c r="DB201" s="72"/>
      <c r="DC201" s="72"/>
      <c r="DD201" s="72"/>
      <c r="DE201" s="72"/>
      <c r="DF201" s="72"/>
      <c r="DG201" s="72"/>
      <c r="DH201" s="72"/>
      <c r="DI201" s="72"/>
      <c r="DJ201" s="72"/>
      <c r="DK201" s="72"/>
      <c r="DL201" s="72"/>
      <c r="DM201" s="72"/>
      <c r="DN201" s="72"/>
      <c r="DO201" s="72"/>
      <c r="DP201" s="72"/>
      <c r="DQ201" s="72"/>
      <c r="DR201" s="72"/>
      <c r="DS201" s="72"/>
      <c r="DT201" s="72"/>
      <c r="DU201" s="72"/>
      <c r="DV201" s="72"/>
      <c r="DW201" s="72"/>
      <c r="DX201" s="72"/>
      <c r="DY201" s="72"/>
      <c r="DZ201" s="72"/>
      <c r="EA201" s="72"/>
      <c r="EB201" s="72"/>
      <c r="EC201" s="72"/>
      <c r="ED201" s="72"/>
      <c r="EE201" s="72"/>
      <c r="EF201" s="72"/>
      <c r="EG201" s="72"/>
      <c r="EH201" s="72"/>
      <c r="EI201" s="72"/>
      <c r="EJ201" s="72"/>
      <c r="EK201" s="72"/>
      <c r="EL201" s="72"/>
      <c r="EM201" s="72"/>
      <c r="EN201" s="72"/>
      <c r="EO201" s="72"/>
      <c r="EP201" s="72"/>
      <c r="EQ201" s="72"/>
      <c r="ER201" s="72"/>
      <c r="ES201" s="72"/>
      <c r="ET201" s="72"/>
      <c r="EU201" s="72"/>
      <c r="EV201" s="72"/>
      <c r="EW201" s="72"/>
      <c r="EX201" s="72"/>
      <c r="EY201" s="72"/>
      <c r="EZ201" s="72"/>
      <c r="FA201" s="72"/>
      <c r="FB201" s="72"/>
      <c r="FC201" s="72"/>
      <c r="FD201" s="72"/>
      <c r="FE201" s="72"/>
      <c r="FF201" s="72"/>
      <c r="FG201" s="72"/>
      <c r="FH201" s="72"/>
      <c r="FI201" s="72"/>
      <c r="FJ201" s="72"/>
      <c r="FK201" s="72"/>
      <c r="FL201" s="72"/>
      <c r="FM201" s="72"/>
      <c r="FN201" s="72"/>
      <c r="FO201" s="72"/>
      <c r="FP201" s="72"/>
      <c r="FQ201" s="72"/>
      <c r="FR201" s="72"/>
      <c r="FS201" s="72"/>
      <c r="FT201" s="72"/>
      <c r="FU201" s="72"/>
      <c r="FV201" s="72"/>
      <c r="FW201" s="72"/>
      <c r="FX201" s="72"/>
      <c r="FY201" s="72"/>
      <c r="FZ201" s="72"/>
      <c r="GA201" s="72"/>
      <c r="GB201" s="72"/>
      <c r="GC201" s="72"/>
      <c r="GD201" s="72"/>
      <c r="GE201" s="72"/>
      <c r="GF201" s="72"/>
      <c r="GG201" s="72"/>
      <c r="GH201" s="72"/>
      <c r="GI201" s="72"/>
      <c r="GJ201" s="72"/>
      <c r="GK201" s="72"/>
      <c r="GL201" s="72"/>
      <c r="GM201" s="72"/>
      <c r="GN201" s="72"/>
      <c r="GO201" s="72"/>
      <c r="GP201" s="72"/>
      <c r="GQ201" s="72"/>
      <c r="GR201" s="72"/>
      <c r="GS201" s="72"/>
      <c r="GT201" s="72"/>
      <c r="GU201" s="72"/>
      <c r="GV201" s="72"/>
      <c r="GW201" s="72"/>
      <c r="GX201" s="72"/>
      <c r="GY201" s="72"/>
      <c r="GZ201" s="72"/>
      <c r="HA201" s="72"/>
    </row>
    <row r="202" spans="1:209" ht="25.5" customHeight="1">
      <c r="A202" s="74">
        <v>56</v>
      </c>
      <c r="B202" s="83" t="s">
        <v>91</v>
      </c>
      <c r="C202" s="83" t="s">
        <v>60</v>
      </c>
      <c r="D202" s="83"/>
      <c r="E202" s="83" t="s">
        <v>476</v>
      </c>
      <c r="F202" s="83">
        <v>2</v>
      </c>
      <c r="G202" s="83" t="s">
        <v>262</v>
      </c>
      <c r="H202" s="83" t="s">
        <v>1610</v>
      </c>
      <c r="I202" s="83">
        <v>40</v>
      </c>
      <c r="J202" s="146">
        <v>4</v>
      </c>
      <c r="K202" s="146"/>
      <c r="L202" s="146"/>
      <c r="M202" s="146" t="s">
        <v>296</v>
      </c>
      <c r="N202" s="146">
        <v>2</v>
      </c>
      <c r="O202" s="147" t="s">
        <v>297</v>
      </c>
      <c r="P202" s="146" t="s">
        <v>311</v>
      </c>
      <c r="Q202" s="152">
        <v>60</v>
      </c>
      <c r="R202" s="146"/>
      <c r="S202" s="146"/>
      <c r="T202" s="146"/>
      <c r="U202" s="146"/>
      <c r="V202" s="146"/>
      <c r="W202" s="146" t="s">
        <v>144</v>
      </c>
      <c r="X202" s="146" t="s">
        <v>1942</v>
      </c>
      <c r="Y202" s="83"/>
      <c r="Z202" s="83"/>
      <c r="AA202" s="83" t="s">
        <v>1490</v>
      </c>
      <c r="AB202" s="83"/>
      <c r="AC202" s="83"/>
      <c r="AD202" s="72"/>
      <c r="AE202" s="72"/>
      <c r="AF202" s="72"/>
      <c r="AG202" s="72"/>
      <c r="AH202" s="72"/>
      <c r="AI202" s="72"/>
      <c r="AJ202" s="72"/>
      <c r="AK202" s="72"/>
      <c r="AL202" s="72"/>
      <c r="AM202" s="72"/>
      <c r="AN202" s="72"/>
      <c r="AO202" s="72"/>
      <c r="AP202" s="72"/>
      <c r="AQ202" s="72"/>
      <c r="AR202" s="72"/>
      <c r="AS202" s="72"/>
      <c r="AT202" s="72"/>
      <c r="AU202" s="72"/>
      <c r="AV202" s="72"/>
      <c r="AW202" s="72"/>
      <c r="AX202" s="72"/>
      <c r="AY202" s="72"/>
      <c r="AZ202" s="72"/>
      <c r="BA202" s="72"/>
      <c r="BB202" s="72"/>
      <c r="BC202" s="72"/>
      <c r="BD202" s="72"/>
      <c r="BE202" s="72"/>
      <c r="BF202" s="72"/>
      <c r="BG202" s="72"/>
      <c r="BH202" s="72"/>
      <c r="BI202" s="72"/>
      <c r="BJ202" s="72"/>
      <c r="BK202" s="72"/>
      <c r="BL202" s="72"/>
      <c r="BM202" s="72"/>
      <c r="BN202" s="72"/>
      <c r="BO202" s="72"/>
      <c r="BP202" s="72"/>
      <c r="BQ202" s="72"/>
      <c r="BR202" s="72"/>
      <c r="BS202" s="72"/>
      <c r="BT202" s="72"/>
      <c r="BU202" s="72"/>
      <c r="BV202" s="72"/>
      <c r="BW202" s="72"/>
      <c r="BX202" s="72"/>
      <c r="BY202" s="72"/>
      <c r="BZ202" s="72"/>
      <c r="CA202" s="72"/>
      <c r="CB202" s="72"/>
      <c r="CC202" s="72"/>
      <c r="CD202" s="72"/>
      <c r="CE202" s="72"/>
      <c r="CF202" s="72"/>
      <c r="CG202" s="72"/>
      <c r="CH202" s="72"/>
      <c r="CI202" s="72"/>
      <c r="CJ202" s="72"/>
      <c r="CK202" s="72"/>
      <c r="CL202" s="72"/>
      <c r="CM202" s="72"/>
      <c r="CN202" s="72"/>
      <c r="CO202" s="72"/>
      <c r="CP202" s="72"/>
      <c r="CQ202" s="72"/>
      <c r="CR202" s="72"/>
      <c r="CS202" s="72"/>
      <c r="CT202" s="72"/>
      <c r="CU202" s="72"/>
      <c r="CV202" s="72"/>
      <c r="CW202" s="72"/>
      <c r="CX202" s="72"/>
      <c r="CY202" s="72"/>
      <c r="CZ202" s="72"/>
      <c r="DA202" s="72"/>
      <c r="DB202" s="72"/>
      <c r="DC202" s="72"/>
      <c r="DD202" s="72"/>
      <c r="DE202" s="72"/>
      <c r="DF202" s="72"/>
      <c r="DG202" s="72"/>
      <c r="DH202" s="72"/>
      <c r="DI202" s="72"/>
      <c r="DJ202" s="72"/>
      <c r="DK202" s="72"/>
      <c r="DL202" s="72"/>
      <c r="DM202" s="72"/>
      <c r="DN202" s="72"/>
      <c r="DO202" s="72"/>
      <c r="DP202" s="72"/>
      <c r="DQ202" s="72"/>
      <c r="DR202" s="72"/>
      <c r="DS202" s="72"/>
      <c r="DT202" s="72"/>
      <c r="DU202" s="72"/>
      <c r="DV202" s="72"/>
      <c r="DW202" s="72"/>
      <c r="DX202" s="72"/>
      <c r="DY202" s="72"/>
      <c r="DZ202" s="72"/>
      <c r="EA202" s="72"/>
      <c r="EB202" s="72"/>
      <c r="EC202" s="72"/>
      <c r="ED202" s="72"/>
      <c r="EE202" s="72"/>
      <c r="EF202" s="72"/>
      <c r="EG202" s="72"/>
      <c r="EH202" s="72"/>
      <c r="EI202" s="72"/>
      <c r="EJ202" s="72"/>
      <c r="EK202" s="72"/>
      <c r="EL202" s="72"/>
      <c r="EM202" s="72"/>
      <c r="EN202" s="72"/>
      <c r="EO202" s="72"/>
      <c r="EP202" s="72"/>
      <c r="EQ202" s="72"/>
      <c r="ER202" s="72"/>
      <c r="ES202" s="72"/>
      <c r="ET202" s="72"/>
      <c r="EU202" s="72"/>
      <c r="EV202" s="72"/>
      <c r="EW202" s="72"/>
      <c r="EX202" s="72"/>
      <c r="EY202" s="72"/>
      <c r="EZ202" s="72"/>
      <c r="FA202" s="72"/>
      <c r="FB202" s="72"/>
      <c r="FC202" s="72"/>
      <c r="FD202" s="72"/>
      <c r="FE202" s="72"/>
      <c r="FF202" s="72"/>
      <c r="FG202" s="72"/>
      <c r="FH202" s="72"/>
      <c r="FI202" s="72"/>
      <c r="FJ202" s="72"/>
      <c r="FK202" s="72"/>
      <c r="FL202" s="72"/>
      <c r="FM202" s="72"/>
      <c r="FN202" s="72"/>
      <c r="FO202" s="72"/>
      <c r="FP202" s="72"/>
      <c r="FQ202" s="72"/>
      <c r="FR202" s="72"/>
      <c r="FS202" s="72"/>
      <c r="FT202" s="72"/>
      <c r="FU202" s="72"/>
      <c r="FV202" s="72"/>
      <c r="FW202" s="72"/>
      <c r="FX202" s="72"/>
      <c r="FY202" s="72"/>
      <c r="FZ202" s="72"/>
      <c r="GA202" s="72"/>
      <c r="GB202" s="72"/>
      <c r="GC202" s="72"/>
      <c r="GD202" s="72"/>
      <c r="GE202" s="72"/>
      <c r="GF202" s="72"/>
      <c r="GG202" s="72"/>
      <c r="GH202" s="72"/>
      <c r="GI202" s="72"/>
      <c r="GJ202" s="72"/>
      <c r="GK202" s="72"/>
      <c r="GL202" s="72"/>
      <c r="GM202" s="72"/>
      <c r="GN202" s="72"/>
      <c r="GO202" s="72"/>
      <c r="GP202" s="72"/>
      <c r="GQ202" s="72"/>
      <c r="GR202" s="72"/>
      <c r="GS202" s="72"/>
      <c r="GT202" s="72"/>
      <c r="GU202" s="72"/>
      <c r="GV202" s="72"/>
      <c r="GW202" s="72"/>
      <c r="GX202" s="72"/>
      <c r="GY202" s="72"/>
      <c r="GZ202" s="72"/>
      <c r="HA202" s="72"/>
    </row>
    <row r="203" spans="1:209" ht="25.5" customHeight="1">
      <c r="A203" s="74">
        <v>27</v>
      </c>
      <c r="B203" s="83" t="s">
        <v>1545</v>
      </c>
      <c r="C203" s="83" t="s">
        <v>1546</v>
      </c>
      <c r="D203" s="83"/>
      <c r="E203" s="83" t="s">
        <v>1870</v>
      </c>
      <c r="F203" s="83">
        <v>3</v>
      </c>
      <c r="G203" s="83" t="s">
        <v>262</v>
      </c>
      <c r="H203" s="83" t="s">
        <v>1610</v>
      </c>
      <c r="I203" s="83">
        <v>40</v>
      </c>
      <c r="J203" s="146">
        <v>4</v>
      </c>
      <c r="K203" s="146"/>
      <c r="L203" s="146"/>
      <c r="M203" s="146" t="s">
        <v>296</v>
      </c>
      <c r="N203" s="146">
        <v>5</v>
      </c>
      <c r="O203" s="147" t="s">
        <v>297</v>
      </c>
      <c r="P203" s="146" t="s">
        <v>311</v>
      </c>
      <c r="Q203" s="152">
        <v>60</v>
      </c>
      <c r="R203" s="146"/>
      <c r="S203" s="146"/>
      <c r="T203" s="146"/>
      <c r="U203" s="146"/>
      <c r="V203" s="146"/>
      <c r="W203" s="146" t="s">
        <v>1652</v>
      </c>
      <c r="X203" s="146" t="s">
        <v>1942</v>
      </c>
      <c r="Y203" s="83"/>
      <c r="Z203" s="83"/>
      <c r="AA203" s="83" t="s">
        <v>1490</v>
      </c>
      <c r="AB203" s="83"/>
      <c r="AC203" s="83"/>
      <c r="AD203" s="72"/>
      <c r="AE203" s="72"/>
      <c r="AF203" s="72"/>
      <c r="AG203" s="72"/>
      <c r="AH203" s="72"/>
      <c r="AI203" s="72"/>
      <c r="AJ203" s="72"/>
      <c r="AK203" s="72"/>
      <c r="AL203" s="72"/>
      <c r="AM203" s="72"/>
      <c r="AN203" s="72"/>
      <c r="AO203" s="72"/>
      <c r="AP203" s="72"/>
      <c r="AQ203" s="72"/>
      <c r="AR203" s="72"/>
      <c r="AS203" s="72"/>
      <c r="AT203" s="72"/>
      <c r="AU203" s="72"/>
      <c r="AV203" s="72"/>
      <c r="AW203" s="72"/>
      <c r="AX203" s="72"/>
      <c r="AY203" s="72"/>
      <c r="AZ203" s="72"/>
      <c r="BA203" s="72"/>
      <c r="BB203" s="72"/>
      <c r="BC203" s="72"/>
      <c r="BD203" s="72"/>
      <c r="BE203" s="72"/>
      <c r="BF203" s="72"/>
      <c r="BG203" s="72"/>
      <c r="BH203" s="72"/>
      <c r="BI203" s="72"/>
      <c r="BJ203" s="72"/>
      <c r="BK203" s="72"/>
      <c r="BL203" s="72"/>
      <c r="BM203" s="72"/>
      <c r="BN203" s="72"/>
      <c r="BO203" s="72"/>
      <c r="BP203" s="72"/>
      <c r="BQ203" s="72"/>
      <c r="BR203" s="72"/>
      <c r="BS203" s="72"/>
      <c r="BT203" s="72"/>
      <c r="BU203" s="72"/>
      <c r="BV203" s="72"/>
      <c r="BW203" s="72"/>
      <c r="BX203" s="72"/>
      <c r="BY203" s="72"/>
      <c r="BZ203" s="72"/>
      <c r="CA203" s="72"/>
      <c r="CB203" s="72"/>
      <c r="CC203" s="72"/>
      <c r="CD203" s="72"/>
      <c r="CE203" s="72"/>
      <c r="CF203" s="72"/>
      <c r="CG203" s="72"/>
      <c r="CH203" s="72"/>
      <c r="CI203" s="72"/>
      <c r="CJ203" s="72"/>
      <c r="CK203" s="72"/>
      <c r="CL203" s="72"/>
      <c r="CM203" s="72"/>
      <c r="CN203" s="72"/>
      <c r="CO203" s="72"/>
      <c r="CP203" s="72"/>
      <c r="CQ203" s="72"/>
      <c r="CR203" s="72"/>
      <c r="CS203" s="72"/>
      <c r="CT203" s="72"/>
      <c r="CU203" s="72"/>
      <c r="CV203" s="72"/>
      <c r="CW203" s="72"/>
      <c r="CX203" s="72"/>
      <c r="CY203" s="72"/>
      <c r="CZ203" s="72"/>
      <c r="DA203" s="72"/>
      <c r="DB203" s="72"/>
      <c r="DC203" s="72"/>
      <c r="DD203" s="72"/>
      <c r="DE203" s="72"/>
      <c r="DF203" s="72"/>
      <c r="DG203" s="72"/>
      <c r="DH203" s="72"/>
      <c r="DI203" s="72"/>
      <c r="DJ203" s="72"/>
      <c r="DK203" s="72"/>
      <c r="DL203" s="72"/>
      <c r="DM203" s="72"/>
      <c r="DN203" s="72"/>
      <c r="DO203" s="72"/>
      <c r="DP203" s="72"/>
      <c r="DQ203" s="72"/>
      <c r="DR203" s="72"/>
      <c r="DS203" s="72"/>
      <c r="DT203" s="72"/>
      <c r="DU203" s="72"/>
      <c r="DV203" s="72"/>
      <c r="DW203" s="72"/>
      <c r="DX203" s="72"/>
      <c r="DY203" s="72"/>
      <c r="DZ203" s="72"/>
      <c r="EA203" s="72"/>
      <c r="EB203" s="72"/>
      <c r="EC203" s="72"/>
      <c r="ED203" s="72"/>
      <c r="EE203" s="72"/>
      <c r="EF203" s="72"/>
      <c r="EG203" s="72"/>
      <c r="EH203" s="72"/>
      <c r="EI203" s="72"/>
      <c r="EJ203" s="72"/>
      <c r="EK203" s="72"/>
      <c r="EL203" s="72"/>
      <c r="EM203" s="72"/>
      <c r="EN203" s="72"/>
      <c r="EO203" s="72"/>
      <c r="EP203" s="72"/>
      <c r="EQ203" s="72"/>
      <c r="ER203" s="72"/>
      <c r="ES203" s="72"/>
      <c r="ET203" s="72"/>
      <c r="EU203" s="72"/>
      <c r="EV203" s="72"/>
      <c r="EW203" s="72"/>
      <c r="EX203" s="72"/>
      <c r="EY203" s="72"/>
      <c r="EZ203" s="72"/>
      <c r="FA203" s="72"/>
      <c r="FB203" s="72"/>
      <c r="FC203" s="72"/>
      <c r="FD203" s="72"/>
      <c r="FE203" s="72"/>
      <c r="FF203" s="72"/>
      <c r="FG203" s="72"/>
      <c r="FH203" s="72"/>
      <c r="FI203" s="72"/>
      <c r="FJ203" s="72"/>
      <c r="FK203" s="72"/>
      <c r="FL203" s="72"/>
      <c r="FM203" s="72"/>
      <c r="FN203" s="72"/>
      <c r="FO203" s="72"/>
      <c r="FP203" s="72"/>
      <c r="FQ203" s="72"/>
      <c r="FR203" s="72"/>
      <c r="FS203" s="72"/>
      <c r="FT203" s="72"/>
      <c r="FU203" s="72"/>
      <c r="FV203" s="72"/>
      <c r="FW203" s="72"/>
      <c r="FX203" s="72"/>
      <c r="FY203" s="72"/>
      <c r="FZ203" s="72"/>
      <c r="GA203" s="72"/>
      <c r="GB203" s="72"/>
      <c r="GC203" s="72"/>
      <c r="GD203" s="72"/>
      <c r="GE203" s="72"/>
      <c r="GF203" s="72"/>
      <c r="GG203" s="72"/>
      <c r="GH203" s="72"/>
      <c r="GI203" s="72"/>
      <c r="GJ203" s="72"/>
      <c r="GK203" s="72"/>
      <c r="GL203" s="72"/>
      <c r="GM203" s="72"/>
      <c r="GN203" s="72"/>
      <c r="GO203" s="72"/>
      <c r="GP203" s="72"/>
      <c r="GQ203" s="72"/>
      <c r="GR203" s="72"/>
      <c r="GS203" s="72"/>
      <c r="GT203" s="72"/>
      <c r="GU203" s="72"/>
      <c r="GV203" s="72"/>
      <c r="GW203" s="72"/>
      <c r="GX203" s="72"/>
      <c r="GY203" s="72"/>
      <c r="GZ203" s="72"/>
      <c r="HA203" s="72"/>
    </row>
    <row r="204" spans="1:209" ht="25.5" customHeight="1">
      <c r="A204" s="74">
        <v>83</v>
      </c>
      <c r="B204" s="83" t="s">
        <v>1547</v>
      </c>
      <c r="C204" s="83" t="s">
        <v>40</v>
      </c>
      <c r="D204" s="83" t="s">
        <v>89</v>
      </c>
      <c r="E204" s="83" t="s">
        <v>1895</v>
      </c>
      <c r="F204" s="83">
        <v>3</v>
      </c>
      <c r="G204" s="83" t="s">
        <v>262</v>
      </c>
      <c r="H204" s="83" t="s">
        <v>1610</v>
      </c>
      <c r="I204" s="83">
        <v>40</v>
      </c>
      <c r="J204" s="146">
        <v>4</v>
      </c>
      <c r="K204" s="146" t="s">
        <v>89</v>
      </c>
      <c r="L204" s="146"/>
      <c r="M204" s="146" t="s">
        <v>296</v>
      </c>
      <c r="N204" s="146">
        <v>6</v>
      </c>
      <c r="O204" s="147" t="s">
        <v>297</v>
      </c>
      <c r="P204" s="146" t="s">
        <v>311</v>
      </c>
      <c r="Q204" s="152">
        <v>60</v>
      </c>
      <c r="R204" s="146"/>
      <c r="S204" s="146"/>
      <c r="T204" s="146"/>
      <c r="U204" s="146"/>
      <c r="V204" s="146"/>
      <c r="W204" s="146" t="s">
        <v>146</v>
      </c>
      <c r="X204" s="146" t="s">
        <v>1942</v>
      </c>
      <c r="Y204" s="83"/>
      <c r="Z204" s="83"/>
      <c r="AA204" s="83" t="s">
        <v>1490</v>
      </c>
      <c r="AB204" s="83"/>
      <c r="AC204" s="83"/>
      <c r="AD204" s="72"/>
      <c r="AE204" s="72"/>
      <c r="AF204" s="72"/>
      <c r="AG204" s="72"/>
      <c r="AH204" s="72"/>
      <c r="AI204" s="72"/>
      <c r="AJ204" s="72"/>
      <c r="AK204" s="72"/>
      <c r="AL204" s="72"/>
      <c r="AM204" s="72"/>
      <c r="AN204" s="72"/>
      <c r="AO204" s="72"/>
      <c r="AP204" s="72"/>
      <c r="AQ204" s="72"/>
      <c r="AR204" s="72"/>
      <c r="AS204" s="72"/>
      <c r="AT204" s="72"/>
      <c r="AU204" s="72"/>
      <c r="AV204" s="72"/>
      <c r="AW204" s="72"/>
      <c r="AX204" s="72"/>
      <c r="AY204" s="72"/>
      <c r="AZ204" s="72"/>
      <c r="BA204" s="72"/>
      <c r="BB204" s="72"/>
      <c r="BC204" s="72"/>
      <c r="BD204" s="72"/>
      <c r="BE204" s="72"/>
      <c r="BF204" s="72"/>
      <c r="BG204" s="72"/>
      <c r="BH204" s="72"/>
      <c r="BI204" s="72"/>
      <c r="BJ204" s="72"/>
      <c r="BK204" s="72"/>
      <c r="BL204" s="72"/>
      <c r="BM204" s="72"/>
      <c r="BN204" s="72"/>
      <c r="BO204" s="72"/>
      <c r="BP204" s="72"/>
      <c r="BQ204" s="72"/>
      <c r="BR204" s="72"/>
      <c r="BS204" s="72"/>
      <c r="BT204" s="72"/>
      <c r="BU204" s="72"/>
      <c r="BV204" s="72"/>
      <c r="BW204" s="72"/>
      <c r="BX204" s="72"/>
      <c r="BY204" s="72"/>
      <c r="BZ204" s="72"/>
      <c r="CA204" s="72"/>
      <c r="CB204" s="72"/>
      <c r="CC204" s="72"/>
      <c r="CD204" s="72"/>
      <c r="CE204" s="72"/>
      <c r="CF204" s="72"/>
      <c r="CG204" s="72"/>
      <c r="CH204" s="72"/>
      <c r="CI204" s="72"/>
      <c r="CJ204" s="72"/>
      <c r="CK204" s="72"/>
      <c r="CL204" s="72"/>
      <c r="CM204" s="72"/>
      <c r="CN204" s="72"/>
      <c r="CO204" s="72"/>
      <c r="CP204" s="72"/>
      <c r="CQ204" s="72"/>
      <c r="CR204" s="72"/>
      <c r="CS204" s="72"/>
      <c r="CT204" s="72"/>
      <c r="CU204" s="72"/>
      <c r="CV204" s="72"/>
      <c r="CW204" s="72"/>
      <c r="CX204" s="72"/>
      <c r="CY204" s="72"/>
      <c r="CZ204" s="72"/>
      <c r="DA204" s="72"/>
      <c r="DB204" s="72"/>
      <c r="DC204" s="72"/>
      <c r="DD204" s="72"/>
      <c r="DE204" s="72"/>
      <c r="DF204" s="72"/>
      <c r="DG204" s="72"/>
      <c r="DH204" s="72"/>
      <c r="DI204" s="72"/>
      <c r="DJ204" s="72"/>
      <c r="DK204" s="72"/>
      <c r="DL204" s="72"/>
      <c r="DM204" s="72"/>
      <c r="DN204" s="72"/>
      <c r="DO204" s="72"/>
      <c r="DP204" s="72"/>
      <c r="DQ204" s="72"/>
      <c r="DR204" s="72"/>
      <c r="DS204" s="72"/>
      <c r="DT204" s="72"/>
      <c r="DU204" s="72"/>
      <c r="DV204" s="72"/>
      <c r="DW204" s="72"/>
      <c r="DX204" s="72"/>
      <c r="DY204" s="72"/>
      <c r="DZ204" s="72"/>
      <c r="EA204" s="72"/>
      <c r="EB204" s="72"/>
      <c r="EC204" s="72"/>
      <c r="ED204" s="72"/>
      <c r="EE204" s="72"/>
      <c r="EF204" s="72"/>
      <c r="EG204" s="72"/>
      <c r="EH204" s="72"/>
      <c r="EI204" s="72"/>
      <c r="EJ204" s="72"/>
      <c r="EK204" s="72"/>
      <c r="EL204" s="72"/>
      <c r="EM204" s="72"/>
      <c r="EN204" s="72"/>
      <c r="EO204" s="72"/>
      <c r="EP204" s="72"/>
      <c r="EQ204" s="72"/>
      <c r="ER204" s="72"/>
      <c r="ES204" s="72"/>
      <c r="ET204" s="72"/>
      <c r="EU204" s="72"/>
      <c r="EV204" s="72"/>
      <c r="EW204" s="72"/>
      <c r="EX204" s="72"/>
      <c r="EY204" s="72"/>
      <c r="EZ204" s="72"/>
      <c r="FA204" s="72"/>
      <c r="FB204" s="72"/>
      <c r="FC204" s="72"/>
      <c r="FD204" s="72"/>
      <c r="FE204" s="72"/>
      <c r="FF204" s="72"/>
      <c r="FG204" s="72"/>
      <c r="FH204" s="72"/>
      <c r="FI204" s="72"/>
      <c r="FJ204" s="72"/>
      <c r="FK204" s="72"/>
      <c r="FL204" s="72"/>
      <c r="FM204" s="72"/>
      <c r="FN204" s="72"/>
      <c r="FO204" s="72"/>
      <c r="FP204" s="72"/>
      <c r="FQ204" s="72"/>
      <c r="FR204" s="72"/>
      <c r="FS204" s="72"/>
      <c r="FT204" s="72"/>
      <c r="FU204" s="72"/>
      <c r="FV204" s="72"/>
      <c r="FW204" s="72"/>
      <c r="FX204" s="72"/>
      <c r="FY204" s="72"/>
      <c r="FZ204" s="72"/>
      <c r="GA204" s="72"/>
      <c r="GB204" s="72"/>
      <c r="GC204" s="72"/>
      <c r="GD204" s="72"/>
      <c r="GE204" s="72"/>
      <c r="GF204" s="72"/>
      <c r="GG204" s="72"/>
      <c r="GH204" s="72"/>
      <c r="GI204" s="72"/>
      <c r="GJ204" s="72"/>
      <c r="GK204" s="72"/>
      <c r="GL204" s="72"/>
      <c r="GM204" s="72"/>
      <c r="GN204" s="72"/>
      <c r="GO204" s="72"/>
      <c r="GP204" s="72"/>
      <c r="GQ204" s="72"/>
      <c r="GR204" s="72"/>
      <c r="GS204" s="72"/>
      <c r="GT204" s="72"/>
      <c r="GU204" s="72"/>
      <c r="GV204" s="72"/>
      <c r="GW204" s="72"/>
      <c r="GX204" s="72"/>
      <c r="GY204" s="72"/>
      <c r="GZ204" s="72"/>
      <c r="HA204" s="72"/>
    </row>
    <row r="205" spans="1:209" ht="25.5" customHeight="1">
      <c r="A205" s="74">
        <v>33</v>
      </c>
      <c r="B205" s="83" t="s">
        <v>209</v>
      </c>
      <c r="C205" s="83" t="s">
        <v>202</v>
      </c>
      <c r="D205" s="83" t="s">
        <v>201</v>
      </c>
      <c r="E205" s="83" t="s">
        <v>1844</v>
      </c>
      <c r="F205" s="83">
        <v>5</v>
      </c>
      <c r="G205" s="83" t="s">
        <v>262</v>
      </c>
      <c r="H205" s="83" t="s">
        <v>1610</v>
      </c>
      <c r="I205" s="83">
        <v>55</v>
      </c>
      <c r="J205" s="146">
        <v>3</v>
      </c>
      <c r="K205" s="146" t="s">
        <v>201</v>
      </c>
      <c r="L205" s="146"/>
      <c r="M205" s="146" t="s">
        <v>296</v>
      </c>
      <c r="N205" s="146" t="s">
        <v>1922</v>
      </c>
      <c r="O205" s="147" t="s">
        <v>327</v>
      </c>
      <c r="P205" s="146" t="s">
        <v>311</v>
      </c>
      <c r="Q205" s="152">
        <v>60</v>
      </c>
      <c r="R205" s="146"/>
      <c r="S205" s="146"/>
      <c r="T205" s="146"/>
      <c r="U205" s="146"/>
      <c r="V205" s="146"/>
      <c r="W205" s="146" t="s">
        <v>143</v>
      </c>
      <c r="X205" s="146" t="s">
        <v>1946</v>
      </c>
      <c r="Y205" s="83"/>
      <c r="Z205" s="83"/>
      <c r="AA205" s="83" t="s">
        <v>1490</v>
      </c>
      <c r="AB205" s="83"/>
      <c r="AC205" s="83"/>
      <c r="AD205" s="72"/>
      <c r="AE205" s="72"/>
      <c r="AF205" s="72"/>
      <c r="AG205" s="72"/>
      <c r="AH205" s="72"/>
      <c r="AI205" s="72"/>
      <c r="AJ205" s="72"/>
      <c r="AK205" s="72"/>
      <c r="AL205" s="72"/>
      <c r="AM205" s="72"/>
      <c r="AN205" s="72"/>
      <c r="AO205" s="72"/>
      <c r="AP205" s="72"/>
      <c r="AQ205" s="72"/>
      <c r="AR205" s="72"/>
      <c r="AS205" s="72"/>
      <c r="AT205" s="72"/>
      <c r="AU205" s="72"/>
      <c r="AV205" s="72"/>
      <c r="AW205" s="72"/>
      <c r="AX205" s="72"/>
      <c r="AY205" s="72"/>
      <c r="AZ205" s="72"/>
      <c r="BA205" s="72"/>
      <c r="BB205" s="72"/>
      <c r="BC205" s="72"/>
      <c r="BD205" s="72"/>
      <c r="BE205" s="72"/>
      <c r="BF205" s="72"/>
      <c r="BG205" s="72"/>
      <c r="BH205" s="72"/>
      <c r="BI205" s="72"/>
      <c r="BJ205" s="72"/>
      <c r="BK205" s="72"/>
      <c r="BL205" s="72"/>
      <c r="BM205" s="72"/>
      <c r="BN205" s="72"/>
      <c r="BO205" s="72"/>
      <c r="BP205" s="72"/>
      <c r="BQ205" s="72"/>
      <c r="BR205" s="72"/>
      <c r="BS205" s="72"/>
      <c r="BT205" s="72"/>
      <c r="BU205" s="72"/>
      <c r="BV205" s="72"/>
      <c r="BW205" s="72"/>
      <c r="BX205" s="72"/>
      <c r="BY205" s="72"/>
      <c r="BZ205" s="72"/>
      <c r="CA205" s="72"/>
      <c r="CB205" s="72"/>
      <c r="CC205" s="72"/>
      <c r="CD205" s="72"/>
      <c r="CE205" s="72"/>
      <c r="CF205" s="72"/>
      <c r="CG205" s="72"/>
      <c r="CH205" s="72"/>
      <c r="CI205" s="72"/>
      <c r="CJ205" s="72"/>
      <c r="CK205" s="72"/>
      <c r="CL205" s="72"/>
      <c r="CM205" s="72"/>
      <c r="CN205" s="72"/>
      <c r="CO205" s="72"/>
      <c r="CP205" s="72"/>
      <c r="CQ205" s="72"/>
      <c r="CR205" s="72"/>
      <c r="CS205" s="72"/>
      <c r="CT205" s="72"/>
      <c r="CU205" s="72"/>
      <c r="CV205" s="72"/>
      <c r="CW205" s="72"/>
      <c r="CX205" s="72"/>
      <c r="CY205" s="72"/>
      <c r="CZ205" s="72"/>
      <c r="DA205" s="72"/>
      <c r="DB205" s="72"/>
      <c r="DC205" s="72"/>
      <c r="DD205" s="72"/>
      <c r="DE205" s="72"/>
      <c r="DF205" s="72"/>
      <c r="DG205" s="72"/>
      <c r="DH205" s="72"/>
      <c r="DI205" s="72"/>
      <c r="DJ205" s="72"/>
      <c r="DK205" s="72"/>
      <c r="DL205" s="72"/>
      <c r="DM205" s="72"/>
      <c r="DN205" s="72"/>
      <c r="DO205" s="72"/>
      <c r="DP205" s="72"/>
      <c r="DQ205" s="72"/>
      <c r="DR205" s="72"/>
      <c r="DS205" s="72"/>
      <c r="DT205" s="72"/>
      <c r="DU205" s="72"/>
      <c r="DV205" s="72"/>
      <c r="DW205" s="72"/>
      <c r="DX205" s="72"/>
      <c r="DY205" s="72"/>
      <c r="DZ205" s="72"/>
      <c r="EA205" s="72"/>
      <c r="EB205" s="72"/>
      <c r="EC205" s="72"/>
      <c r="ED205" s="72"/>
      <c r="EE205" s="72"/>
      <c r="EF205" s="72"/>
      <c r="EG205" s="72"/>
      <c r="EH205" s="72"/>
      <c r="EI205" s="72"/>
      <c r="EJ205" s="72"/>
      <c r="EK205" s="72"/>
      <c r="EL205" s="72"/>
      <c r="EM205" s="72"/>
      <c r="EN205" s="72"/>
      <c r="EO205" s="72"/>
      <c r="EP205" s="72"/>
      <c r="EQ205" s="72"/>
      <c r="ER205" s="72"/>
      <c r="ES205" s="72"/>
      <c r="ET205" s="72"/>
      <c r="EU205" s="72"/>
      <c r="EV205" s="72"/>
      <c r="EW205" s="72"/>
      <c r="EX205" s="72"/>
      <c r="EY205" s="72"/>
      <c r="EZ205" s="72"/>
      <c r="FA205" s="72"/>
      <c r="FB205" s="72"/>
      <c r="FC205" s="72"/>
      <c r="FD205" s="72"/>
      <c r="FE205" s="72"/>
      <c r="FF205" s="72"/>
      <c r="FG205" s="72"/>
      <c r="FH205" s="72"/>
      <c r="FI205" s="72"/>
      <c r="FJ205" s="72"/>
      <c r="FK205" s="72"/>
      <c r="FL205" s="72"/>
      <c r="FM205" s="72"/>
      <c r="FN205" s="72"/>
      <c r="FO205" s="72"/>
      <c r="FP205" s="72"/>
      <c r="FQ205" s="72"/>
      <c r="FR205" s="72"/>
      <c r="FS205" s="72"/>
      <c r="FT205" s="72"/>
      <c r="FU205" s="72"/>
      <c r="FV205" s="72"/>
      <c r="FW205" s="72"/>
      <c r="FX205" s="72"/>
      <c r="FY205" s="72"/>
      <c r="FZ205" s="72"/>
      <c r="GA205" s="72"/>
      <c r="GB205" s="72"/>
      <c r="GC205" s="72"/>
      <c r="GD205" s="72"/>
      <c r="GE205" s="72"/>
      <c r="GF205" s="72"/>
      <c r="GG205" s="72"/>
      <c r="GH205" s="72"/>
      <c r="GI205" s="72"/>
      <c r="GJ205" s="72"/>
      <c r="GK205" s="72"/>
      <c r="GL205" s="72"/>
      <c r="GM205" s="72"/>
      <c r="GN205" s="72"/>
      <c r="GO205" s="72"/>
      <c r="GP205" s="72"/>
      <c r="GQ205" s="72"/>
      <c r="GR205" s="72"/>
      <c r="GS205" s="72"/>
      <c r="GT205" s="72"/>
      <c r="GU205" s="72"/>
      <c r="GV205" s="72"/>
      <c r="GW205" s="72"/>
      <c r="GX205" s="72"/>
      <c r="GY205" s="72"/>
      <c r="GZ205" s="72"/>
      <c r="HA205" s="72"/>
    </row>
    <row r="206" spans="1:209" ht="25.5" customHeight="1">
      <c r="A206" s="74">
        <v>35</v>
      </c>
      <c r="B206" s="83" t="s">
        <v>1592</v>
      </c>
      <c r="C206" s="83" t="s">
        <v>1585</v>
      </c>
      <c r="D206" s="83" t="s">
        <v>202</v>
      </c>
      <c r="E206" s="83" t="s">
        <v>1858</v>
      </c>
      <c r="F206" s="83">
        <v>5</v>
      </c>
      <c r="G206" s="83" t="s">
        <v>262</v>
      </c>
      <c r="H206" s="83" t="s">
        <v>1610</v>
      </c>
      <c r="I206" s="83">
        <v>55</v>
      </c>
      <c r="J206" s="146">
        <v>3</v>
      </c>
      <c r="K206" s="146" t="s">
        <v>202</v>
      </c>
      <c r="L206" s="146"/>
      <c r="M206" s="146" t="s">
        <v>296</v>
      </c>
      <c r="N206" s="146" t="s">
        <v>1922</v>
      </c>
      <c r="O206" s="147" t="s">
        <v>327</v>
      </c>
      <c r="P206" s="146" t="s">
        <v>311</v>
      </c>
      <c r="Q206" s="152">
        <v>60</v>
      </c>
      <c r="R206" s="146"/>
      <c r="S206" s="146"/>
      <c r="T206" s="146"/>
      <c r="U206" s="146"/>
      <c r="V206" s="146"/>
      <c r="W206" s="146" t="s">
        <v>143</v>
      </c>
      <c r="X206" s="146" t="s">
        <v>1946</v>
      </c>
      <c r="Y206" s="83"/>
      <c r="Z206" s="83"/>
      <c r="AA206" s="83" t="s">
        <v>1490</v>
      </c>
      <c r="AB206" s="83"/>
      <c r="AC206" s="83"/>
      <c r="AD206" s="72"/>
      <c r="AE206" s="72"/>
      <c r="AF206" s="72"/>
      <c r="AG206" s="72"/>
      <c r="AH206" s="72"/>
      <c r="AI206" s="72"/>
      <c r="AJ206" s="72"/>
      <c r="AK206" s="72"/>
      <c r="AL206" s="72"/>
      <c r="AM206" s="72"/>
      <c r="AN206" s="72"/>
      <c r="AO206" s="72"/>
      <c r="AP206" s="72"/>
      <c r="AQ206" s="72"/>
      <c r="AR206" s="72"/>
      <c r="AS206" s="72"/>
      <c r="AT206" s="72"/>
      <c r="AU206" s="72"/>
      <c r="AV206" s="72"/>
      <c r="AW206" s="72"/>
      <c r="AX206" s="72"/>
      <c r="AY206" s="72"/>
      <c r="AZ206" s="72"/>
      <c r="BA206" s="72"/>
      <c r="BB206" s="72"/>
      <c r="BC206" s="72"/>
      <c r="BD206" s="72"/>
      <c r="BE206" s="72"/>
      <c r="BF206" s="72"/>
      <c r="BG206" s="72"/>
      <c r="BH206" s="72"/>
      <c r="BI206" s="72"/>
      <c r="BJ206" s="72"/>
      <c r="BK206" s="72"/>
      <c r="BL206" s="72"/>
      <c r="BM206" s="72"/>
      <c r="BN206" s="72"/>
      <c r="BO206" s="72"/>
      <c r="BP206" s="72"/>
      <c r="BQ206" s="72"/>
      <c r="BR206" s="72"/>
      <c r="BS206" s="72"/>
      <c r="BT206" s="72"/>
      <c r="BU206" s="72"/>
      <c r="BV206" s="72"/>
      <c r="BW206" s="72"/>
      <c r="BX206" s="72"/>
      <c r="BY206" s="72"/>
      <c r="BZ206" s="72"/>
      <c r="CA206" s="72"/>
      <c r="CB206" s="72"/>
      <c r="CC206" s="72"/>
      <c r="CD206" s="72"/>
      <c r="CE206" s="72"/>
      <c r="CF206" s="72"/>
      <c r="CG206" s="72"/>
      <c r="CH206" s="72"/>
      <c r="CI206" s="72"/>
      <c r="CJ206" s="72"/>
      <c r="CK206" s="72"/>
      <c r="CL206" s="72"/>
      <c r="CM206" s="72"/>
      <c r="CN206" s="72"/>
      <c r="CO206" s="72"/>
      <c r="CP206" s="72"/>
      <c r="CQ206" s="72"/>
      <c r="CR206" s="72"/>
      <c r="CS206" s="72"/>
      <c r="CT206" s="72"/>
      <c r="CU206" s="72"/>
      <c r="CV206" s="72"/>
      <c r="CW206" s="72"/>
      <c r="CX206" s="72"/>
      <c r="CY206" s="72"/>
      <c r="CZ206" s="72"/>
      <c r="DA206" s="72"/>
      <c r="DB206" s="72"/>
      <c r="DC206" s="72"/>
      <c r="DD206" s="72"/>
      <c r="DE206" s="72"/>
      <c r="DF206" s="72"/>
      <c r="DG206" s="72"/>
      <c r="DH206" s="72"/>
      <c r="DI206" s="72"/>
      <c r="DJ206" s="72"/>
      <c r="DK206" s="72"/>
      <c r="DL206" s="72"/>
      <c r="DM206" s="72"/>
      <c r="DN206" s="72"/>
      <c r="DO206" s="72"/>
      <c r="DP206" s="72"/>
      <c r="DQ206" s="72"/>
      <c r="DR206" s="72"/>
      <c r="DS206" s="72"/>
      <c r="DT206" s="72"/>
      <c r="DU206" s="72"/>
      <c r="DV206" s="72"/>
      <c r="DW206" s="72"/>
      <c r="DX206" s="72"/>
      <c r="DY206" s="72"/>
      <c r="DZ206" s="72"/>
      <c r="EA206" s="72"/>
      <c r="EB206" s="72"/>
      <c r="EC206" s="72"/>
      <c r="ED206" s="72"/>
      <c r="EE206" s="72"/>
      <c r="EF206" s="72"/>
      <c r="EG206" s="72"/>
      <c r="EH206" s="72"/>
      <c r="EI206" s="72"/>
      <c r="EJ206" s="72"/>
      <c r="EK206" s="72"/>
      <c r="EL206" s="72"/>
      <c r="EM206" s="72"/>
      <c r="EN206" s="72"/>
      <c r="EO206" s="72"/>
      <c r="EP206" s="72"/>
      <c r="EQ206" s="72"/>
      <c r="ER206" s="72"/>
      <c r="ES206" s="72"/>
      <c r="ET206" s="72"/>
      <c r="EU206" s="72"/>
      <c r="EV206" s="72"/>
      <c r="EW206" s="72"/>
      <c r="EX206" s="72"/>
      <c r="EY206" s="72"/>
      <c r="EZ206" s="72"/>
      <c r="FA206" s="72"/>
      <c r="FB206" s="72"/>
      <c r="FC206" s="72"/>
      <c r="FD206" s="72"/>
      <c r="FE206" s="72"/>
      <c r="FF206" s="72"/>
      <c r="FG206" s="72"/>
      <c r="FH206" s="72"/>
      <c r="FI206" s="72"/>
      <c r="FJ206" s="72"/>
      <c r="FK206" s="72"/>
      <c r="FL206" s="72"/>
      <c r="FM206" s="72"/>
      <c r="FN206" s="72"/>
      <c r="FO206" s="72"/>
      <c r="FP206" s="72"/>
      <c r="FQ206" s="72"/>
      <c r="FR206" s="72"/>
      <c r="FS206" s="72"/>
      <c r="FT206" s="72"/>
      <c r="FU206" s="72"/>
      <c r="FV206" s="72"/>
      <c r="FW206" s="72"/>
      <c r="FX206" s="72"/>
      <c r="FY206" s="72"/>
      <c r="FZ206" s="72"/>
      <c r="GA206" s="72"/>
      <c r="GB206" s="72"/>
      <c r="GC206" s="72"/>
      <c r="GD206" s="72"/>
      <c r="GE206" s="72"/>
      <c r="GF206" s="72"/>
      <c r="GG206" s="72"/>
      <c r="GH206" s="72"/>
      <c r="GI206" s="72"/>
      <c r="GJ206" s="72"/>
      <c r="GK206" s="72"/>
      <c r="GL206" s="72"/>
      <c r="GM206" s="72"/>
      <c r="GN206" s="72"/>
      <c r="GO206" s="72"/>
      <c r="GP206" s="72"/>
      <c r="GQ206" s="72"/>
      <c r="GR206" s="72"/>
      <c r="GS206" s="72"/>
      <c r="GT206" s="72"/>
      <c r="GU206" s="72"/>
      <c r="GV206" s="72"/>
      <c r="GW206" s="72"/>
      <c r="GX206" s="72"/>
      <c r="GY206" s="72"/>
      <c r="GZ206" s="72"/>
      <c r="HA206" s="72"/>
    </row>
    <row r="207" spans="1:209" ht="25.5" customHeight="1">
      <c r="A207" s="74">
        <v>101</v>
      </c>
      <c r="B207" s="83" t="s">
        <v>1586</v>
      </c>
      <c r="C207" s="83" t="s">
        <v>1725</v>
      </c>
      <c r="D207" s="83" t="s">
        <v>197</v>
      </c>
      <c r="E207" s="83" t="s">
        <v>1790</v>
      </c>
      <c r="F207" s="83">
        <v>4</v>
      </c>
      <c r="G207" s="83" t="s">
        <v>262</v>
      </c>
      <c r="H207" s="83" t="s">
        <v>1590</v>
      </c>
      <c r="I207" s="83">
        <v>38</v>
      </c>
      <c r="J207" s="146">
        <v>6</v>
      </c>
      <c r="K207" s="146" t="s">
        <v>197</v>
      </c>
      <c r="L207" s="146"/>
      <c r="M207" s="146" t="s">
        <v>186</v>
      </c>
      <c r="N207" s="146">
        <v>2</v>
      </c>
      <c r="O207" s="147" t="s">
        <v>303</v>
      </c>
      <c r="P207" s="146" t="s">
        <v>311</v>
      </c>
      <c r="Q207" s="152">
        <v>60</v>
      </c>
      <c r="R207" s="146"/>
      <c r="S207" s="146"/>
      <c r="T207" s="146"/>
      <c r="U207" s="146"/>
      <c r="V207" s="146"/>
      <c r="W207" s="146" t="s">
        <v>173</v>
      </c>
      <c r="X207" s="146" t="s">
        <v>1932</v>
      </c>
      <c r="Y207" s="83"/>
      <c r="Z207" s="83"/>
      <c r="AA207" s="83" t="s">
        <v>1490</v>
      </c>
      <c r="AB207" s="83"/>
      <c r="AC207" s="83"/>
      <c r="AF207" s="72"/>
      <c r="AG207" s="72"/>
      <c r="AH207" s="72"/>
      <c r="AI207" s="72"/>
      <c r="AJ207" s="72"/>
      <c r="AK207" s="72"/>
      <c r="AL207" s="72"/>
      <c r="AM207" s="72"/>
      <c r="AN207" s="72"/>
      <c r="AO207" s="72"/>
      <c r="AP207" s="72"/>
      <c r="AQ207" s="72"/>
      <c r="AR207" s="72"/>
      <c r="AS207" s="72"/>
      <c r="AT207" s="72"/>
      <c r="AU207" s="72"/>
      <c r="AV207" s="72"/>
      <c r="AW207" s="72"/>
      <c r="AX207" s="72"/>
      <c r="AY207" s="72"/>
      <c r="AZ207" s="72"/>
      <c r="BA207" s="72"/>
      <c r="BB207" s="72"/>
      <c r="BC207" s="72"/>
      <c r="BD207" s="72"/>
      <c r="BE207" s="72"/>
      <c r="BF207" s="72"/>
      <c r="BG207" s="72"/>
      <c r="BH207" s="72"/>
      <c r="BI207" s="72"/>
      <c r="BJ207" s="72"/>
      <c r="BK207" s="72"/>
      <c r="BL207" s="72"/>
      <c r="BM207" s="72"/>
      <c r="BN207" s="72"/>
      <c r="BO207" s="72"/>
      <c r="BP207" s="72"/>
      <c r="BQ207" s="72"/>
      <c r="BR207" s="72"/>
      <c r="BS207" s="72"/>
      <c r="BT207" s="72"/>
      <c r="BU207" s="72"/>
      <c r="BV207" s="72"/>
      <c r="BW207" s="72"/>
      <c r="BX207" s="72"/>
      <c r="BY207" s="72"/>
      <c r="BZ207" s="72"/>
      <c r="CA207" s="72"/>
      <c r="CB207" s="72"/>
      <c r="CC207" s="72"/>
      <c r="CD207" s="72"/>
      <c r="CE207" s="72"/>
      <c r="CF207" s="72"/>
      <c r="CG207" s="72"/>
      <c r="CH207" s="72"/>
      <c r="CI207" s="72"/>
      <c r="CJ207" s="72"/>
      <c r="CK207" s="72"/>
      <c r="CL207" s="72"/>
      <c r="CM207" s="72"/>
      <c r="CN207" s="72"/>
      <c r="CO207" s="72"/>
      <c r="CP207" s="72"/>
      <c r="CQ207" s="72"/>
      <c r="CR207" s="72"/>
      <c r="CS207" s="72"/>
      <c r="CT207" s="72"/>
      <c r="CU207" s="72"/>
      <c r="CV207" s="72"/>
      <c r="CW207" s="72"/>
      <c r="CX207" s="72"/>
      <c r="CY207" s="72"/>
      <c r="CZ207" s="72"/>
      <c r="DA207" s="72"/>
      <c r="DB207" s="72"/>
      <c r="DC207" s="72"/>
      <c r="DD207" s="72"/>
      <c r="DE207" s="72"/>
      <c r="DF207" s="72"/>
      <c r="DG207" s="72"/>
      <c r="DH207" s="72"/>
      <c r="DI207" s="72"/>
      <c r="DJ207" s="72"/>
      <c r="DK207" s="72"/>
      <c r="DL207" s="72"/>
      <c r="DM207" s="72"/>
      <c r="DN207" s="72"/>
      <c r="DO207" s="72"/>
      <c r="DP207" s="72"/>
      <c r="DQ207" s="72"/>
      <c r="DR207" s="72"/>
      <c r="DS207" s="72"/>
      <c r="DT207" s="72"/>
      <c r="DU207" s="72"/>
      <c r="DV207" s="72"/>
      <c r="DW207" s="72"/>
      <c r="DX207" s="72"/>
      <c r="DY207" s="72"/>
      <c r="DZ207" s="72"/>
      <c r="EA207" s="72"/>
      <c r="EB207" s="72"/>
      <c r="EC207" s="72"/>
      <c r="ED207" s="72"/>
      <c r="EE207" s="72"/>
      <c r="EF207" s="72"/>
      <c r="EG207" s="72"/>
      <c r="EH207" s="72"/>
      <c r="EI207" s="72"/>
      <c r="EJ207" s="72"/>
      <c r="EK207" s="72"/>
      <c r="EL207" s="72"/>
      <c r="EM207" s="72"/>
      <c r="EN207" s="72"/>
      <c r="EO207" s="72"/>
      <c r="EP207" s="72"/>
      <c r="EQ207" s="72"/>
      <c r="ER207" s="72"/>
      <c r="ES207" s="72"/>
      <c r="ET207" s="72"/>
      <c r="EU207" s="72"/>
      <c r="EV207" s="72"/>
      <c r="EW207" s="72"/>
      <c r="EX207" s="72"/>
      <c r="EY207" s="72"/>
      <c r="EZ207" s="72"/>
      <c r="FA207" s="72"/>
      <c r="FB207" s="72"/>
      <c r="FC207" s="72"/>
      <c r="FD207" s="72"/>
      <c r="FE207" s="72"/>
      <c r="FF207" s="72"/>
      <c r="FG207" s="72"/>
      <c r="FH207" s="72"/>
      <c r="FI207" s="72"/>
      <c r="FJ207" s="72"/>
      <c r="FK207" s="72"/>
      <c r="FL207" s="72"/>
      <c r="FM207" s="72"/>
      <c r="FN207" s="72"/>
      <c r="FO207" s="72"/>
      <c r="FP207" s="72"/>
      <c r="FQ207" s="72"/>
      <c r="FR207" s="72"/>
      <c r="FS207" s="72"/>
      <c r="FT207" s="72"/>
      <c r="FU207" s="72"/>
      <c r="FV207" s="72"/>
      <c r="FW207" s="72"/>
      <c r="FX207" s="72"/>
      <c r="FY207" s="72"/>
      <c r="FZ207" s="72"/>
      <c r="GA207" s="72"/>
      <c r="GB207" s="72"/>
      <c r="GC207" s="72"/>
      <c r="GD207" s="72"/>
      <c r="GE207" s="72"/>
      <c r="GF207" s="72"/>
      <c r="GG207" s="72"/>
      <c r="GH207" s="72"/>
      <c r="GI207" s="72"/>
      <c r="GJ207" s="72"/>
      <c r="GK207" s="72"/>
      <c r="GL207" s="72"/>
      <c r="GM207" s="72"/>
      <c r="GN207" s="72"/>
      <c r="GO207" s="72"/>
      <c r="GP207" s="72"/>
      <c r="GQ207" s="72"/>
      <c r="GR207" s="72"/>
      <c r="GS207" s="72"/>
      <c r="GT207" s="72"/>
      <c r="GU207" s="72"/>
      <c r="GV207" s="72"/>
      <c r="GW207" s="72"/>
      <c r="GX207" s="72"/>
      <c r="GY207" s="72"/>
      <c r="GZ207" s="72"/>
      <c r="HA207" s="72"/>
    </row>
    <row r="208" spans="1:209" ht="25.5" customHeight="1">
      <c r="A208" s="74">
        <v>55</v>
      </c>
      <c r="B208" s="83" t="s">
        <v>91</v>
      </c>
      <c r="C208" s="83" t="s">
        <v>60</v>
      </c>
      <c r="D208" s="83"/>
      <c r="E208" s="83" t="s">
        <v>470</v>
      </c>
      <c r="F208" s="83">
        <v>2</v>
      </c>
      <c r="G208" s="83" t="s">
        <v>262</v>
      </c>
      <c r="H208" s="83" t="s">
        <v>1590</v>
      </c>
      <c r="I208" s="83">
        <v>38</v>
      </c>
      <c r="J208" s="146">
        <v>6</v>
      </c>
      <c r="K208" s="146"/>
      <c r="L208" s="146"/>
      <c r="M208" s="146" t="s">
        <v>186</v>
      </c>
      <c r="N208" s="146">
        <v>2</v>
      </c>
      <c r="O208" s="147" t="s">
        <v>316</v>
      </c>
      <c r="P208" s="146" t="s">
        <v>311</v>
      </c>
      <c r="Q208" s="152">
        <v>60</v>
      </c>
      <c r="R208" s="146"/>
      <c r="S208" s="146"/>
      <c r="T208" s="146"/>
      <c r="U208" s="146"/>
      <c r="V208" s="146"/>
      <c r="W208" s="146" t="s">
        <v>145</v>
      </c>
      <c r="X208" s="146" t="s">
        <v>1932</v>
      </c>
      <c r="Y208" s="83"/>
      <c r="Z208" s="83"/>
      <c r="AA208" s="83" t="s">
        <v>1490</v>
      </c>
      <c r="AB208" s="83"/>
      <c r="AC208" s="83"/>
    </row>
    <row r="209" spans="1:209" s="72" customFormat="1" ht="25.5" customHeight="1">
      <c r="A209" s="74">
        <v>82</v>
      </c>
      <c r="B209" s="83" t="s">
        <v>1547</v>
      </c>
      <c r="C209" s="83" t="s">
        <v>40</v>
      </c>
      <c r="D209" s="83" t="s">
        <v>89</v>
      </c>
      <c r="E209" s="83" t="s">
        <v>1889</v>
      </c>
      <c r="F209" s="83">
        <v>3</v>
      </c>
      <c r="G209" s="83" t="s">
        <v>262</v>
      </c>
      <c r="H209" s="83" t="s">
        <v>1590</v>
      </c>
      <c r="I209" s="83">
        <v>38</v>
      </c>
      <c r="J209" s="146">
        <v>6</v>
      </c>
      <c r="K209" s="146" t="s">
        <v>89</v>
      </c>
      <c r="L209" s="146"/>
      <c r="M209" s="146" t="s">
        <v>186</v>
      </c>
      <c r="N209" s="146">
        <v>3</v>
      </c>
      <c r="O209" s="147" t="s">
        <v>303</v>
      </c>
      <c r="P209" s="146" t="s">
        <v>311</v>
      </c>
      <c r="Q209" s="152">
        <v>60</v>
      </c>
      <c r="R209" s="146"/>
      <c r="S209" s="146"/>
      <c r="T209" s="146"/>
      <c r="U209" s="146"/>
      <c r="V209" s="146"/>
      <c r="W209" s="146" t="s">
        <v>146</v>
      </c>
      <c r="X209" s="146" t="s">
        <v>1932</v>
      </c>
      <c r="Y209" s="83"/>
      <c r="Z209" s="83"/>
      <c r="AA209" s="83" t="s">
        <v>1490</v>
      </c>
      <c r="AB209" s="83"/>
      <c r="AC209" s="83"/>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c r="BC209" s="84"/>
      <c r="BD209" s="84"/>
      <c r="BE209" s="84"/>
      <c r="BF209" s="84"/>
      <c r="BG209" s="84"/>
      <c r="BH209" s="84"/>
      <c r="BI209" s="84"/>
      <c r="BJ209" s="84"/>
      <c r="BK209" s="84"/>
      <c r="BL209" s="84"/>
      <c r="BM209" s="84"/>
      <c r="BN209" s="84"/>
      <c r="BO209" s="84"/>
      <c r="BP209" s="84"/>
      <c r="BQ209" s="84"/>
      <c r="BR209" s="84"/>
      <c r="BS209" s="84"/>
      <c r="BT209" s="84"/>
      <c r="BU209" s="84"/>
      <c r="BV209" s="84"/>
      <c r="BW209" s="84"/>
      <c r="BX209" s="84"/>
      <c r="BY209" s="84"/>
      <c r="BZ209" s="84"/>
      <c r="CA209" s="84"/>
      <c r="CB209" s="84"/>
      <c r="CC209" s="84"/>
      <c r="CD209" s="84"/>
      <c r="CE209" s="84"/>
      <c r="CF209" s="84"/>
      <c r="CG209" s="84"/>
      <c r="CH209" s="84"/>
      <c r="CI209" s="84"/>
      <c r="CJ209" s="84"/>
      <c r="CK209" s="84"/>
      <c r="CL209" s="84"/>
      <c r="CM209" s="84"/>
      <c r="CN209" s="84"/>
      <c r="CO209" s="84"/>
      <c r="CP209" s="84"/>
      <c r="CQ209" s="84"/>
      <c r="CR209" s="84"/>
      <c r="CS209" s="84"/>
      <c r="CT209" s="84"/>
      <c r="CU209" s="84"/>
      <c r="CV209" s="84"/>
      <c r="CW209" s="84"/>
      <c r="CX209" s="84"/>
      <c r="CY209" s="84"/>
      <c r="CZ209" s="84"/>
      <c r="DA209" s="84"/>
      <c r="DB209" s="84"/>
      <c r="DC209" s="84"/>
      <c r="DD209" s="84"/>
      <c r="DE209" s="84"/>
      <c r="DF209" s="84"/>
      <c r="DG209" s="84"/>
      <c r="DH209" s="84"/>
      <c r="DI209" s="84"/>
      <c r="DJ209" s="84"/>
      <c r="DK209" s="84"/>
      <c r="DL209" s="84"/>
      <c r="DM209" s="84"/>
      <c r="DN209" s="84"/>
      <c r="DO209" s="84"/>
      <c r="DP209" s="84"/>
      <c r="DQ209" s="84"/>
      <c r="DR209" s="84"/>
      <c r="DS209" s="84"/>
      <c r="DT209" s="84"/>
      <c r="DU209" s="84"/>
      <c r="DV209" s="84"/>
      <c r="DW209" s="84"/>
      <c r="DX209" s="84"/>
      <c r="DY209" s="84"/>
      <c r="DZ209" s="84"/>
      <c r="EA209" s="84"/>
      <c r="EB209" s="84"/>
      <c r="EC209" s="84"/>
      <c r="ED209" s="84"/>
      <c r="EE209" s="84"/>
      <c r="EF209" s="84"/>
      <c r="EG209" s="84"/>
      <c r="EH209" s="84"/>
      <c r="EI209" s="84"/>
      <c r="EJ209" s="84"/>
      <c r="EK209" s="84"/>
      <c r="EL209" s="84"/>
      <c r="EM209" s="84"/>
      <c r="EN209" s="84"/>
      <c r="EO209" s="84"/>
      <c r="EP209" s="84"/>
      <c r="EQ209" s="84"/>
      <c r="ER209" s="84"/>
      <c r="ES209" s="84"/>
      <c r="ET209" s="84"/>
      <c r="EU209" s="84"/>
      <c r="EV209" s="84"/>
      <c r="EW209" s="84"/>
      <c r="EX209" s="84"/>
      <c r="EY209" s="84"/>
      <c r="EZ209" s="84"/>
      <c r="FA209" s="84"/>
      <c r="FB209" s="84"/>
      <c r="FC209" s="84"/>
      <c r="FD209" s="84"/>
      <c r="FE209" s="84"/>
      <c r="FF209" s="84"/>
      <c r="FG209" s="84"/>
      <c r="FH209" s="84"/>
      <c r="FI209" s="84"/>
      <c r="FJ209" s="84"/>
      <c r="FK209" s="84"/>
      <c r="FL209" s="84"/>
      <c r="FM209" s="84"/>
      <c r="FN209" s="84"/>
      <c r="FO209" s="84"/>
      <c r="FP209" s="84"/>
      <c r="FQ209" s="84"/>
      <c r="FR209" s="84"/>
      <c r="FS209" s="84"/>
      <c r="FT209" s="84"/>
      <c r="FU209" s="84"/>
      <c r="FV209" s="84"/>
      <c r="FW209" s="84"/>
      <c r="FX209" s="84"/>
      <c r="FY209" s="84"/>
      <c r="FZ209" s="84"/>
      <c r="GA209" s="84"/>
      <c r="GB209" s="84"/>
      <c r="GC209" s="84"/>
      <c r="GD209" s="84"/>
      <c r="GE209" s="84"/>
      <c r="GF209" s="84"/>
      <c r="GG209" s="84"/>
      <c r="GH209" s="84"/>
      <c r="GI209" s="84"/>
      <c r="GJ209" s="84"/>
      <c r="GK209" s="84"/>
      <c r="GL209" s="84"/>
      <c r="GM209" s="84"/>
      <c r="GN209" s="84"/>
      <c r="GO209" s="84"/>
      <c r="GP209" s="84"/>
      <c r="GQ209" s="84"/>
      <c r="GR209" s="84"/>
      <c r="GS209" s="84"/>
      <c r="GT209" s="84"/>
      <c r="GU209" s="84"/>
      <c r="GV209" s="84"/>
      <c r="GW209" s="84"/>
      <c r="GX209" s="84"/>
      <c r="GY209" s="84"/>
      <c r="GZ209" s="84"/>
      <c r="HA209" s="84"/>
    </row>
    <row r="210" spans="1:209" s="72" customFormat="1" ht="25.5" customHeight="1">
      <c r="A210" s="74">
        <v>32</v>
      </c>
      <c r="B210" s="83" t="s">
        <v>209</v>
      </c>
      <c r="C210" s="83" t="s">
        <v>202</v>
      </c>
      <c r="D210" s="83" t="s">
        <v>201</v>
      </c>
      <c r="E210" s="83" t="s">
        <v>1840</v>
      </c>
      <c r="F210" s="83">
        <v>5</v>
      </c>
      <c r="G210" s="83" t="s">
        <v>262</v>
      </c>
      <c r="H210" s="83" t="s">
        <v>1590</v>
      </c>
      <c r="I210" s="83">
        <v>57</v>
      </c>
      <c r="J210" s="146">
        <v>4</v>
      </c>
      <c r="K210" s="146" t="s">
        <v>201</v>
      </c>
      <c r="L210" s="146"/>
      <c r="M210" s="146" t="s">
        <v>186</v>
      </c>
      <c r="N210" s="146" t="s">
        <v>1921</v>
      </c>
      <c r="O210" s="147" t="s">
        <v>669</v>
      </c>
      <c r="P210" s="146" t="s">
        <v>311</v>
      </c>
      <c r="Q210" s="152">
        <v>60</v>
      </c>
      <c r="R210" s="146"/>
      <c r="S210" s="146"/>
      <c r="T210" s="146"/>
      <c r="U210" s="146"/>
      <c r="V210" s="146"/>
      <c r="W210" s="146" t="s">
        <v>143</v>
      </c>
      <c r="X210" s="146" t="s">
        <v>1938</v>
      </c>
      <c r="Y210" s="83"/>
      <c r="Z210" s="83"/>
      <c r="AA210" s="83" t="s">
        <v>1490</v>
      </c>
      <c r="AB210" s="83"/>
      <c r="AC210" s="83"/>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c r="BI210" s="84"/>
      <c r="BJ210" s="84"/>
      <c r="BK210" s="84"/>
      <c r="BL210" s="84"/>
      <c r="BM210" s="84"/>
      <c r="BN210" s="84"/>
      <c r="BO210" s="84"/>
      <c r="BP210" s="84"/>
      <c r="BQ210" s="84"/>
      <c r="BR210" s="84"/>
      <c r="BS210" s="84"/>
      <c r="BT210" s="84"/>
      <c r="BU210" s="84"/>
      <c r="BV210" s="84"/>
      <c r="BW210" s="84"/>
      <c r="BX210" s="84"/>
      <c r="BY210" s="84"/>
      <c r="BZ210" s="84"/>
      <c r="CA210" s="84"/>
      <c r="CB210" s="84"/>
      <c r="CC210" s="84"/>
      <c r="CD210" s="84"/>
      <c r="CE210" s="84"/>
      <c r="CF210" s="84"/>
      <c r="CG210" s="84"/>
      <c r="CH210" s="84"/>
      <c r="CI210" s="84"/>
      <c r="CJ210" s="84"/>
      <c r="CK210" s="84"/>
      <c r="CL210" s="84"/>
      <c r="CM210" s="84"/>
      <c r="CN210" s="84"/>
      <c r="CO210" s="84"/>
      <c r="CP210" s="84"/>
      <c r="CQ210" s="84"/>
      <c r="CR210" s="84"/>
      <c r="CS210" s="84"/>
      <c r="CT210" s="84"/>
      <c r="CU210" s="84"/>
      <c r="CV210" s="84"/>
      <c r="CW210" s="84"/>
      <c r="CX210" s="84"/>
      <c r="CY210" s="84"/>
      <c r="CZ210" s="84"/>
      <c r="DA210" s="84"/>
      <c r="DB210" s="84"/>
      <c r="DC210" s="84"/>
      <c r="DD210" s="84"/>
      <c r="DE210" s="84"/>
      <c r="DF210" s="84"/>
      <c r="DG210" s="84"/>
      <c r="DH210" s="84"/>
      <c r="DI210" s="84"/>
      <c r="DJ210" s="84"/>
      <c r="DK210" s="84"/>
      <c r="DL210" s="84"/>
      <c r="DM210" s="84"/>
      <c r="DN210" s="84"/>
      <c r="DO210" s="84"/>
      <c r="DP210" s="84"/>
      <c r="DQ210" s="84"/>
      <c r="DR210" s="84"/>
      <c r="DS210" s="84"/>
      <c r="DT210" s="84"/>
      <c r="DU210" s="84"/>
      <c r="DV210" s="84"/>
      <c r="DW210" s="84"/>
      <c r="DX210" s="84"/>
      <c r="DY210" s="84"/>
      <c r="DZ210" s="84"/>
      <c r="EA210" s="84"/>
      <c r="EB210" s="84"/>
      <c r="EC210" s="84"/>
      <c r="ED210" s="84"/>
      <c r="EE210" s="84"/>
      <c r="EF210" s="84"/>
      <c r="EG210" s="84"/>
      <c r="EH210" s="84"/>
      <c r="EI210" s="84"/>
      <c r="EJ210" s="84"/>
      <c r="EK210" s="84"/>
      <c r="EL210" s="84"/>
      <c r="EM210" s="84"/>
      <c r="EN210" s="84"/>
      <c r="EO210" s="84"/>
      <c r="EP210" s="84"/>
      <c r="EQ210" s="84"/>
      <c r="ER210" s="84"/>
      <c r="ES210" s="84"/>
      <c r="ET210" s="84"/>
      <c r="EU210" s="84"/>
      <c r="EV210" s="84"/>
      <c r="EW210" s="84"/>
      <c r="EX210" s="84"/>
      <c r="EY210" s="84"/>
      <c r="EZ210" s="84"/>
      <c r="FA210" s="84"/>
      <c r="FB210" s="84"/>
      <c r="FC210" s="84"/>
      <c r="FD210" s="84"/>
      <c r="FE210" s="84"/>
      <c r="FF210" s="84"/>
      <c r="FG210" s="84"/>
      <c r="FH210" s="84"/>
      <c r="FI210" s="84"/>
      <c r="FJ210" s="84"/>
      <c r="FK210" s="84"/>
      <c r="FL210" s="84"/>
      <c r="FM210" s="84"/>
      <c r="FN210" s="84"/>
      <c r="FO210" s="84"/>
      <c r="FP210" s="84"/>
      <c r="FQ210" s="84"/>
      <c r="FR210" s="84"/>
      <c r="FS210" s="84"/>
      <c r="FT210" s="84"/>
      <c r="FU210" s="84"/>
      <c r="FV210" s="84"/>
      <c r="FW210" s="84"/>
      <c r="FX210" s="84"/>
      <c r="FY210" s="84"/>
      <c r="FZ210" s="84"/>
      <c r="GA210" s="84"/>
      <c r="GB210" s="84"/>
      <c r="GC210" s="84"/>
      <c r="GD210" s="84"/>
      <c r="GE210" s="84"/>
      <c r="GF210" s="84"/>
      <c r="GG210" s="84"/>
      <c r="GH210" s="84"/>
      <c r="GI210" s="84"/>
      <c r="GJ210" s="84"/>
      <c r="GK210" s="84"/>
      <c r="GL210" s="84"/>
      <c r="GM210" s="84"/>
      <c r="GN210" s="84"/>
      <c r="GO210" s="84"/>
      <c r="GP210" s="84"/>
      <c r="GQ210" s="84"/>
      <c r="GR210" s="84"/>
      <c r="GS210" s="84"/>
      <c r="GT210" s="84"/>
      <c r="GU210" s="84"/>
      <c r="GV210" s="84"/>
      <c r="GW210" s="84"/>
      <c r="GX210" s="84"/>
      <c r="GY210" s="84"/>
      <c r="GZ210" s="84"/>
      <c r="HA210" s="84"/>
    </row>
    <row r="211" spans="1:209" ht="25.5" customHeight="1">
      <c r="A211" s="74">
        <v>37</v>
      </c>
      <c r="B211" s="83" t="s">
        <v>1592</v>
      </c>
      <c r="C211" s="83" t="s">
        <v>1585</v>
      </c>
      <c r="D211" s="83" t="s">
        <v>202</v>
      </c>
      <c r="E211" s="83" t="s">
        <v>1852</v>
      </c>
      <c r="F211" s="83">
        <v>5</v>
      </c>
      <c r="G211" s="83" t="s">
        <v>262</v>
      </c>
      <c r="H211" s="83" t="s">
        <v>1590</v>
      </c>
      <c r="I211" s="83">
        <v>58</v>
      </c>
      <c r="J211" s="146">
        <v>4</v>
      </c>
      <c r="K211" s="146" t="s">
        <v>202</v>
      </c>
      <c r="L211" s="146"/>
      <c r="M211" s="146" t="s">
        <v>186</v>
      </c>
      <c r="N211" s="146" t="s">
        <v>1921</v>
      </c>
      <c r="O211" s="147" t="s">
        <v>669</v>
      </c>
      <c r="P211" s="146" t="s">
        <v>311</v>
      </c>
      <c r="Q211" s="152">
        <v>60</v>
      </c>
      <c r="R211" s="146"/>
      <c r="S211" s="146"/>
      <c r="T211" s="146"/>
      <c r="U211" s="146"/>
      <c r="V211" s="146"/>
      <c r="W211" s="146" t="s">
        <v>143</v>
      </c>
      <c r="X211" s="146" t="s">
        <v>1938</v>
      </c>
      <c r="Y211" s="83"/>
      <c r="Z211" s="83"/>
      <c r="AA211" s="83" t="s">
        <v>1490</v>
      </c>
      <c r="AB211" s="83"/>
      <c r="AC211" s="83"/>
    </row>
    <row r="212" spans="1:209" ht="25.5" customHeight="1">
      <c r="A212" s="74">
        <v>56</v>
      </c>
      <c r="B212" s="83" t="s">
        <v>91</v>
      </c>
      <c r="C212" s="83" t="s">
        <v>60</v>
      </c>
      <c r="D212" s="83"/>
      <c r="E212" s="83" t="s">
        <v>1802</v>
      </c>
      <c r="F212" s="83">
        <v>2</v>
      </c>
      <c r="G212" s="83" t="s">
        <v>262</v>
      </c>
      <c r="H212" s="83" t="s">
        <v>1610</v>
      </c>
      <c r="I212" s="83">
        <v>40</v>
      </c>
      <c r="J212" s="146">
        <v>4</v>
      </c>
      <c r="K212" s="146"/>
      <c r="L212" s="146"/>
      <c r="M212" s="146" t="s">
        <v>296</v>
      </c>
      <c r="N212" s="146">
        <v>2</v>
      </c>
      <c r="O212" s="147" t="s">
        <v>328</v>
      </c>
      <c r="P212" s="146" t="s">
        <v>312</v>
      </c>
      <c r="Q212" s="152">
        <v>60</v>
      </c>
      <c r="R212" s="146"/>
      <c r="S212" s="146"/>
      <c r="T212" s="146"/>
      <c r="U212" s="146"/>
      <c r="V212" s="146"/>
      <c r="W212" s="146" t="s">
        <v>144</v>
      </c>
      <c r="X212" s="146" t="s">
        <v>1943</v>
      </c>
      <c r="Y212" s="83"/>
      <c r="Z212" s="83"/>
      <c r="AA212" s="83" t="s">
        <v>1490</v>
      </c>
      <c r="AB212" s="83"/>
      <c r="AC212" s="83"/>
    </row>
    <row r="213" spans="1:209" ht="25.5" customHeight="1">
      <c r="A213" s="74">
        <v>2</v>
      </c>
      <c r="B213" s="83" t="s">
        <v>1726</v>
      </c>
      <c r="C213" s="83" t="s">
        <v>1725</v>
      </c>
      <c r="D213" s="83" t="s">
        <v>197</v>
      </c>
      <c r="E213" s="83" t="s">
        <v>1772</v>
      </c>
      <c r="F213" s="83">
        <v>4</v>
      </c>
      <c r="G213" s="83" t="s">
        <v>262</v>
      </c>
      <c r="H213" s="83" t="s">
        <v>1610</v>
      </c>
      <c r="I213" s="83">
        <v>40</v>
      </c>
      <c r="J213" s="146">
        <v>4</v>
      </c>
      <c r="K213" s="146" t="s">
        <v>197</v>
      </c>
      <c r="L213" s="146"/>
      <c r="M213" s="146" t="s">
        <v>296</v>
      </c>
      <c r="N213" s="146">
        <v>2</v>
      </c>
      <c r="O213" s="147" t="s">
        <v>326</v>
      </c>
      <c r="P213" s="146" t="s">
        <v>312</v>
      </c>
      <c r="Q213" s="152">
        <v>60</v>
      </c>
      <c r="R213" s="146"/>
      <c r="S213" s="146"/>
      <c r="T213" s="146"/>
      <c r="U213" s="146"/>
      <c r="V213" s="146"/>
      <c r="W213" s="146" t="s">
        <v>173</v>
      </c>
      <c r="X213" s="146" t="s">
        <v>1943</v>
      </c>
      <c r="Y213" s="83"/>
      <c r="Z213" s="83"/>
      <c r="AA213" s="83" t="s">
        <v>1490</v>
      </c>
      <c r="AB213" s="83"/>
      <c r="AC213" s="83"/>
      <c r="AF213" s="72"/>
      <c r="AG213" s="72"/>
      <c r="AH213" s="72"/>
      <c r="AI213" s="72"/>
      <c r="AJ213" s="72"/>
      <c r="AK213" s="72"/>
      <c r="AL213" s="72"/>
      <c r="AM213" s="72"/>
      <c r="AN213" s="72"/>
      <c r="AO213" s="72"/>
      <c r="AP213" s="72"/>
      <c r="AQ213" s="72"/>
      <c r="AR213" s="72"/>
      <c r="AS213" s="72"/>
      <c r="AT213" s="72"/>
      <c r="AU213" s="72"/>
      <c r="AV213" s="72"/>
      <c r="AW213" s="72"/>
      <c r="AX213" s="72"/>
      <c r="AY213" s="72"/>
      <c r="AZ213" s="72"/>
      <c r="BA213" s="72"/>
      <c r="BB213" s="72"/>
      <c r="BC213" s="72"/>
      <c r="BD213" s="72"/>
      <c r="BE213" s="72"/>
      <c r="BF213" s="72"/>
      <c r="BG213" s="72"/>
      <c r="BH213" s="72"/>
      <c r="BI213" s="72"/>
      <c r="BJ213" s="72"/>
      <c r="BK213" s="72"/>
      <c r="BL213" s="72"/>
      <c r="BM213" s="72"/>
      <c r="BN213" s="72"/>
      <c r="BO213" s="72"/>
      <c r="BP213" s="72"/>
      <c r="BQ213" s="72"/>
      <c r="BR213" s="72"/>
      <c r="BS213" s="72"/>
      <c r="BT213" s="72"/>
      <c r="BU213" s="72"/>
      <c r="BV213" s="72"/>
      <c r="BW213" s="72"/>
      <c r="BX213" s="72"/>
      <c r="BY213" s="72"/>
      <c r="BZ213" s="72"/>
      <c r="CA213" s="72"/>
      <c r="CB213" s="72"/>
      <c r="CC213" s="72"/>
      <c r="CD213" s="72"/>
      <c r="CE213" s="72"/>
      <c r="CF213" s="72"/>
      <c r="CG213" s="72"/>
      <c r="CH213" s="72"/>
      <c r="CI213" s="72"/>
      <c r="CJ213" s="72"/>
      <c r="CK213" s="72"/>
      <c r="CL213" s="72"/>
      <c r="CM213" s="72"/>
      <c r="CN213" s="72"/>
      <c r="CO213" s="72"/>
      <c r="CP213" s="72"/>
      <c r="CQ213" s="72"/>
      <c r="CR213" s="72"/>
      <c r="CS213" s="72"/>
      <c r="CT213" s="72"/>
      <c r="CU213" s="72"/>
      <c r="CV213" s="72"/>
      <c r="CW213" s="72"/>
      <c r="CX213" s="72"/>
      <c r="CY213" s="72"/>
      <c r="CZ213" s="72"/>
      <c r="DA213" s="72"/>
      <c r="DB213" s="72"/>
      <c r="DC213" s="72"/>
      <c r="DD213" s="72"/>
      <c r="DE213" s="72"/>
      <c r="DF213" s="72"/>
      <c r="DG213" s="72"/>
      <c r="DH213" s="72"/>
      <c r="DI213" s="72"/>
      <c r="DJ213" s="72"/>
      <c r="DK213" s="72"/>
      <c r="DL213" s="72"/>
      <c r="DM213" s="72"/>
      <c r="DN213" s="72"/>
      <c r="DO213" s="72"/>
      <c r="DP213" s="72"/>
      <c r="DQ213" s="72"/>
      <c r="DR213" s="72"/>
      <c r="DS213" s="72"/>
      <c r="DT213" s="72"/>
      <c r="DU213" s="72"/>
      <c r="DV213" s="72"/>
      <c r="DW213" s="72"/>
      <c r="DX213" s="72"/>
      <c r="DY213" s="72"/>
      <c r="DZ213" s="72"/>
      <c r="EA213" s="72"/>
      <c r="EB213" s="72"/>
      <c r="EC213" s="72"/>
      <c r="ED213" s="72"/>
      <c r="EE213" s="72"/>
      <c r="EF213" s="72"/>
      <c r="EG213" s="72"/>
      <c r="EH213" s="72"/>
      <c r="EI213" s="72"/>
      <c r="EJ213" s="72"/>
      <c r="EK213" s="72"/>
      <c r="EL213" s="72"/>
      <c r="EM213" s="72"/>
      <c r="EN213" s="72"/>
      <c r="EO213" s="72"/>
      <c r="EP213" s="72"/>
      <c r="EQ213" s="72"/>
      <c r="ER213" s="72"/>
      <c r="ES213" s="72"/>
      <c r="ET213" s="72"/>
      <c r="EU213" s="72"/>
      <c r="EV213" s="72"/>
      <c r="EW213" s="72"/>
      <c r="EX213" s="72"/>
      <c r="EY213" s="72"/>
      <c r="EZ213" s="72"/>
      <c r="FA213" s="72"/>
      <c r="FB213" s="72"/>
      <c r="FC213" s="72"/>
      <c r="FD213" s="72"/>
      <c r="FE213" s="72"/>
      <c r="FF213" s="72"/>
      <c r="FG213" s="72"/>
      <c r="FH213" s="72"/>
      <c r="FI213" s="72"/>
      <c r="FJ213" s="72"/>
      <c r="FK213" s="72"/>
      <c r="FL213" s="72"/>
      <c r="FM213" s="72"/>
      <c r="FN213" s="72"/>
      <c r="FO213" s="72"/>
      <c r="FP213" s="72"/>
      <c r="FQ213" s="72"/>
      <c r="FR213" s="72"/>
      <c r="FS213" s="72"/>
      <c r="FT213" s="72"/>
      <c r="FU213" s="72"/>
      <c r="FV213" s="72"/>
      <c r="FW213" s="72"/>
      <c r="FX213" s="72"/>
      <c r="FY213" s="72"/>
      <c r="FZ213" s="72"/>
      <c r="GA213" s="72"/>
      <c r="GB213" s="72"/>
      <c r="GC213" s="72"/>
      <c r="GD213" s="72"/>
      <c r="GE213" s="72"/>
      <c r="GF213" s="72"/>
      <c r="GG213" s="72"/>
      <c r="GH213" s="72"/>
      <c r="GI213" s="72"/>
      <c r="GJ213" s="72"/>
      <c r="GK213" s="72"/>
      <c r="GL213" s="72"/>
      <c r="GM213" s="72"/>
      <c r="GN213" s="72"/>
      <c r="GO213" s="72"/>
      <c r="GP213" s="72"/>
      <c r="GQ213" s="72"/>
      <c r="GR213" s="72"/>
      <c r="GS213" s="72"/>
      <c r="GT213" s="72"/>
      <c r="GU213" s="72"/>
      <c r="GV213" s="72"/>
      <c r="GW213" s="72"/>
      <c r="GX213" s="72"/>
      <c r="GY213" s="72"/>
      <c r="GZ213" s="72"/>
      <c r="HA213" s="72"/>
    </row>
    <row r="214" spans="1:209" ht="25.5" customHeight="1">
      <c r="A214" s="74">
        <v>27</v>
      </c>
      <c r="B214" s="83" t="s">
        <v>1545</v>
      </c>
      <c r="C214" s="83" t="s">
        <v>1546</v>
      </c>
      <c r="D214" s="83"/>
      <c r="E214" s="83" t="s">
        <v>1871</v>
      </c>
      <c r="F214" s="83">
        <v>3</v>
      </c>
      <c r="G214" s="83" t="s">
        <v>262</v>
      </c>
      <c r="H214" s="83" t="s">
        <v>1610</v>
      </c>
      <c r="I214" s="83">
        <v>40</v>
      </c>
      <c r="J214" s="146">
        <v>4</v>
      </c>
      <c r="K214" s="146"/>
      <c r="L214" s="146"/>
      <c r="M214" s="146" t="s">
        <v>296</v>
      </c>
      <c r="N214" s="146">
        <v>5</v>
      </c>
      <c r="O214" s="147" t="s">
        <v>297</v>
      </c>
      <c r="P214" s="146" t="s">
        <v>312</v>
      </c>
      <c r="Q214" s="152">
        <v>60</v>
      </c>
      <c r="R214" s="146"/>
      <c r="S214" s="146"/>
      <c r="T214" s="146"/>
      <c r="U214" s="146"/>
      <c r="V214" s="146"/>
      <c r="W214" s="146" t="s">
        <v>1652</v>
      </c>
      <c r="X214" s="146" t="s">
        <v>1943</v>
      </c>
      <c r="Y214" s="83"/>
      <c r="Z214" s="83"/>
      <c r="AA214" s="83" t="s">
        <v>1490</v>
      </c>
      <c r="AB214" s="83"/>
      <c r="AC214" s="83"/>
      <c r="AF214" s="72"/>
      <c r="AG214" s="72"/>
      <c r="AH214" s="72"/>
      <c r="AI214" s="72"/>
      <c r="AJ214" s="72"/>
      <c r="AK214" s="72"/>
      <c r="AL214" s="72"/>
      <c r="AM214" s="72"/>
      <c r="AN214" s="72"/>
      <c r="AO214" s="72"/>
      <c r="AP214" s="72"/>
      <c r="AQ214" s="72"/>
      <c r="AR214" s="72"/>
      <c r="AS214" s="72"/>
      <c r="AT214" s="72"/>
      <c r="AU214" s="72"/>
      <c r="AV214" s="72"/>
      <c r="AW214" s="72"/>
      <c r="AX214" s="72"/>
      <c r="AY214" s="72"/>
      <c r="AZ214" s="72"/>
      <c r="BA214" s="72"/>
      <c r="BB214" s="72"/>
      <c r="BC214" s="72"/>
      <c r="BD214" s="72"/>
      <c r="BE214" s="72"/>
      <c r="BF214" s="72"/>
      <c r="BG214" s="72"/>
      <c r="BH214" s="72"/>
      <c r="BI214" s="72"/>
      <c r="BJ214" s="72"/>
      <c r="BK214" s="72"/>
      <c r="BL214" s="72"/>
      <c r="BM214" s="72"/>
      <c r="BN214" s="72"/>
      <c r="BO214" s="72"/>
      <c r="BP214" s="72"/>
      <c r="BQ214" s="72"/>
      <c r="BR214" s="72"/>
      <c r="BS214" s="72"/>
      <c r="BT214" s="72"/>
      <c r="BU214" s="72"/>
      <c r="BV214" s="72"/>
      <c r="BW214" s="72"/>
      <c r="BX214" s="72"/>
      <c r="BY214" s="72"/>
      <c r="BZ214" s="72"/>
      <c r="CA214" s="72"/>
      <c r="CB214" s="72"/>
      <c r="CC214" s="72"/>
      <c r="CD214" s="72"/>
      <c r="CE214" s="72"/>
      <c r="CF214" s="72"/>
      <c r="CG214" s="72"/>
      <c r="CH214" s="72"/>
      <c r="CI214" s="72"/>
      <c r="CJ214" s="72"/>
      <c r="CK214" s="72"/>
      <c r="CL214" s="72"/>
      <c r="CM214" s="72"/>
      <c r="CN214" s="72"/>
      <c r="CO214" s="72"/>
      <c r="CP214" s="72"/>
      <c r="CQ214" s="72"/>
      <c r="CR214" s="72"/>
      <c r="CS214" s="72"/>
      <c r="CT214" s="72"/>
      <c r="CU214" s="72"/>
      <c r="CV214" s="72"/>
      <c r="CW214" s="72"/>
      <c r="CX214" s="72"/>
      <c r="CY214" s="72"/>
      <c r="CZ214" s="72"/>
      <c r="DA214" s="72"/>
      <c r="DB214" s="72"/>
      <c r="DC214" s="72"/>
      <c r="DD214" s="72"/>
      <c r="DE214" s="72"/>
      <c r="DF214" s="72"/>
      <c r="DG214" s="72"/>
      <c r="DH214" s="72"/>
      <c r="DI214" s="72"/>
      <c r="DJ214" s="72"/>
      <c r="DK214" s="72"/>
      <c r="DL214" s="72"/>
      <c r="DM214" s="72"/>
      <c r="DN214" s="72"/>
      <c r="DO214" s="72"/>
      <c r="DP214" s="72"/>
      <c r="DQ214" s="72"/>
      <c r="DR214" s="72"/>
      <c r="DS214" s="72"/>
      <c r="DT214" s="72"/>
      <c r="DU214" s="72"/>
      <c r="DV214" s="72"/>
      <c r="DW214" s="72"/>
      <c r="DX214" s="72"/>
      <c r="DY214" s="72"/>
      <c r="DZ214" s="72"/>
      <c r="EA214" s="72"/>
      <c r="EB214" s="72"/>
      <c r="EC214" s="72"/>
      <c r="ED214" s="72"/>
      <c r="EE214" s="72"/>
      <c r="EF214" s="72"/>
      <c r="EG214" s="72"/>
      <c r="EH214" s="72"/>
      <c r="EI214" s="72"/>
      <c r="EJ214" s="72"/>
      <c r="EK214" s="72"/>
      <c r="EL214" s="72"/>
      <c r="EM214" s="72"/>
      <c r="EN214" s="72"/>
      <c r="EO214" s="72"/>
      <c r="EP214" s="72"/>
      <c r="EQ214" s="72"/>
      <c r="ER214" s="72"/>
      <c r="ES214" s="72"/>
      <c r="ET214" s="72"/>
      <c r="EU214" s="72"/>
      <c r="EV214" s="72"/>
      <c r="EW214" s="72"/>
      <c r="EX214" s="72"/>
      <c r="EY214" s="72"/>
      <c r="EZ214" s="72"/>
      <c r="FA214" s="72"/>
      <c r="FB214" s="72"/>
      <c r="FC214" s="72"/>
      <c r="FD214" s="72"/>
      <c r="FE214" s="72"/>
      <c r="FF214" s="72"/>
      <c r="FG214" s="72"/>
      <c r="FH214" s="72"/>
      <c r="FI214" s="72"/>
      <c r="FJ214" s="72"/>
      <c r="FK214" s="72"/>
      <c r="FL214" s="72"/>
      <c r="FM214" s="72"/>
      <c r="FN214" s="72"/>
      <c r="FO214" s="72"/>
      <c r="FP214" s="72"/>
      <c r="FQ214" s="72"/>
      <c r="FR214" s="72"/>
      <c r="FS214" s="72"/>
      <c r="FT214" s="72"/>
      <c r="FU214" s="72"/>
      <c r="FV214" s="72"/>
      <c r="FW214" s="72"/>
      <c r="FX214" s="72"/>
      <c r="FY214" s="72"/>
      <c r="FZ214" s="72"/>
      <c r="GA214" s="72"/>
      <c r="GB214" s="72"/>
      <c r="GC214" s="72"/>
      <c r="GD214" s="72"/>
      <c r="GE214" s="72"/>
      <c r="GF214" s="72"/>
      <c r="GG214" s="72"/>
      <c r="GH214" s="72"/>
      <c r="GI214" s="72"/>
      <c r="GJ214" s="72"/>
      <c r="GK214" s="72"/>
      <c r="GL214" s="72"/>
      <c r="GM214" s="72"/>
      <c r="GN214" s="72"/>
      <c r="GO214" s="72"/>
      <c r="GP214" s="72"/>
      <c r="GQ214" s="72"/>
      <c r="GR214" s="72"/>
      <c r="GS214" s="72"/>
      <c r="GT214" s="72"/>
      <c r="GU214" s="72"/>
      <c r="GV214" s="72"/>
      <c r="GW214" s="72"/>
      <c r="GX214" s="72"/>
      <c r="GY214" s="72"/>
      <c r="GZ214" s="72"/>
      <c r="HA214" s="72"/>
    </row>
    <row r="215" spans="1:209" s="72" customFormat="1" ht="25.5" customHeight="1">
      <c r="A215" s="74">
        <v>83</v>
      </c>
      <c r="B215" s="83" t="s">
        <v>1547</v>
      </c>
      <c r="C215" s="83" t="s">
        <v>40</v>
      </c>
      <c r="D215" s="83" t="s">
        <v>89</v>
      </c>
      <c r="E215" s="83" t="s">
        <v>1896</v>
      </c>
      <c r="F215" s="83">
        <v>3</v>
      </c>
      <c r="G215" s="83" t="s">
        <v>262</v>
      </c>
      <c r="H215" s="83" t="s">
        <v>1610</v>
      </c>
      <c r="I215" s="83">
        <v>40</v>
      </c>
      <c r="J215" s="146">
        <v>4</v>
      </c>
      <c r="K215" s="146" t="s">
        <v>89</v>
      </c>
      <c r="L215" s="146"/>
      <c r="M215" s="146" t="s">
        <v>296</v>
      </c>
      <c r="N215" s="146">
        <v>6</v>
      </c>
      <c r="O215" s="147" t="s">
        <v>297</v>
      </c>
      <c r="P215" s="146" t="s">
        <v>312</v>
      </c>
      <c r="Q215" s="152">
        <v>60</v>
      </c>
      <c r="R215" s="146"/>
      <c r="S215" s="146"/>
      <c r="T215" s="146"/>
      <c r="U215" s="146"/>
      <c r="V215" s="146"/>
      <c r="W215" s="146" t="s">
        <v>146</v>
      </c>
      <c r="X215" s="146" t="s">
        <v>1943</v>
      </c>
      <c r="Y215" s="83"/>
      <c r="Z215" s="83"/>
      <c r="AA215" s="83" t="s">
        <v>1490</v>
      </c>
      <c r="AB215" s="83"/>
      <c r="AC215" s="83"/>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84"/>
      <c r="BE215" s="84"/>
      <c r="BF215" s="84"/>
      <c r="BG215" s="84"/>
      <c r="BH215" s="84"/>
      <c r="BI215" s="84"/>
      <c r="BJ215" s="84"/>
      <c r="BK215" s="84"/>
      <c r="BL215" s="84"/>
      <c r="BM215" s="84"/>
      <c r="BN215" s="84"/>
      <c r="BO215" s="84"/>
      <c r="BP215" s="84"/>
      <c r="BQ215" s="84"/>
      <c r="BR215" s="84"/>
      <c r="BS215" s="84"/>
      <c r="BT215" s="84"/>
      <c r="BU215" s="84"/>
      <c r="BV215" s="84"/>
      <c r="BW215" s="84"/>
      <c r="BX215" s="84"/>
      <c r="BY215" s="84"/>
      <c r="BZ215" s="84"/>
      <c r="CA215" s="84"/>
      <c r="CB215" s="84"/>
      <c r="CC215" s="84"/>
      <c r="CD215" s="84"/>
      <c r="CE215" s="84"/>
      <c r="CF215" s="84"/>
      <c r="CG215" s="84"/>
      <c r="CH215" s="84"/>
      <c r="CI215" s="84"/>
      <c r="CJ215" s="84"/>
      <c r="CK215" s="84"/>
      <c r="CL215" s="84"/>
      <c r="CM215" s="84"/>
      <c r="CN215" s="84"/>
      <c r="CO215" s="84"/>
      <c r="CP215" s="84"/>
      <c r="CQ215" s="84"/>
      <c r="CR215" s="84"/>
      <c r="CS215" s="84"/>
      <c r="CT215" s="84"/>
      <c r="CU215" s="84"/>
      <c r="CV215" s="84"/>
      <c r="CW215" s="84"/>
      <c r="CX215" s="84"/>
      <c r="CY215" s="84"/>
      <c r="CZ215" s="84"/>
      <c r="DA215" s="84"/>
      <c r="DB215" s="84"/>
      <c r="DC215" s="84"/>
      <c r="DD215" s="84"/>
      <c r="DE215" s="84"/>
      <c r="DF215" s="84"/>
      <c r="DG215" s="84"/>
      <c r="DH215" s="84"/>
      <c r="DI215" s="84"/>
      <c r="DJ215" s="84"/>
      <c r="DK215" s="84"/>
      <c r="DL215" s="84"/>
      <c r="DM215" s="84"/>
      <c r="DN215" s="84"/>
      <c r="DO215" s="84"/>
      <c r="DP215" s="84"/>
      <c r="DQ215" s="84"/>
      <c r="DR215" s="84"/>
      <c r="DS215" s="84"/>
      <c r="DT215" s="84"/>
      <c r="DU215" s="84"/>
      <c r="DV215" s="84"/>
      <c r="DW215" s="84"/>
      <c r="DX215" s="84"/>
      <c r="DY215" s="84"/>
      <c r="DZ215" s="84"/>
      <c r="EA215" s="84"/>
      <c r="EB215" s="84"/>
      <c r="EC215" s="84"/>
      <c r="ED215" s="84"/>
      <c r="EE215" s="84"/>
      <c r="EF215" s="84"/>
      <c r="EG215" s="84"/>
      <c r="EH215" s="84"/>
      <c r="EI215" s="84"/>
      <c r="EJ215" s="84"/>
      <c r="EK215" s="84"/>
      <c r="EL215" s="84"/>
      <c r="EM215" s="84"/>
      <c r="EN215" s="84"/>
      <c r="EO215" s="84"/>
      <c r="EP215" s="84"/>
      <c r="EQ215" s="84"/>
      <c r="ER215" s="84"/>
      <c r="ES215" s="84"/>
      <c r="ET215" s="84"/>
      <c r="EU215" s="84"/>
      <c r="EV215" s="84"/>
      <c r="EW215" s="84"/>
      <c r="EX215" s="84"/>
      <c r="EY215" s="84"/>
      <c r="EZ215" s="84"/>
      <c r="FA215" s="84"/>
      <c r="FB215" s="84"/>
      <c r="FC215" s="84"/>
      <c r="FD215" s="84"/>
      <c r="FE215" s="84"/>
      <c r="FF215" s="84"/>
      <c r="FG215" s="84"/>
      <c r="FH215" s="84"/>
      <c r="FI215" s="84"/>
      <c r="FJ215" s="84"/>
      <c r="FK215" s="84"/>
      <c r="FL215" s="84"/>
      <c r="FM215" s="84"/>
      <c r="FN215" s="84"/>
      <c r="FO215" s="84"/>
      <c r="FP215" s="84"/>
      <c r="FQ215" s="84"/>
      <c r="FR215" s="84"/>
      <c r="FS215" s="84"/>
      <c r="FT215" s="84"/>
      <c r="FU215" s="84"/>
      <c r="FV215" s="84"/>
      <c r="FW215" s="84"/>
      <c r="FX215" s="84"/>
      <c r="FY215" s="84"/>
      <c r="FZ215" s="84"/>
      <c r="GA215" s="84"/>
      <c r="GB215" s="84"/>
      <c r="GC215" s="84"/>
      <c r="GD215" s="84"/>
      <c r="GE215" s="84"/>
      <c r="GF215" s="84"/>
      <c r="GG215" s="84"/>
      <c r="GH215" s="84"/>
      <c r="GI215" s="84"/>
      <c r="GJ215" s="84"/>
      <c r="GK215" s="84"/>
      <c r="GL215" s="84"/>
      <c r="GM215" s="84"/>
      <c r="GN215" s="84"/>
      <c r="GO215" s="84"/>
      <c r="GP215" s="84"/>
      <c r="GQ215" s="84"/>
      <c r="GR215" s="84"/>
      <c r="GS215" s="84"/>
      <c r="GT215" s="84"/>
      <c r="GU215" s="84"/>
      <c r="GV215" s="84"/>
      <c r="GW215" s="84"/>
      <c r="GX215" s="84"/>
      <c r="GY215" s="84"/>
      <c r="GZ215" s="84"/>
      <c r="HA215" s="84"/>
    </row>
    <row r="216" spans="1:209" s="72" customFormat="1" ht="25.5" customHeight="1">
      <c r="A216" s="74">
        <v>33</v>
      </c>
      <c r="B216" s="83" t="s">
        <v>209</v>
      </c>
      <c r="C216" s="83" t="s">
        <v>202</v>
      </c>
      <c r="D216" s="83" t="s">
        <v>201</v>
      </c>
      <c r="E216" s="83" t="s">
        <v>1845</v>
      </c>
      <c r="F216" s="83">
        <v>5</v>
      </c>
      <c r="G216" s="83" t="s">
        <v>262</v>
      </c>
      <c r="H216" s="83" t="s">
        <v>1610</v>
      </c>
      <c r="I216" s="83">
        <v>55</v>
      </c>
      <c r="J216" s="146">
        <v>3</v>
      </c>
      <c r="K216" s="146" t="s">
        <v>201</v>
      </c>
      <c r="L216" s="146"/>
      <c r="M216" s="146" t="s">
        <v>296</v>
      </c>
      <c r="N216" s="146" t="s">
        <v>1922</v>
      </c>
      <c r="O216" s="147" t="s">
        <v>327</v>
      </c>
      <c r="P216" s="146" t="s">
        <v>312</v>
      </c>
      <c r="Q216" s="152">
        <v>60</v>
      </c>
      <c r="R216" s="146"/>
      <c r="S216" s="146"/>
      <c r="T216" s="146"/>
      <c r="U216" s="146"/>
      <c r="V216" s="146"/>
      <c r="W216" s="146" t="s">
        <v>143</v>
      </c>
      <c r="X216" s="146" t="s">
        <v>1947</v>
      </c>
      <c r="Y216" s="83"/>
      <c r="Z216" s="83"/>
      <c r="AA216" s="83" t="s">
        <v>1490</v>
      </c>
      <c r="AB216" s="83"/>
      <c r="AC216" s="83"/>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84"/>
      <c r="BE216" s="84"/>
      <c r="BF216" s="84"/>
      <c r="BG216" s="84"/>
      <c r="BH216" s="84"/>
      <c r="BI216" s="84"/>
      <c r="BJ216" s="84"/>
      <c r="BK216" s="84"/>
      <c r="BL216" s="84"/>
      <c r="BM216" s="84"/>
      <c r="BN216" s="84"/>
      <c r="BO216" s="84"/>
      <c r="BP216" s="84"/>
      <c r="BQ216" s="84"/>
      <c r="BR216" s="84"/>
      <c r="BS216" s="84"/>
      <c r="BT216" s="84"/>
      <c r="BU216" s="84"/>
      <c r="BV216" s="84"/>
      <c r="BW216" s="84"/>
      <c r="BX216" s="84"/>
      <c r="BY216" s="84"/>
      <c r="BZ216" s="84"/>
      <c r="CA216" s="84"/>
      <c r="CB216" s="84"/>
      <c r="CC216" s="84"/>
      <c r="CD216" s="84"/>
      <c r="CE216" s="84"/>
      <c r="CF216" s="84"/>
      <c r="CG216" s="84"/>
      <c r="CH216" s="84"/>
      <c r="CI216" s="84"/>
      <c r="CJ216" s="84"/>
      <c r="CK216" s="84"/>
      <c r="CL216" s="84"/>
      <c r="CM216" s="84"/>
      <c r="CN216" s="84"/>
      <c r="CO216" s="84"/>
      <c r="CP216" s="84"/>
      <c r="CQ216" s="84"/>
      <c r="CR216" s="84"/>
      <c r="CS216" s="84"/>
      <c r="CT216" s="84"/>
      <c r="CU216" s="84"/>
      <c r="CV216" s="84"/>
      <c r="CW216" s="84"/>
      <c r="CX216" s="84"/>
      <c r="CY216" s="84"/>
      <c r="CZ216" s="84"/>
      <c r="DA216" s="84"/>
      <c r="DB216" s="84"/>
      <c r="DC216" s="84"/>
      <c r="DD216" s="84"/>
      <c r="DE216" s="84"/>
      <c r="DF216" s="84"/>
      <c r="DG216" s="84"/>
      <c r="DH216" s="84"/>
      <c r="DI216" s="84"/>
      <c r="DJ216" s="84"/>
      <c r="DK216" s="84"/>
      <c r="DL216" s="84"/>
      <c r="DM216" s="84"/>
      <c r="DN216" s="84"/>
      <c r="DO216" s="84"/>
      <c r="DP216" s="84"/>
      <c r="DQ216" s="84"/>
      <c r="DR216" s="84"/>
      <c r="DS216" s="84"/>
      <c r="DT216" s="84"/>
      <c r="DU216" s="84"/>
      <c r="DV216" s="84"/>
      <c r="DW216" s="84"/>
      <c r="DX216" s="84"/>
      <c r="DY216" s="84"/>
      <c r="DZ216" s="84"/>
      <c r="EA216" s="84"/>
      <c r="EB216" s="84"/>
      <c r="EC216" s="84"/>
      <c r="ED216" s="84"/>
      <c r="EE216" s="84"/>
      <c r="EF216" s="84"/>
      <c r="EG216" s="84"/>
      <c r="EH216" s="84"/>
      <c r="EI216" s="84"/>
      <c r="EJ216" s="84"/>
      <c r="EK216" s="84"/>
      <c r="EL216" s="84"/>
      <c r="EM216" s="84"/>
      <c r="EN216" s="84"/>
      <c r="EO216" s="84"/>
      <c r="EP216" s="84"/>
      <c r="EQ216" s="84"/>
      <c r="ER216" s="84"/>
      <c r="ES216" s="84"/>
      <c r="ET216" s="84"/>
      <c r="EU216" s="84"/>
      <c r="EV216" s="84"/>
      <c r="EW216" s="84"/>
      <c r="EX216" s="84"/>
      <c r="EY216" s="84"/>
      <c r="EZ216" s="84"/>
      <c r="FA216" s="84"/>
      <c r="FB216" s="84"/>
      <c r="FC216" s="84"/>
      <c r="FD216" s="84"/>
      <c r="FE216" s="84"/>
      <c r="FF216" s="84"/>
      <c r="FG216" s="84"/>
      <c r="FH216" s="84"/>
      <c r="FI216" s="84"/>
      <c r="FJ216" s="84"/>
      <c r="FK216" s="84"/>
      <c r="FL216" s="84"/>
      <c r="FM216" s="84"/>
      <c r="FN216" s="84"/>
      <c r="FO216" s="84"/>
      <c r="FP216" s="84"/>
      <c r="FQ216" s="84"/>
      <c r="FR216" s="84"/>
      <c r="FS216" s="84"/>
      <c r="FT216" s="84"/>
      <c r="FU216" s="84"/>
      <c r="FV216" s="84"/>
      <c r="FW216" s="84"/>
      <c r="FX216" s="84"/>
      <c r="FY216" s="84"/>
      <c r="FZ216" s="84"/>
      <c r="GA216" s="84"/>
      <c r="GB216" s="84"/>
      <c r="GC216" s="84"/>
      <c r="GD216" s="84"/>
      <c r="GE216" s="84"/>
      <c r="GF216" s="84"/>
      <c r="GG216" s="84"/>
      <c r="GH216" s="84"/>
      <c r="GI216" s="84"/>
      <c r="GJ216" s="84"/>
      <c r="GK216" s="84"/>
      <c r="GL216" s="84"/>
      <c r="GM216" s="84"/>
      <c r="GN216" s="84"/>
      <c r="GO216" s="84"/>
      <c r="GP216" s="84"/>
      <c r="GQ216" s="84"/>
      <c r="GR216" s="84"/>
      <c r="GS216" s="84"/>
      <c r="GT216" s="84"/>
      <c r="GU216" s="84"/>
      <c r="GV216" s="84"/>
      <c r="GW216" s="84"/>
      <c r="GX216" s="84"/>
      <c r="GY216" s="84"/>
      <c r="GZ216" s="84"/>
      <c r="HA216" s="84"/>
    </row>
    <row r="217" spans="1:209" s="72" customFormat="1" ht="25.5" customHeight="1">
      <c r="A217" s="74">
        <v>35</v>
      </c>
      <c r="B217" s="83" t="s">
        <v>1592</v>
      </c>
      <c r="C217" s="83" t="s">
        <v>1585</v>
      </c>
      <c r="D217" s="83" t="s">
        <v>202</v>
      </c>
      <c r="E217" s="83" t="s">
        <v>1859</v>
      </c>
      <c r="F217" s="83">
        <v>5</v>
      </c>
      <c r="G217" s="83" t="s">
        <v>262</v>
      </c>
      <c r="H217" s="83" t="s">
        <v>1610</v>
      </c>
      <c r="I217" s="83">
        <v>55</v>
      </c>
      <c r="J217" s="146">
        <v>3</v>
      </c>
      <c r="K217" s="146" t="s">
        <v>202</v>
      </c>
      <c r="L217" s="146"/>
      <c r="M217" s="146" t="s">
        <v>296</v>
      </c>
      <c r="N217" s="146" t="s">
        <v>1922</v>
      </c>
      <c r="O217" s="147" t="s">
        <v>327</v>
      </c>
      <c r="P217" s="146" t="s">
        <v>312</v>
      </c>
      <c r="Q217" s="152">
        <v>60</v>
      </c>
      <c r="R217" s="146"/>
      <c r="S217" s="146"/>
      <c r="T217" s="146"/>
      <c r="U217" s="146"/>
      <c r="V217" s="146"/>
      <c r="W217" s="146" t="s">
        <v>143</v>
      </c>
      <c r="X217" s="146" t="s">
        <v>1947</v>
      </c>
      <c r="Y217" s="83"/>
      <c r="Z217" s="83"/>
      <c r="AA217" s="83" t="s">
        <v>1490</v>
      </c>
      <c r="AB217" s="83"/>
      <c r="AC217" s="83"/>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c r="BD217" s="84"/>
      <c r="BE217" s="84"/>
      <c r="BF217" s="84"/>
      <c r="BG217" s="84"/>
      <c r="BH217" s="84"/>
      <c r="BI217" s="84"/>
      <c r="BJ217" s="84"/>
      <c r="BK217" s="84"/>
      <c r="BL217" s="84"/>
      <c r="BM217" s="84"/>
      <c r="BN217" s="84"/>
      <c r="BO217" s="84"/>
      <c r="BP217" s="84"/>
      <c r="BQ217" s="84"/>
      <c r="BR217" s="84"/>
      <c r="BS217" s="84"/>
      <c r="BT217" s="84"/>
      <c r="BU217" s="84"/>
      <c r="BV217" s="84"/>
      <c r="BW217" s="84"/>
      <c r="BX217" s="84"/>
      <c r="BY217" s="84"/>
      <c r="BZ217" s="84"/>
      <c r="CA217" s="84"/>
      <c r="CB217" s="84"/>
      <c r="CC217" s="84"/>
      <c r="CD217" s="84"/>
      <c r="CE217" s="84"/>
      <c r="CF217" s="84"/>
      <c r="CG217" s="84"/>
      <c r="CH217" s="84"/>
      <c r="CI217" s="84"/>
      <c r="CJ217" s="84"/>
      <c r="CK217" s="84"/>
      <c r="CL217" s="84"/>
      <c r="CM217" s="84"/>
      <c r="CN217" s="84"/>
      <c r="CO217" s="84"/>
      <c r="CP217" s="84"/>
      <c r="CQ217" s="84"/>
      <c r="CR217" s="84"/>
      <c r="CS217" s="84"/>
      <c r="CT217" s="84"/>
      <c r="CU217" s="84"/>
      <c r="CV217" s="84"/>
      <c r="CW217" s="84"/>
      <c r="CX217" s="84"/>
      <c r="CY217" s="84"/>
      <c r="CZ217" s="84"/>
      <c r="DA217" s="84"/>
      <c r="DB217" s="84"/>
      <c r="DC217" s="84"/>
      <c r="DD217" s="84"/>
      <c r="DE217" s="84"/>
      <c r="DF217" s="84"/>
      <c r="DG217" s="84"/>
      <c r="DH217" s="84"/>
      <c r="DI217" s="84"/>
      <c r="DJ217" s="84"/>
      <c r="DK217" s="84"/>
      <c r="DL217" s="84"/>
      <c r="DM217" s="84"/>
      <c r="DN217" s="84"/>
      <c r="DO217" s="84"/>
      <c r="DP217" s="84"/>
      <c r="DQ217" s="84"/>
      <c r="DR217" s="84"/>
      <c r="DS217" s="84"/>
      <c r="DT217" s="84"/>
      <c r="DU217" s="84"/>
      <c r="DV217" s="84"/>
      <c r="DW217" s="84"/>
      <c r="DX217" s="84"/>
      <c r="DY217" s="84"/>
      <c r="DZ217" s="84"/>
      <c r="EA217" s="84"/>
      <c r="EB217" s="84"/>
      <c r="EC217" s="84"/>
      <c r="ED217" s="84"/>
      <c r="EE217" s="84"/>
      <c r="EF217" s="84"/>
      <c r="EG217" s="84"/>
      <c r="EH217" s="84"/>
      <c r="EI217" s="84"/>
      <c r="EJ217" s="84"/>
      <c r="EK217" s="84"/>
      <c r="EL217" s="84"/>
      <c r="EM217" s="84"/>
      <c r="EN217" s="84"/>
      <c r="EO217" s="84"/>
      <c r="EP217" s="84"/>
      <c r="EQ217" s="84"/>
      <c r="ER217" s="84"/>
      <c r="ES217" s="84"/>
      <c r="ET217" s="84"/>
      <c r="EU217" s="84"/>
      <c r="EV217" s="84"/>
      <c r="EW217" s="84"/>
      <c r="EX217" s="84"/>
      <c r="EY217" s="84"/>
      <c r="EZ217" s="84"/>
      <c r="FA217" s="84"/>
      <c r="FB217" s="84"/>
      <c r="FC217" s="84"/>
      <c r="FD217" s="84"/>
      <c r="FE217" s="84"/>
      <c r="FF217" s="84"/>
      <c r="FG217" s="84"/>
      <c r="FH217" s="84"/>
      <c r="FI217" s="84"/>
      <c r="FJ217" s="84"/>
      <c r="FK217" s="84"/>
      <c r="FL217" s="84"/>
      <c r="FM217" s="84"/>
      <c r="FN217" s="84"/>
      <c r="FO217" s="84"/>
      <c r="FP217" s="84"/>
      <c r="FQ217" s="84"/>
      <c r="FR217" s="84"/>
      <c r="FS217" s="84"/>
      <c r="FT217" s="84"/>
      <c r="FU217" s="84"/>
      <c r="FV217" s="84"/>
      <c r="FW217" s="84"/>
      <c r="FX217" s="84"/>
      <c r="FY217" s="84"/>
      <c r="FZ217" s="84"/>
      <c r="GA217" s="84"/>
      <c r="GB217" s="84"/>
      <c r="GC217" s="84"/>
      <c r="GD217" s="84"/>
      <c r="GE217" s="84"/>
      <c r="GF217" s="84"/>
      <c r="GG217" s="84"/>
      <c r="GH217" s="84"/>
      <c r="GI217" s="84"/>
      <c r="GJ217" s="84"/>
      <c r="GK217" s="84"/>
      <c r="GL217" s="84"/>
      <c r="GM217" s="84"/>
      <c r="GN217" s="84"/>
      <c r="GO217" s="84"/>
      <c r="GP217" s="84"/>
      <c r="GQ217" s="84"/>
      <c r="GR217" s="84"/>
      <c r="GS217" s="84"/>
      <c r="GT217" s="84"/>
      <c r="GU217" s="84"/>
      <c r="GV217" s="84"/>
      <c r="GW217" s="84"/>
      <c r="GX217" s="84"/>
      <c r="GY217" s="84"/>
      <c r="GZ217" s="84"/>
      <c r="HA217" s="84"/>
    </row>
    <row r="218" spans="1:209" s="72" customFormat="1" ht="25.5" customHeight="1">
      <c r="A218" s="74">
        <v>101</v>
      </c>
      <c r="B218" s="83" t="s">
        <v>1586</v>
      </c>
      <c r="C218" s="83" t="s">
        <v>1725</v>
      </c>
      <c r="D218" s="83" t="s">
        <v>197</v>
      </c>
      <c r="E218" s="83" t="s">
        <v>1791</v>
      </c>
      <c r="F218" s="83">
        <v>4</v>
      </c>
      <c r="G218" s="83" t="s">
        <v>262</v>
      </c>
      <c r="H218" s="83" t="s">
        <v>1590</v>
      </c>
      <c r="I218" s="83">
        <v>38</v>
      </c>
      <c r="J218" s="146">
        <v>6</v>
      </c>
      <c r="K218" s="146" t="s">
        <v>197</v>
      </c>
      <c r="L218" s="146"/>
      <c r="M218" s="146" t="s">
        <v>186</v>
      </c>
      <c r="N218" s="146">
        <v>2</v>
      </c>
      <c r="O218" s="147" t="s">
        <v>303</v>
      </c>
      <c r="P218" s="146" t="s">
        <v>312</v>
      </c>
      <c r="Q218" s="152">
        <v>60</v>
      </c>
      <c r="R218" s="146"/>
      <c r="S218" s="146"/>
      <c r="T218" s="146"/>
      <c r="U218" s="146"/>
      <c r="V218" s="146"/>
      <c r="W218" s="146" t="s">
        <v>173</v>
      </c>
      <c r="X218" s="146" t="s">
        <v>1933</v>
      </c>
      <c r="Y218" s="83"/>
      <c r="Z218" s="83"/>
      <c r="AA218" s="83" t="s">
        <v>1490</v>
      </c>
      <c r="AB218" s="83"/>
      <c r="AC218" s="83"/>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4"/>
      <c r="BH218" s="84"/>
      <c r="BI218" s="84"/>
      <c r="BJ218" s="84"/>
      <c r="BK218" s="84"/>
      <c r="BL218" s="84"/>
      <c r="BM218" s="84"/>
      <c r="BN218" s="84"/>
      <c r="BO218" s="84"/>
      <c r="BP218" s="84"/>
      <c r="BQ218" s="84"/>
      <c r="BR218" s="84"/>
      <c r="BS218" s="84"/>
      <c r="BT218" s="84"/>
      <c r="BU218" s="84"/>
      <c r="BV218" s="84"/>
      <c r="BW218" s="84"/>
      <c r="BX218" s="84"/>
      <c r="BY218" s="84"/>
      <c r="BZ218" s="84"/>
      <c r="CA218" s="84"/>
      <c r="CB218" s="84"/>
      <c r="CC218" s="84"/>
      <c r="CD218" s="84"/>
      <c r="CE218" s="84"/>
      <c r="CF218" s="84"/>
      <c r="CG218" s="84"/>
      <c r="CH218" s="84"/>
      <c r="CI218" s="84"/>
      <c r="CJ218" s="84"/>
      <c r="CK218" s="84"/>
      <c r="CL218" s="84"/>
      <c r="CM218" s="84"/>
      <c r="CN218" s="84"/>
      <c r="CO218" s="84"/>
      <c r="CP218" s="84"/>
      <c r="CQ218" s="84"/>
      <c r="CR218" s="84"/>
      <c r="CS218" s="84"/>
      <c r="CT218" s="84"/>
      <c r="CU218" s="84"/>
      <c r="CV218" s="84"/>
      <c r="CW218" s="84"/>
      <c r="CX218" s="84"/>
      <c r="CY218" s="84"/>
      <c r="CZ218" s="84"/>
      <c r="DA218" s="84"/>
      <c r="DB218" s="84"/>
      <c r="DC218" s="84"/>
      <c r="DD218" s="84"/>
      <c r="DE218" s="84"/>
      <c r="DF218" s="84"/>
      <c r="DG218" s="84"/>
      <c r="DH218" s="84"/>
      <c r="DI218" s="84"/>
      <c r="DJ218" s="84"/>
      <c r="DK218" s="84"/>
      <c r="DL218" s="84"/>
      <c r="DM218" s="84"/>
      <c r="DN218" s="84"/>
      <c r="DO218" s="84"/>
      <c r="DP218" s="84"/>
      <c r="DQ218" s="84"/>
      <c r="DR218" s="84"/>
      <c r="DS218" s="84"/>
      <c r="DT218" s="84"/>
      <c r="DU218" s="84"/>
      <c r="DV218" s="84"/>
      <c r="DW218" s="84"/>
      <c r="DX218" s="84"/>
      <c r="DY218" s="84"/>
      <c r="DZ218" s="84"/>
      <c r="EA218" s="84"/>
      <c r="EB218" s="84"/>
      <c r="EC218" s="84"/>
      <c r="ED218" s="84"/>
      <c r="EE218" s="84"/>
      <c r="EF218" s="84"/>
      <c r="EG218" s="84"/>
      <c r="EH218" s="84"/>
      <c r="EI218" s="84"/>
      <c r="EJ218" s="84"/>
      <c r="EK218" s="84"/>
      <c r="EL218" s="84"/>
      <c r="EM218" s="84"/>
      <c r="EN218" s="84"/>
      <c r="EO218" s="84"/>
      <c r="EP218" s="84"/>
      <c r="EQ218" s="84"/>
      <c r="ER218" s="84"/>
      <c r="ES218" s="84"/>
      <c r="ET218" s="84"/>
      <c r="EU218" s="84"/>
      <c r="EV218" s="84"/>
      <c r="EW218" s="84"/>
      <c r="EX218" s="84"/>
      <c r="EY218" s="84"/>
      <c r="EZ218" s="84"/>
      <c r="FA218" s="84"/>
      <c r="FB218" s="84"/>
      <c r="FC218" s="84"/>
      <c r="FD218" s="84"/>
      <c r="FE218" s="84"/>
      <c r="FF218" s="84"/>
      <c r="FG218" s="84"/>
      <c r="FH218" s="84"/>
      <c r="FI218" s="84"/>
      <c r="FJ218" s="84"/>
      <c r="FK218" s="84"/>
      <c r="FL218" s="84"/>
      <c r="FM218" s="84"/>
      <c r="FN218" s="84"/>
      <c r="FO218" s="84"/>
      <c r="FP218" s="84"/>
      <c r="FQ218" s="84"/>
      <c r="FR218" s="84"/>
      <c r="FS218" s="84"/>
      <c r="FT218" s="84"/>
      <c r="FU218" s="84"/>
      <c r="FV218" s="84"/>
      <c r="FW218" s="84"/>
      <c r="FX218" s="84"/>
      <c r="FY218" s="84"/>
      <c r="FZ218" s="84"/>
      <c r="GA218" s="84"/>
      <c r="GB218" s="84"/>
      <c r="GC218" s="84"/>
      <c r="GD218" s="84"/>
      <c r="GE218" s="84"/>
      <c r="GF218" s="84"/>
      <c r="GG218" s="84"/>
      <c r="GH218" s="84"/>
      <c r="GI218" s="84"/>
      <c r="GJ218" s="84"/>
      <c r="GK218" s="84"/>
      <c r="GL218" s="84"/>
      <c r="GM218" s="84"/>
      <c r="GN218" s="84"/>
      <c r="GO218" s="84"/>
      <c r="GP218" s="84"/>
      <c r="GQ218" s="84"/>
      <c r="GR218" s="84"/>
      <c r="GS218" s="84"/>
      <c r="GT218" s="84"/>
      <c r="GU218" s="84"/>
      <c r="GV218" s="84"/>
      <c r="GW218" s="84"/>
      <c r="GX218" s="84"/>
      <c r="GY218" s="84"/>
      <c r="GZ218" s="84"/>
      <c r="HA218" s="84"/>
    </row>
    <row r="219" spans="1:209" s="72" customFormat="1" ht="25.5" customHeight="1">
      <c r="A219" s="74">
        <v>55</v>
      </c>
      <c r="B219" s="83" t="s">
        <v>91</v>
      </c>
      <c r="C219" s="83" t="s">
        <v>60</v>
      </c>
      <c r="D219" s="83"/>
      <c r="E219" s="83" t="s">
        <v>471</v>
      </c>
      <c r="F219" s="83">
        <v>2</v>
      </c>
      <c r="G219" s="83" t="s">
        <v>262</v>
      </c>
      <c r="H219" s="83" t="s">
        <v>1590</v>
      </c>
      <c r="I219" s="83">
        <v>38</v>
      </c>
      <c r="J219" s="146">
        <v>6</v>
      </c>
      <c r="K219" s="146"/>
      <c r="L219" s="146"/>
      <c r="M219" s="146" t="s">
        <v>186</v>
      </c>
      <c r="N219" s="146">
        <v>2</v>
      </c>
      <c r="O219" s="147" t="s">
        <v>316</v>
      </c>
      <c r="P219" s="146" t="s">
        <v>312</v>
      </c>
      <c r="Q219" s="152">
        <v>60</v>
      </c>
      <c r="R219" s="146"/>
      <c r="S219" s="146"/>
      <c r="T219" s="146"/>
      <c r="U219" s="146"/>
      <c r="V219" s="146"/>
      <c r="W219" s="146" t="s">
        <v>145</v>
      </c>
      <c r="X219" s="146" t="s">
        <v>1933</v>
      </c>
      <c r="Y219" s="83"/>
      <c r="Z219" s="83"/>
      <c r="AA219" s="83" t="s">
        <v>1490</v>
      </c>
      <c r="AB219" s="83"/>
      <c r="AC219" s="83"/>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c r="BC219" s="84"/>
      <c r="BD219" s="84"/>
      <c r="BE219" s="84"/>
      <c r="BF219" s="84"/>
      <c r="BG219" s="84"/>
      <c r="BH219" s="84"/>
      <c r="BI219" s="84"/>
      <c r="BJ219" s="84"/>
      <c r="BK219" s="84"/>
      <c r="BL219" s="84"/>
      <c r="BM219" s="84"/>
      <c r="BN219" s="84"/>
      <c r="BO219" s="84"/>
      <c r="BP219" s="84"/>
      <c r="BQ219" s="84"/>
      <c r="BR219" s="84"/>
      <c r="BS219" s="84"/>
      <c r="BT219" s="84"/>
      <c r="BU219" s="84"/>
      <c r="BV219" s="84"/>
      <c r="BW219" s="84"/>
      <c r="BX219" s="84"/>
      <c r="BY219" s="84"/>
      <c r="BZ219" s="84"/>
      <c r="CA219" s="84"/>
      <c r="CB219" s="84"/>
      <c r="CC219" s="84"/>
      <c r="CD219" s="84"/>
      <c r="CE219" s="84"/>
      <c r="CF219" s="84"/>
      <c r="CG219" s="84"/>
      <c r="CH219" s="84"/>
      <c r="CI219" s="84"/>
      <c r="CJ219" s="84"/>
      <c r="CK219" s="84"/>
      <c r="CL219" s="84"/>
      <c r="CM219" s="84"/>
      <c r="CN219" s="84"/>
      <c r="CO219" s="84"/>
      <c r="CP219" s="84"/>
      <c r="CQ219" s="84"/>
      <c r="CR219" s="84"/>
      <c r="CS219" s="84"/>
      <c r="CT219" s="84"/>
      <c r="CU219" s="84"/>
      <c r="CV219" s="84"/>
      <c r="CW219" s="84"/>
      <c r="CX219" s="84"/>
      <c r="CY219" s="84"/>
      <c r="CZ219" s="84"/>
      <c r="DA219" s="84"/>
      <c r="DB219" s="84"/>
      <c r="DC219" s="84"/>
      <c r="DD219" s="84"/>
      <c r="DE219" s="84"/>
      <c r="DF219" s="84"/>
      <c r="DG219" s="84"/>
      <c r="DH219" s="84"/>
      <c r="DI219" s="84"/>
      <c r="DJ219" s="84"/>
      <c r="DK219" s="84"/>
      <c r="DL219" s="84"/>
      <c r="DM219" s="84"/>
      <c r="DN219" s="84"/>
      <c r="DO219" s="84"/>
      <c r="DP219" s="84"/>
      <c r="DQ219" s="84"/>
      <c r="DR219" s="84"/>
      <c r="DS219" s="84"/>
      <c r="DT219" s="84"/>
      <c r="DU219" s="84"/>
      <c r="DV219" s="84"/>
      <c r="DW219" s="84"/>
      <c r="DX219" s="84"/>
      <c r="DY219" s="84"/>
      <c r="DZ219" s="84"/>
      <c r="EA219" s="84"/>
      <c r="EB219" s="84"/>
      <c r="EC219" s="84"/>
      <c r="ED219" s="84"/>
      <c r="EE219" s="84"/>
      <c r="EF219" s="84"/>
      <c r="EG219" s="84"/>
      <c r="EH219" s="84"/>
      <c r="EI219" s="84"/>
      <c r="EJ219" s="84"/>
      <c r="EK219" s="84"/>
      <c r="EL219" s="84"/>
      <c r="EM219" s="84"/>
      <c r="EN219" s="84"/>
      <c r="EO219" s="84"/>
      <c r="EP219" s="84"/>
      <c r="EQ219" s="84"/>
      <c r="ER219" s="84"/>
      <c r="ES219" s="84"/>
      <c r="ET219" s="84"/>
      <c r="EU219" s="84"/>
      <c r="EV219" s="84"/>
      <c r="EW219" s="84"/>
      <c r="EX219" s="84"/>
      <c r="EY219" s="84"/>
      <c r="EZ219" s="84"/>
      <c r="FA219" s="84"/>
      <c r="FB219" s="84"/>
      <c r="FC219" s="84"/>
      <c r="FD219" s="84"/>
      <c r="FE219" s="84"/>
      <c r="FF219" s="84"/>
      <c r="FG219" s="84"/>
      <c r="FH219" s="84"/>
      <c r="FI219" s="84"/>
      <c r="FJ219" s="84"/>
      <c r="FK219" s="84"/>
      <c r="FL219" s="84"/>
      <c r="FM219" s="84"/>
      <c r="FN219" s="84"/>
      <c r="FO219" s="84"/>
      <c r="FP219" s="84"/>
      <c r="FQ219" s="84"/>
      <c r="FR219" s="84"/>
      <c r="FS219" s="84"/>
      <c r="FT219" s="84"/>
      <c r="FU219" s="84"/>
      <c r="FV219" s="84"/>
      <c r="FW219" s="84"/>
      <c r="FX219" s="84"/>
      <c r="FY219" s="84"/>
      <c r="FZ219" s="84"/>
      <c r="GA219" s="84"/>
      <c r="GB219" s="84"/>
      <c r="GC219" s="84"/>
      <c r="GD219" s="84"/>
      <c r="GE219" s="84"/>
      <c r="GF219" s="84"/>
      <c r="GG219" s="84"/>
      <c r="GH219" s="84"/>
      <c r="GI219" s="84"/>
      <c r="GJ219" s="84"/>
      <c r="GK219" s="84"/>
      <c r="GL219" s="84"/>
      <c r="GM219" s="84"/>
      <c r="GN219" s="84"/>
      <c r="GO219" s="84"/>
      <c r="GP219" s="84"/>
      <c r="GQ219" s="84"/>
      <c r="GR219" s="84"/>
      <c r="GS219" s="84"/>
      <c r="GT219" s="84"/>
      <c r="GU219" s="84"/>
      <c r="GV219" s="84"/>
      <c r="GW219" s="84"/>
      <c r="GX219" s="84"/>
      <c r="GY219" s="84"/>
      <c r="GZ219" s="84"/>
      <c r="HA219" s="84"/>
    </row>
    <row r="220" spans="1:209" s="72" customFormat="1" ht="25.5" customHeight="1">
      <c r="A220" s="74">
        <v>82</v>
      </c>
      <c r="B220" s="83" t="s">
        <v>1547</v>
      </c>
      <c r="C220" s="83" t="s">
        <v>40</v>
      </c>
      <c r="D220" s="83" t="s">
        <v>89</v>
      </c>
      <c r="E220" s="83" t="s">
        <v>1890</v>
      </c>
      <c r="F220" s="83">
        <v>3</v>
      </c>
      <c r="G220" s="83" t="s">
        <v>262</v>
      </c>
      <c r="H220" s="83" t="s">
        <v>1590</v>
      </c>
      <c r="I220" s="83">
        <v>38</v>
      </c>
      <c r="J220" s="146">
        <v>6</v>
      </c>
      <c r="K220" s="146" t="s">
        <v>89</v>
      </c>
      <c r="L220" s="146"/>
      <c r="M220" s="146" t="s">
        <v>186</v>
      </c>
      <c r="N220" s="146">
        <v>3</v>
      </c>
      <c r="O220" s="147" t="s">
        <v>303</v>
      </c>
      <c r="P220" s="146" t="s">
        <v>312</v>
      </c>
      <c r="Q220" s="152">
        <v>60</v>
      </c>
      <c r="R220" s="146"/>
      <c r="S220" s="146"/>
      <c r="T220" s="146"/>
      <c r="U220" s="146"/>
      <c r="V220" s="146"/>
      <c r="W220" s="146" t="s">
        <v>146</v>
      </c>
      <c r="X220" s="146" t="s">
        <v>1933</v>
      </c>
      <c r="Y220" s="83"/>
      <c r="Z220" s="83"/>
      <c r="AA220" s="83" t="s">
        <v>1490</v>
      </c>
      <c r="AB220" s="83"/>
      <c r="AC220" s="83"/>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c r="BC220" s="84"/>
      <c r="BD220" s="84"/>
      <c r="BE220" s="84"/>
      <c r="BF220" s="84"/>
      <c r="BG220" s="84"/>
      <c r="BH220" s="84"/>
      <c r="BI220" s="84"/>
      <c r="BJ220" s="84"/>
      <c r="BK220" s="84"/>
      <c r="BL220" s="84"/>
      <c r="BM220" s="84"/>
      <c r="BN220" s="84"/>
      <c r="BO220" s="84"/>
      <c r="BP220" s="84"/>
      <c r="BQ220" s="84"/>
      <c r="BR220" s="84"/>
      <c r="BS220" s="84"/>
      <c r="BT220" s="84"/>
      <c r="BU220" s="84"/>
      <c r="BV220" s="84"/>
      <c r="BW220" s="84"/>
      <c r="BX220" s="84"/>
      <c r="BY220" s="84"/>
      <c r="BZ220" s="84"/>
      <c r="CA220" s="84"/>
      <c r="CB220" s="84"/>
      <c r="CC220" s="84"/>
      <c r="CD220" s="84"/>
      <c r="CE220" s="84"/>
      <c r="CF220" s="84"/>
      <c r="CG220" s="84"/>
      <c r="CH220" s="84"/>
      <c r="CI220" s="84"/>
      <c r="CJ220" s="84"/>
      <c r="CK220" s="84"/>
      <c r="CL220" s="84"/>
      <c r="CM220" s="84"/>
      <c r="CN220" s="84"/>
      <c r="CO220" s="84"/>
      <c r="CP220" s="84"/>
      <c r="CQ220" s="84"/>
      <c r="CR220" s="84"/>
      <c r="CS220" s="84"/>
      <c r="CT220" s="84"/>
      <c r="CU220" s="84"/>
      <c r="CV220" s="84"/>
      <c r="CW220" s="84"/>
      <c r="CX220" s="84"/>
      <c r="CY220" s="84"/>
      <c r="CZ220" s="84"/>
      <c r="DA220" s="84"/>
      <c r="DB220" s="84"/>
      <c r="DC220" s="84"/>
      <c r="DD220" s="84"/>
      <c r="DE220" s="84"/>
      <c r="DF220" s="84"/>
      <c r="DG220" s="84"/>
      <c r="DH220" s="84"/>
      <c r="DI220" s="84"/>
      <c r="DJ220" s="84"/>
      <c r="DK220" s="84"/>
      <c r="DL220" s="84"/>
      <c r="DM220" s="84"/>
      <c r="DN220" s="84"/>
      <c r="DO220" s="84"/>
      <c r="DP220" s="84"/>
      <c r="DQ220" s="84"/>
      <c r="DR220" s="84"/>
      <c r="DS220" s="84"/>
      <c r="DT220" s="84"/>
      <c r="DU220" s="84"/>
      <c r="DV220" s="84"/>
      <c r="DW220" s="84"/>
      <c r="DX220" s="84"/>
      <c r="DY220" s="84"/>
      <c r="DZ220" s="84"/>
      <c r="EA220" s="84"/>
      <c r="EB220" s="84"/>
      <c r="EC220" s="84"/>
      <c r="ED220" s="84"/>
      <c r="EE220" s="84"/>
      <c r="EF220" s="84"/>
      <c r="EG220" s="84"/>
      <c r="EH220" s="84"/>
      <c r="EI220" s="84"/>
      <c r="EJ220" s="84"/>
      <c r="EK220" s="84"/>
      <c r="EL220" s="84"/>
      <c r="EM220" s="84"/>
      <c r="EN220" s="84"/>
      <c r="EO220" s="84"/>
      <c r="EP220" s="84"/>
      <c r="EQ220" s="84"/>
      <c r="ER220" s="84"/>
      <c r="ES220" s="84"/>
      <c r="ET220" s="84"/>
      <c r="EU220" s="84"/>
      <c r="EV220" s="84"/>
      <c r="EW220" s="84"/>
      <c r="EX220" s="84"/>
      <c r="EY220" s="84"/>
      <c r="EZ220" s="84"/>
      <c r="FA220" s="84"/>
      <c r="FB220" s="84"/>
      <c r="FC220" s="84"/>
      <c r="FD220" s="84"/>
      <c r="FE220" s="84"/>
      <c r="FF220" s="84"/>
      <c r="FG220" s="84"/>
      <c r="FH220" s="84"/>
      <c r="FI220" s="84"/>
      <c r="FJ220" s="84"/>
      <c r="FK220" s="84"/>
      <c r="FL220" s="84"/>
      <c r="FM220" s="84"/>
      <c r="FN220" s="84"/>
      <c r="FO220" s="84"/>
      <c r="FP220" s="84"/>
      <c r="FQ220" s="84"/>
      <c r="FR220" s="84"/>
      <c r="FS220" s="84"/>
      <c r="FT220" s="84"/>
      <c r="FU220" s="84"/>
      <c r="FV220" s="84"/>
      <c r="FW220" s="84"/>
      <c r="FX220" s="84"/>
      <c r="FY220" s="84"/>
      <c r="FZ220" s="84"/>
      <c r="GA220" s="84"/>
      <c r="GB220" s="84"/>
      <c r="GC220" s="84"/>
      <c r="GD220" s="84"/>
      <c r="GE220" s="84"/>
      <c r="GF220" s="84"/>
      <c r="GG220" s="84"/>
      <c r="GH220" s="84"/>
      <c r="GI220" s="84"/>
      <c r="GJ220" s="84"/>
      <c r="GK220" s="84"/>
      <c r="GL220" s="84"/>
      <c r="GM220" s="84"/>
      <c r="GN220" s="84"/>
      <c r="GO220" s="84"/>
      <c r="GP220" s="84"/>
      <c r="GQ220" s="84"/>
      <c r="GR220" s="84"/>
      <c r="GS220" s="84"/>
      <c r="GT220" s="84"/>
      <c r="GU220" s="84"/>
      <c r="GV220" s="84"/>
      <c r="GW220" s="84"/>
      <c r="GX220" s="84"/>
      <c r="GY220" s="84"/>
      <c r="GZ220" s="84"/>
      <c r="HA220" s="84"/>
    </row>
    <row r="221" spans="1:209" s="72" customFormat="1" ht="25.5" customHeight="1">
      <c r="A221" s="74">
        <v>32</v>
      </c>
      <c r="B221" s="83" t="s">
        <v>209</v>
      </c>
      <c r="C221" s="83" t="s">
        <v>202</v>
      </c>
      <c r="D221" s="83" t="s">
        <v>201</v>
      </c>
      <c r="E221" s="83" t="s">
        <v>1841</v>
      </c>
      <c r="F221" s="83">
        <v>5</v>
      </c>
      <c r="G221" s="83" t="s">
        <v>262</v>
      </c>
      <c r="H221" s="83" t="s">
        <v>1590</v>
      </c>
      <c r="I221" s="83">
        <v>57</v>
      </c>
      <c r="J221" s="146">
        <v>4</v>
      </c>
      <c r="K221" s="146" t="s">
        <v>201</v>
      </c>
      <c r="L221" s="146"/>
      <c r="M221" s="146" t="s">
        <v>186</v>
      </c>
      <c r="N221" s="146" t="s">
        <v>1921</v>
      </c>
      <c r="O221" s="147" t="s">
        <v>669</v>
      </c>
      <c r="P221" s="146" t="s">
        <v>312</v>
      </c>
      <c r="Q221" s="152">
        <v>60</v>
      </c>
      <c r="R221" s="146"/>
      <c r="S221" s="146"/>
      <c r="T221" s="146"/>
      <c r="U221" s="146"/>
      <c r="V221" s="146"/>
      <c r="W221" s="146" t="s">
        <v>143</v>
      </c>
      <c r="X221" s="146" t="s">
        <v>1939</v>
      </c>
      <c r="Y221" s="83"/>
      <c r="Z221" s="83"/>
      <c r="AA221" s="83" t="s">
        <v>1490</v>
      </c>
      <c r="AB221" s="83"/>
      <c r="AC221" s="83"/>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c r="BC221" s="84"/>
      <c r="BD221" s="84"/>
      <c r="BE221" s="84"/>
      <c r="BF221" s="84"/>
      <c r="BG221" s="84"/>
      <c r="BH221" s="84"/>
      <c r="BI221" s="84"/>
      <c r="BJ221" s="84"/>
      <c r="BK221" s="84"/>
      <c r="BL221" s="84"/>
      <c r="BM221" s="84"/>
      <c r="BN221" s="84"/>
      <c r="BO221" s="84"/>
      <c r="BP221" s="84"/>
      <c r="BQ221" s="84"/>
      <c r="BR221" s="84"/>
      <c r="BS221" s="84"/>
      <c r="BT221" s="84"/>
      <c r="BU221" s="84"/>
      <c r="BV221" s="84"/>
      <c r="BW221" s="84"/>
      <c r="BX221" s="84"/>
      <c r="BY221" s="84"/>
      <c r="BZ221" s="84"/>
      <c r="CA221" s="84"/>
      <c r="CB221" s="84"/>
      <c r="CC221" s="84"/>
      <c r="CD221" s="84"/>
      <c r="CE221" s="84"/>
      <c r="CF221" s="84"/>
      <c r="CG221" s="84"/>
      <c r="CH221" s="84"/>
      <c r="CI221" s="84"/>
      <c r="CJ221" s="84"/>
      <c r="CK221" s="84"/>
      <c r="CL221" s="84"/>
      <c r="CM221" s="84"/>
      <c r="CN221" s="84"/>
      <c r="CO221" s="84"/>
      <c r="CP221" s="84"/>
      <c r="CQ221" s="84"/>
      <c r="CR221" s="84"/>
      <c r="CS221" s="84"/>
      <c r="CT221" s="84"/>
      <c r="CU221" s="84"/>
      <c r="CV221" s="84"/>
      <c r="CW221" s="84"/>
      <c r="CX221" s="84"/>
      <c r="CY221" s="84"/>
      <c r="CZ221" s="84"/>
      <c r="DA221" s="84"/>
      <c r="DB221" s="84"/>
      <c r="DC221" s="84"/>
      <c r="DD221" s="84"/>
      <c r="DE221" s="84"/>
      <c r="DF221" s="84"/>
      <c r="DG221" s="84"/>
      <c r="DH221" s="84"/>
      <c r="DI221" s="84"/>
      <c r="DJ221" s="84"/>
      <c r="DK221" s="84"/>
      <c r="DL221" s="84"/>
      <c r="DM221" s="84"/>
      <c r="DN221" s="84"/>
      <c r="DO221" s="84"/>
      <c r="DP221" s="84"/>
      <c r="DQ221" s="84"/>
      <c r="DR221" s="84"/>
      <c r="DS221" s="84"/>
      <c r="DT221" s="84"/>
      <c r="DU221" s="84"/>
      <c r="DV221" s="84"/>
      <c r="DW221" s="84"/>
      <c r="DX221" s="84"/>
      <c r="DY221" s="84"/>
      <c r="DZ221" s="84"/>
      <c r="EA221" s="84"/>
      <c r="EB221" s="84"/>
      <c r="EC221" s="84"/>
      <c r="ED221" s="84"/>
      <c r="EE221" s="84"/>
      <c r="EF221" s="84"/>
      <c r="EG221" s="84"/>
      <c r="EH221" s="84"/>
      <c r="EI221" s="84"/>
      <c r="EJ221" s="84"/>
      <c r="EK221" s="84"/>
      <c r="EL221" s="84"/>
      <c r="EM221" s="84"/>
      <c r="EN221" s="84"/>
      <c r="EO221" s="84"/>
      <c r="EP221" s="84"/>
      <c r="EQ221" s="84"/>
      <c r="ER221" s="84"/>
      <c r="ES221" s="84"/>
      <c r="ET221" s="84"/>
      <c r="EU221" s="84"/>
      <c r="EV221" s="84"/>
      <c r="EW221" s="84"/>
      <c r="EX221" s="84"/>
      <c r="EY221" s="84"/>
      <c r="EZ221" s="84"/>
      <c r="FA221" s="84"/>
      <c r="FB221" s="84"/>
      <c r="FC221" s="84"/>
      <c r="FD221" s="84"/>
      <c r="FE221" s="84"/>
      <c r="FF221" s="84"/>
      <c r="FG221" s="84"/>
      <c r="FH221" s="84"/>
      <c r="FI221" s="84"/>
      <c r="FJ221" s="84"/>
      <c r="FK221" s="84"/>
      <c r="FL221" s="84"/>
      <c r="FM221" s="84"/>
      <c r="FN221" s="84"/>
      <c r="FO221" s="84"/>
      <c r="FP221" s="84"/>
      <c r="FQ221" s="84"/>
      <c r="FR221" s="84"/>
      <c r="FS221" s="84"/>
      <c r="FT221" s="84"/>
      <c r="FU221" s="84"/>
      <c r="FV221" s="84"/>
      <c r="FW221" s="84"/>
      <c r="FX221" s="84"/>
      <c r="FY221" s="84"/>
      <c r="FZ221" s="84"/>
      <c r="GA221" s="84"/>
      <c r="GB221" s="84"/>
      <c r="GC221" s="84"/>
      <c r="GD221" s="84"/>
      <c r="GE221" s="84"/>
      <c r="GF221" s="84"/>
      <c r="GG221" s="84"/>
      <c r="GH221" s="84"/>
      <c r="GI221" s="84"/>
      <c r="GJ221" s="84"/>
      <c r="GK221" s="84"/>
      <c r="GL221" s="84"/>
      <c r="GM221" s="84"/>
      <c r="GN221" s="84"/>
      <c r="GO221" s="84"/>
      <c r="GP221" s="84"/>
      <c r="GQ221" s="84"/>
      <c r="GR221" s="84"/>
      <c r="GS221" s="84"/>
      <c r="GT221" s="84"/>
      <c r="GU221" s="84"/>
      <c r="GV221" s="84"/>
      <c r="GW221" s="84"/>
      <c r="GX221" s="84"/>
      <c r="GY221" s="84"/>
      <c r="GZ221" s="84"/>
      <c r="HA221" s="84"/>
    </row>
    <row r="222" spans="1:209" s="72" customFormat="1" ht="25.5" customHeight="1">
      <c r="A222" s="74">
        <v>37</v>
      </c>
      <c r="B222" s="83" t="s">
        <v>1592</v>
      </c>
      <c r="C222" s="83" t="s">
        <v>1585</v>
      </c>
      <c r="D222" s="83" t="s">
        <v>202</v>
      </c>
      <c r="E222" s="83" t="s">
        <v>1853</v>
      </c>
      <c r="F222" s="83">
        <v>5</v>
      </c>
      <c r="G222" s="83" t="s">
        <v>262</v>
      </c>
      <c r="H222" s="83" t="s">
        <v>1590</v>
      </c>
      <c r="I222" s="83">
        <v>58</v>
      </c>
      <c r="J222" s="146">
        <v>4</v>
      </c>
      <c r="K222" s="146" t="s">
        <v>202</v>
      </c>
      <c r="L222" s="146"/>
      <c r="M222" s="146" t="s">
        <v>186</v>
      </c>
      <c r="N222" s="146" t="s">
        <v>1921</v>
      </c>
      <c r="O222" s="147" t="s">
        <v>669</v>
      </c>
      <c r="P222" s="146" t="s">
        <v>312</v>
      </c>
      <c r="Q222" s="152">
        <v>60</v>
      </c>
      <c r="R222" s="146"/>
      <c r="S222" s="146"/>
      <c r="T222" s="146"/>
      <c r="U222" s="146"/>
      <c r="V222" s="146"/>
      <c r="W222" s="146" t="s">
        <v>143</v>
      </c>
      <c r="X222" s="146" t="s">
        <v>1939</v>
      </c>
      <c r="Y222" s="83"/>
      <c r="Z222" s="83"/>
      <c r="AA222" s="83" t="s">
        <v>1490</v>
      </c>
      <c r="AB222" s="83"/>
      <c r="AC222" s="83"/>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84"/>
      <c r="BI222" s="84"/>
      <c r="BJ222" s="84"/>
      <c r="BK222" s="84"/>
      <c r="BL222" s="84"/>
      <c r="BM222" s="84"/>
      <c r="BN222" s="84"/>
      <c r="BO222" s="84"/>
      <c r="BP222" s="84"/>
      <c r="BQ222" s="84"/>
      <c r="BR222" s="84"/>
      <c r="BS222" s="84"/>
      <c r="BT222" s="84"/>
      <c r="BU222" s="84"/>
      <c r="BV222" s="84"/>
      <c r="BW222" s="84"/>
      <c r="BX222" s="84"/>
      <c r="BY222" s="84"/>
      <c r="BZ222" s="84"/>
      <c r="CA222" s="84"/>
      <c r="CB222" s="84"/>
      <c r="CC222" s="84"/>
      <c r="CD222" s="84"/>
      <c r="CE222" s="84"/>
      <c r="CF222" s="84"/>
      <c r="CG222" s="84"/>
      <c r="CH222" s="84"/>
      <c r="CI222" s="84"/>
      <c r="CJ222" s="84"/>
      <c r="CK222" s="84"/>
      <c r="CL222" s="84"/>
      <c r="CM222" s="84"/>
      <c r="CN222" s="84"/>
      <c r="CO222" s="84"/>
      <c r="CP222" s="84"/>
      <c r="CQ222" s="84"/>
      <c r="CR222" s="84"/>
      <c r="CS222" s="84"/>
      <c r="CT222" s="84"/>
      <c r="CU222" s="84"/>
      <c r="CV222" s="84"/>
      <c r="CW222" s="84"/>
      <c r="CX222" s="84"/>
      <c r="CY222" s="84"/>
      <c r="CZ222" s="84"/>
      <c r="DA222" s="84"/>
      <c r="DB222" s="84"/>
      <c r="DC222" s="84"/>
      <c r="DD222" s="84"/>
      <c r="DE222" s="84"/>
      <c r="DF222" s="84"/>
      <c r="DG222" s="84"/>
      <c r="DH222" s="84"/>
      <c r="DI222" s="84"/>
      <c r="DJ222" s="84"/>
      <c r="DK222" s="84"/>
      <c r="DL222" s="84"/>
      <c r="DM222" s="84"/>
      <c r="DN222" s="84"/>
      <c r="DO222" s="84"/>
      <c r="DP222" s="84"/>
      <c r="DQ222" s="84"/>
      <c r="DR222" s="84"/>
      <c r="DS222" s="84"/>
      <c r="DT222" s="84"/>
      <c r="DU222" s="84"/>
      <c r="DV222" s="84"/>
      <c r="DW222" s="84"/>
      <c r="DX222" s="84"/>
      <c r="DY222" s="84"/>
      <c r="DZ222" s="84"/>
      <c r="EA222" s="84"/>
      <c r="EB222" s="84"/>
      <c r="EC222" s="84"/>
      <c r="ED222" s="84"/>
      <c r="EE222" s="84"/>
      <c r="EF222" s="84"/>
      <c r="EG222" s="84"/>
      <c r="EH222" s="84"/>
      <c r="EI222" s="84"/>
      <c r="EJ222" s="84"/>
      <c r="EK222" s="84"/>
      <c r="EL222" s="84"/>
      <c r="EM222" s="84"/>
      <c r="EN222" s="84"/>
      <c r="EO222" s="84"/>
      <c r="EP222" s="84"/>
      <c r="EQ222" s="84"/>
      <c r="ER222" s="84"/>
      <c r="ES222" s="84"/>
      <c r="ET222" s="84"/>
      <c r="EU222" s="84"/>
      <c r="EV222" s="84"/>
      <c r="EW222" s="84"/>
      <c r="EX222" s="84"/>
      <c r="EY222" s="84"/>
      <c r="EZ222" s="84"/>
      <c r="FA222" s="84"/>
      <c r="FB222" s="84"/>
      <c r="FC222" s="84"/>
      <c r="FD222" s="84"/>
      <c r="FE222" s="84"/>
      <c r="FF222" s="84"/>
      <c r="FG222" s="84"/>
      <c r="FH222" s="84"/>
      <c r="FI222" s="84"/>
      <c r="FJ222" s="84"/>
      <c r="FK222" s="84"/>
      <c r="FL222" s="84"/>
      <c r="FM222" s="84"/>
      <c r="FN222" s="84"/>
      <c r="FO222" s="84"/>
      <c r="FP222" s="84"/>
      <c r="FQ222" s="84"/>
      <c r="FR222" s="84"/>
      <c r="FS222" s="84"/>
      <c r="FT222" s="84"/>
      <c r="FU222" s="84"/>
      <c r="FV222" s="84"/>
      <c r="FW222" s="84"/>
      <c r="FX222" s="84"/>
      <c r="FY222" s="84"/>
      <c r="FZ222" s="84"/>
      <c r="GA222" s="84"/>
      <c r="GB222" s="84"/>
      <c r="GC222" s="84"/>
      <c r="GD222" s="84"/>
      <c r="GE222" s="84"/>
      <c r="GF222" s="84"/>
      <c r="GG222" s="84"/>
      <c r="GH222" s="84"/>
      <c r="GI222" s="84"/>
      <c r="GJ222" s="84"/>
      <c r="GK222" s="84"/>
      <c r="GL222" s="84"/>
      <c r="GM222" s="84"/>
      <c r="GN222" s="84"/>
      <c r="GO222" s="84"/>
      <c r="GP222" s="84"/>
      <c r="GQ222" s="84"/>
      <c r="GR222" s="84"/>
      <c r="GS222" s="84"/>
      <c r="GT222" s="84"/>
      <c r="GU222" s="84"/>
      <c r="GV222" s="84"/>
      <c r="GW222" s="84"/>
      <c r="GX222" s="84"/>
      <c r="GY222" s="84"/>
      <c r="GZ222" s="84"/>
      <c r="HA222" s="84"/>
    </row>
    <row r="223" spans="1:209" s="72" customFormat="1" ht="25.5" customHeight="1">
      <c r="A223" s="74">
        <v>56</v>
      </c>
      <c r="B223" s="83" t="s">
        <v>91</v>
      </c>
      <c r="C223" s="83" t="s">
        <v>60</v>
      </c>
      <c r="D223" s="83"/>
      <c r="E223" s="83" t="s">
        <v>1803</v>
      </c>
      <c r="F223" s="83">
        <v>2</v>
      </c>
      <c r="G223" s="83" t="s">
        <v>262</v>
      </c>
      <c r="H223" s="83" t="s">
        <v>1610</v>
      </c>
      <c r="I223" s="83">
        <v>40</v>
      </c>
      <c r="J223" s="146">
        <v>4</v>
      </c>
      <c r="K223" s="146"/>
      <c r="L223" s="146"/>
      <c r="M223" s="146" t="s">
        <v>296</v>
      </c>
      <c r="N223" s="146">
        <v>2</v>
      </c>
      <c r="O223" s="147" t="s">
        <v>328</v>
      </c>
      <c r="P223" s="146" t="s">
        <v>313</v>
      </c>
      <c r="Q223" s="152">
        <v>60</v>
      </c>
      <c r="R223" s="146"/>
      <c r="S223" s="146"/>
      <c r="T223" s="146"/>
      <c r="U223" s="146"/>
      <c r="V223" s="146"/>
      <c r="W223" s="146" t="s">
        <v>144</v>
      </c>
      <c r="X223" s="146" t="s">
        <v>1944</v>
      </c>
      <c r="Y223" s="83"/>
      <c r="Z223" s="83"/>
      <c r="AA223" s="83" t="s">
        <v>1490</v>
      </c>
      <c r="AB223" s="83"/>
      <c r="AC223" s="83"/>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c r="BC223" s="84"/>
      <c r="BD223" s="84"/>
      <c r="BE223" s="84"/>
      <c r="BF223" s="84"/>
      <c r="BG223" s="84"/>
      <c r="BH223" s="84"/>
      <c r="BI223" s="84"/>
      <c r="BJ223" s="84"/>
      <c r="BK223" s="84"/>
      <c r="BL223" s="84"/>
      <c r="BM223" s="84"/>
      <c r="BN223" s="84"/>
      <c r="BO223" s="84"/>
      <c r="BP223" s="84"/>
      <c r="BQ223" s="84"/>
      <c r="BR223" s="84"/>
      <c r="BS223" s="84"/>
      <c r="BT223" s="84"/>
      <c r="BU223" s="84"/>
      <c r="BV223" s="84"/>
      <c r="BW223" s="84"/>
      <c r="BX223" s="84"/>
      <c r="BY223" s="84"/>
      <c r="BZ223" s="84"/>
      <c r="CA223" s="84"/>
      <c r="CB223" s="84"/>
      <c r="CC223" s="84"/>
      <c r="CD223" s="84"/>
      <c r="CE223" s="84"/>
      <c r="CF223" s="84"/>
      <c r="CG223" s="84"/>
      <c r="CH223" s="84"/>
      <c r="CI223" s="84"/>
      <c r="CJ223" s="84"/>
      <c r="CK223" s="84"/>
      <c r="CL223" s="84"/>
      <c r="CM223" s="84"/>
      <c r="CN223" s="84"/>
      <c r="CO223" s="84"/>
      <c r="CP223" s="84"/>
      <c r="CQ223" s="84"/>
      <c r="CR223" s="84"/>
      <c r="CS223" s="84"/>
      <c r="CT223" s="84"/>
      <c r="CU223" s="84"/>
      <c r="CV223" s="84"/>
      <c r="CW223" s="84"/>
      <c r="CX223" s="84"/>
      <c r="CY223" s="84"/>
      <c r="CZ223" s="84"/>
      <c r="DA223" s="84"/>
      <c r="DB223" s="84"/>
      <c r="DC223" s="84"/>
      <c r="DD223" s="84"/>
      <c r="DE223" s="84"/>
      <c r="DF223" s="84"/>
      <c r="DG223" s="84"/>
      <c r="DH223" s="84"/>
      <c r="DI223" s="84"/>
      <c r="DJ223" s="84"/>
      <c r="DK223" s="84"/>
      <c r="DL223" s="84"/>
      <c r="DM223" s="84"/>
      <c r="DN223" s="84"/>
      <c r="DO223" s="84"/>
      <c r="DP223" s="84"/>
      <c r="DQ223" s="84"/>
      <c r="DR223" s="84"/>
      <c r="DS223" s="84"/>
      <c r="DT223" s="84"/>
      <c r="DU223" s="84"/>
      <c r="DV223" s="84"/>
      <c r="DW223" s="84"/>
      <c r="DX223" s="84"/>
      <c r="DY223" s="84"/>
      <c r="DZ223" s="84"/>
      <c r="EA223" s="84"/>
      <c r="EB223" s="84"/>
      <c r="EC223" s="84"/>
      <c r="ED223" s="84"/>
      <c r="EE223" s="84"/>
      <c r="EF223" s="84"/>
      <c r="EG223" s="84"/>
      <c r="EH223" s="84"/>
      <c r="EI223" s="84"/>
      <c r="EJ223" s="84"/>
      <c r="EK223" s="84"/>
      <c r="EL223" s="84"/>
      <c r="EM223" s="84"/>
      <c r="EN223" s="84"/>
      <c r="EO223" s="84"/>
      <c r="EP223" s="84"/>
      <c r="EQ223" s="84"/>
      <c r="ER223" s="84"/>
      <c r="ES223" s="84"/>
      <c r="ET223" s="84"/>
      <c r="EU223" s="84"/>
      <c r="EV223" s="84"/>
      <c r="EW223" s="84"/>
      <c r="EX223" s="84"/>
      <c r="EY223" s="84"/>
      <c r="EZ223" s="84"/>
      <c r="FA223" s="84"/>
      <c r="FB223" s="84"/>
      <c r="FC223" s="84"/>
      <c r="FD223" s="84"/>
      <c r="FE223" s="84"/>
      <c r="FF223" s="84"/>
      <c r="FG223" s="84"/>
      <c r="FH223" s="84"/>
      <c r="FI223" s="84"/>
      <c r="FJ223" s="84"/>
      <c r="FK223" s="84"/>
      <c r="FL223" s="84"/>
      <c r="FM223" s="84"/>
      <c r="FN223" s="84"/>
      <c r="FO223" s="84"/>
      <c r="FP223" s="84"/>
      <c r="FQ223" s="84"/>
      <c r="FR223" s="84"/>
      <c r="FS223" s="84"/>
      <c r="FT223" s="84"/>
      <c r="FU223" s="84"/>
      <c r="FV223" s="84"/>
      <c r="FW223" s="84"/>
      <c r="FX223" s="84"/>
      <c r="FY223" s="84"/>
      <c r="FZ223" s="84"/>
      <c r="GA223" s="84"/>
      <c r="GB223" s="84"/>
      <c r="GC223" s="84"/>
      <c r="GD223" s="84"/>
      <c r="GE223" s="84"/>
      <c r="GF223" s="84"/>
      <c r="GG223" s="84"/>
      <c r="GH223" s="84"/>
      <c r="GI223" s="84"/>
      <c r="GJ223" s="84"/>
      <c r="GK223" s="84"/>
      <c r="GL223" s="84"/>
      <c r="GM223" s="84"/>
      <c r="GN223" s="84"/>
      <c r="GO223" s="84"/>
      <c r="GP223" s="84"/>
      <c r="GQ223" s="84"/>
      <c r="GR223" s="84"/>
      <c r="GS223" s="84"/>
      <c r="GT223" s="84"/>
      <c r="GU223" s="84"/>
      <c r="GV223" s="84"/>
      <c r="GW223" s="84"/>
      <c r="GX223" s="84"/>
      <c r="GY223" s="84"/>
      <c r="GZ223" s="84"/>
      <c r="HA223" s="84"/>
    </row>
    <row r="224" spans="1:209" s="72" customFormat="1" ht="25.5" customHeight="1">
      <c r="A224" s="74">
        <v>2</v>
      </c>
      <c r="B224" s="83" t="s">
        <v>1726</v>
      </c>
      <c r="C224" s="83" t="s">
        <v>1725</v>
      </c>
      <c r="D224" s="83" t="s">
        <v>197</v>
      </c>
      <c r="E224" s="83" t="s">
        <v>1773</v>
      </c>
      <c r="F224" s="83">
        <v>4</v>
      </c>
      <c r="G224" s="83" t="s">
        <v>262</v>
      </c>
      <c r="H224" s="83" t="s">
        <v>1610</v>
      </c>
      <c r="I224" s="83">
        <v>40</v>
      </c>
      <c r="J224" s="146">
        <v>4</v>
      </c>
      <c r="K224" s="146" t="s">
        <v>197</v>
      </c>
      <c r="L224" s="146"/>
      <c r="M224" s="146" t="s">
        <v>296</v>
      </c>
      <c r="N224" s="146">
        <v>2</v>
      </c>
      <c r="O224" s="147" t="s">
        <v>326</v>
      </c>
      <c r="P224" s="146" t="s">
        <v>313</v>
      </c>
      <c r="Q224" s="152">
        <v>60</v>
      </c>
      <c r="R224" s="146"/>
      <c r="S224" s="146"/>
      <c r="T224" s="146"/>
      <c r="U224" s="146"/>
      <c r="V224" s="146"/>
      <c r="W224" s="146" t="s">
        <v>173</v>
      </c>
      <c r="X224" s="146" t="s">
        <v>1944</v>
      </c>
      <c r="Y224" s="83"/>
      <c r="Z224" s="83"/>
      <c r="AA224" s="83" t="s">
        <v>1490</v>
      </c>
      <c r="AB224" s="83"/>
      <c r="AC224" s="83"/>
      <c r="AD224" s="84"/>
      <c r="AE224" s="84"/>
    </row>
    <row r="225" spans="1:209" ht="25.5" customHeight="1">
      <c r="A225" s="74">
        <v>27</v>
      </c>
      <c r="B225" s="83" t="s">
        <v>1545</v>
      </c>
      <c r="C225" s="83" t="s">
        <v>1546</v>
      </c>
      <c r="D225" s="83"/>
      <c r="E225" s="83" t="s">
        <v>1872</v>
      </c>
      <c r="F225" s="83">
        <v>3</v>
      </c>
      <c r="G225" s="83" t="s">
        <v>262</v>
      </c>
      <c r="H225" s="83" t="s">
        <v>1610</v>
      </c>
      <c r="I225" s="83">
        <v>40</v>
      </c>
      <c r="J225" s="146">
        <v>4</v>
      </c>
      <c r="K225" s="146"/>
      <c r="L225" s="146"/>
      <c r="M225" s="146" t="s">
        <v>296</v>
      </c>
      <c r="N225" s="146">
        <v>5</v>
      </c>
      <c r="O225" s="147" t="s">
        <v>297</v>
      </c>
      <c r="P225" s="146" t="s">
        <v>313</v>
      </c>
      <c r="Q225" s="152">
        <v>60</v>
      </c>
      <c r="R225" s="146"/>
      <c r="S225" s="146"/>
      <c r="T225" s="146"/>
      <c r="U225" s="146"/>
      <c r="V225" s="146"/>
      <c r="W225" s="146" t="s">
        <v>1652</v>
      </c>
      <c r="X225" s="146" t="s">
        <v>1944</v>
      </c>
      <c r="Y225" s="83"/>
      <c r="Z225" s="83"/>
      <c r="AA225" s="83" t="s">
        <v>1490</v>
      </c>
      <c r="AB225" s="83"/>
      <c r="AC225" s="83"/>
    </row>
    <row r="226" spans="1:209" ht="25.5" customHeight="1">
      <c r="A226" s="74">
        <v>83</v>
      </c>
      <c r="B226" s="83" t="s">
        <v>1547</v>
      </c>
      <c r="C226" s="83" t="s">
        <v>40</v>
      </c>
      <c r="D226" s="83" t="s">
        <v>89</v>
      </c>
      <c r="E226" s="83" t="s">
        <v>1897</v>
      </c>
      <c r="F226" s="83">
        <v>3</v>
      </c>
      <c r="G226" s="83" t="s">
        <v>262</v>
      </c>
      <c r="H226" s="83" t="s">
        <v>1610</v>
      </c>
      <c r="I226" s="83">
        <v>40</v>
      </c>
      <c r="J226" s="146">
        <v>4</v>
      </c>
      <c r="K226" s="146" t="s">
        <v>89</v>
      </c>
      <c r="L226" s="146"/>
      <c r="M226" s="146" t="s">
        <v>296</v>
      </c>
      <c r="N226" s="146">
        <v>6</v>
      </c>
      <c r="O226" s="147" t="s">
        <v>297</v>
      </c>
      <c r="P226" s="146" t="s">
        <v>313</v>
      </c>
      <c r="Q226" s="152">
        <v>60</v>
      </c>
      <c r="R226" s="146"/>
      <c r="S226" s="146"/>
      <c r="T226" s="146"/>
      <c r="U226" s="146"/>
      <c r="V226" s="146"/>
      <c r="W226" s="146" t="s">
        <v>146</v>
      </c>
      <c r="X226" s="146" t="s">
        <v>1944</v>
      </c>
      <c r="Y226" s="83"/>
      <c r="Z226" s="83"/>
      <c r="AA226" s="83" t="s">
        <v>1490</v>
      </c>
      <c r="AB226" s="83"/>
      <c r="AC226" s="83"/>
    </row>
    <row r="227" spans="1:209" ht="25.5" customHeight="1">
      <c r="A227" s="74">
        <v>101</v>
      </c>
      <c r="B227" s="83" t="s">
        <v>1586</v>
      </c>
      <c r="C227" s="83" t="s">
        <v>1725</v>
      </c>
      <c r="D227" s="83" t="s">
        <v>197</v>
      </c>
      <c r="E227" s="83" t="s">
        <v>1792</v>
      </c>
      <c r="F227" s="83">
        <v>4</v>
      </c>
      <c r="G227" s="83" t="s">
        <v>262</v>
      </c>
      <c r="H227" s="83" t="s">
        <v>1590</v>
      </c>
      <c r="I227" s="83">
        <v>38</v>
      </c>
      <c r="J227" s="146">
        <v>6</v>
      </c>
      <c r="K227" s="146" t="s">
        <v>197</v>
      </c>
      <c r="L227" s="146"/>
      <c r="M227" s="146" t="s">
        <v>186</v>
      </c>
      <c r="N227" s="146">
        <v>2</v>
      </c>
      <c r="O227" s="147" t="s">
        <v>303</v>
      </c>
      <c r="P227" s="146" t="s">
        <v>313</v>
      </c>
      <c r="Q227" s="152">
        <v>60</v>
      </c>
      <c r="R227" s="146"/>
      <c r="S227" s="146"/>
      <c r="T227" s="146"/>
      <c r="U227" s="146"/>
      <c r="V227" s="146"/>
      <c r="W227" s="146" t="s">
        <v>173</v>
      </c>
      <c r="X227" s="146" t="s">
        <v>1934</v>
      </c>
      <c r="Y227" s="83"/>
      <c r="Z227" s="83"/>
      <c r="AA227" s="83" t="s">
        <v>1490</v>
      </c>
      <c r="AB227" s="83"/>
      <c r="AC227" s="83"/>
    </row>
    <row r="228" spans="1:209" ht="25.5" customHeight="1">
      <c r="A228" s="74">
        <v>55</v>
      </c>
      <c r="B228" s="83" t="s">
        <v>91</v>
      </c>
      <c r="C228" s="83" t="s">
        <v>60</v>
      </c>
      <c r="D228" s="83"/>
      <c r="E228" s="83" t="s">
        <v>472</v>
      </c>
      <c r="F228" s="83">
        <v>2</v>
      </c>
      <c r="G228" s="83" t="s">
        <v>262</v>
      </c>
      <c r="H228" s="83" t="s">
        <v>1590</v>
      </c>
      <c r="I228" s="83">
        <v>38</v>
      </c>
      <c r="J228" s="146">
        <v>6</v>
      </c>
      <c r="K228" s="146"/>
      <c r="L228" s="146"/>
      <c r="M228" s="146" t="s">
        <v>186</v>
      </c>
      <c r="N228" s="146">
        <v>2</v>
      </c>
      <c r="O228" s="147" t="s">
        <v>316</v>
      </c>
      <c r="P228" s="146" t="s">
        <v>313</v>
      </c>
      <c r="Q228" s="152">
        <v>60</v>
      </c>
      <c r="R228" s="146"/>
      <c r="S228" s="146"/>
      <c r="T228" s="146"/>
      <c r="U228" s="146"/>
      <c r="V228" s="146"/>
      <c r="W228" s="146" t="s">
        <v>145</v>
      </c>
      <c r="X228" s="146" t="s">
        <v>1934</v>
      </c>
      <c r="Y228" s="83"/>
      <c r="Z228" s="83"/>
      <c r="AA228" s="83" t="s">
        <v>1490</v>
      </c>
      <c r="AB228" s="83"/>
      <c r="AC228" s="83"/>
    </row>
    <row r="229" spans="1:209" ht="25.5" customHeight="1">
      <c r="A229" s="74">
        <v>82</v>
      </c>
      <c r="B229" s="83" t="s">
        <v>1547</v>
      </c>
      <c r="C229" s="83" t="s">
        <v>40</v>
      </c>
      <c r="D229" s="83" t="s">
        <v>89</v>
      </c>
      <c r="E229" s="83" t="s">
        <v>1891</v>
      </c>
      <c r="F229" s="83">
        <v>3</v>
      </c>
      <c r="G229" s="83" t="s">
        <v>262</v>
      </c>
      <c r="H229" s="83" t="s">
        <v>1590</v>
      </c>
      <c r="I229" s="83">
        <v>38</v>
      </c>
      <c r="J229" s="146">
        <v>6</v>
      </c>
      <c r="K229" s="146" t="s">
        <v>89</v>
      </c>
      <c r="L229" s="146"/>
      <c r="M229" s="146" t="s">
        <v>186</v>
      </c>
      <c r="N229" s="146">
        <v>3</v>
      </c>
      <c r="O229" s="147" t="s">
        <v>303</v>
      </c>
      <c r="P229" s="146" t="s">
        <v>313</v>
      </c>
      <c r="Q229" s="152">
        <v>60</v>
      </c>
      <c r="R229" s="146"/>
      <c r="S229" s="146"/>
      <c r="T229" s="146"/>
      <c r="U229" s="146"/>
      <c r="V229" s="146"/>
      <c r="W229" s="146" t="s">
        <v>146</v>
      </c>
      <c r="X229" s="146" t="s">
        <v>1934</v>
      </c>
      <c r="Y229" s="83"/>
      <c r="Z229" s="83"/>
      <c r="AA229" s="83" t="s">
        <v>1490</v>
      </c>
      <c r="AB229" s="83"/>
      <c r="AC229" s="83"/>
    </row>
    <row r="230" spans="1:209" ht="25.5" customHeight="1">
      <c r="A230" s="74">
        <v>32</v>
      </c>
      <c r="B230" s="83" t="s">
        <v>209</v>
      </c>
      <c r="C230" s="83" t="s">
        <v>202</v>
      </c>
      <c r="D230" s="83" t="s">
        <v>201</v>
      </c>
      <c r="E230" s="83" t="s">
        <v>1842</v>
      </c>
      <c r="F230" s="83">
        <v>5</v>
      </c>
      <c r="G230" s="83" t="s">
        <v>262</v>
      </c>
      <c r="H230" s="83" t="s">
        <v>1590</v>
      </c>
      <c r="I230" s="83">
        <v>57</v>
      </c>
      <c r="J230" s="146">
        <v>4</v>
      </c>
      <c r="K230" s="146" t="s">
        <v>201</v>
      </c>
      <c r="L230" s="146"/>
      <c r="M230" s="146" t="s">
        <v>186</v>
      </c>
      <c r="N230" s="146" t="s">
        <v>1921</v>
      </c>
      <c r="O230" s="147" t="s">
        <v>669</v>
      </c>
      <c r="P230" s="146" t="s">
        <v>313</v>
      </c>
      <c r="Q230" s="152">
        <v>60</v>
      </c>
      <c r="R230" s="146"/>
      <c r="S230" s="146"/>
      <c r="T230" s="146"/>
      <c r="U230" s="146"/>
      <c r="V230" s="146"/>
      <c r="W230" s="146" t="s">
        <v>143</v>
      </c>
      <c r="X230" s="146" t="s">
        <v>1940</v>
      </c>
      <c r="Y230" s="83"/>
      <c r="Z230" s="83"/>
      <c r="AA230" s="83" t="s">
        <v>1490</v>
      </c>
      <c r="AB230" s="83"/>
      <c r="AC230" s="83"/>
    </row>
    <row r="231" spans="1:209" ht="25.5" customHeight="1">
      <c r="A231" s="74">
        <v>37</v>
      </c>
      <c r="B231" s="83" t="s">
        <v>1592</v>
      </c>
      <c r="C231" s="83" t="s">
        <v>1585</v>
      </c>
      <c r="D231" s="83" t="s">
        <v>202</v>
      </c>
      <c r="E231" s="83" t="s">
        <v>1854</v>
      </c>
      <c r="F231" s="83">
        <v>5</v>
      </c>
      <c r="G231" s="83" t="s">
        <v>262</v>
      </c>
      <c r="H231" s="83" t="s">
        <v>1590</v>
      </c>
      <c r="I231" s="83">
        <v>58</v>
      </c>
      <c r="J231" s="146">
        <v>4</v>
      </c>
      <c r="K231" s="146" t="s">
        <v>202</v>
      </c>
      <c r="L231" s="146"/>
      <c r="M231" s="146" t="s">
        <v>186</v>
      </c>
      <c r="N231" s="146" t="s">
        <v>1921</v>
      </c>
      <c r="O231" s="147" t="s">
        <v>669</v>
      </c>
      <c r="P231" s="146" t="s">
        <v>313</v>
      </c>
      <c r="Q231" s="152">
        <v>60</v>
      </c>
      <c r="R231" s="146"/>
      <c r="S231" s="146"/>
      <c r="T231" s="146"/>
      <c r="U231" s="146"/>
      <c r="V231" s="146"/>
      <c r="W231" s="146" t="s">
        <v>143</v>
      </c>
      <c r="X231" s="146" t="s">
        <v>1940</v>
      </c>
      <c r="Y231" s="83"/>
      <c r="Z231" s="83"/>
      <c r="AA231" s="83" t="s">
        <v>1490</v>
      </c>
      <c r="AB231" s="83"/>
      <c r="AC231" s="83"/>
    </row>
    <row r="232" spans="1:209" ht="25.5" customHeight="1">
      <c r="A232" s="74">
        <v>107</v>
      </c>
      <c r="B232" s="83" t="s">
        <v>1548</v>
      </c>
      <c r="C232" s="83" t="s">
        <v>43</v>
      </c>
      <c r="D232" s="83" t="s">
        <v>29</v>
      </c>
      <c r="E232" s="83" t="s">
        <v>1767</v>
      </c>
      <c r="F232" s="83">
        <v>3</v>
      </c>
      <c r="G232" s="83" t="s">
        <v>262</v>
      </c>
      <c r="H232" s="83" t="s">
        <v>1593</v>
      </c>
      <c r="I232" s="83">
        <v>37</v>
      </c>
      <c r="J232" s="146">
        <v>3</v>
      </c>
      <c r="K232" s="146" t="s">
        <v>29</v>
      </c>
      <c r="L232" s="146"/>
      <c r="M232" s="145" t="s">
        <v>296</v>
      </c>
      <c r="N232" s="145" t="s">
        <v>1917</v>
      </c>
      <c r="O232" s="145" t="s">
        <v>304</v>
      </c>
      <c r="P232" s="145" t="s">
        <v>314</v>
      </c>
      <c r="Q232" s="152">
        <v>60</v>
      </c>
      <c r="R232" s="146"/>
      <c r="S232" s="146"/>
      <c r="T232" s="146"/>
      <c r="U232" s="146"/>
      <c r="V232" s="146"/>
      <c r="W232" s="146" t="s">
        <v>173</v>
      </c>
      <c r="X232" s="146" t="s">
        <v>1926</v>
      </c>
      <c r="Y232" s="83"/>
      <c r="Z232" s="83"/>
      <c r="AA232" s="83" t="s">
        <v>1490</v>
      </c>
      <c r="AB232" s="83"/>
      <c r="AC232" s="83"/>
    </row>
    <row r="233" spans="1:209" s="72" customFormat="1" ht="25.5" customHeight="1">
      <c r="A233" s="74">
        <v>10</v>
      </c>
      <c r="B233" s="83" t="s">
        <v>239</v>
      </c>
      <c r="C233" s="83" t="s">
        <v>84</v>
      </c>
      <c r="D233" s="83"/>
      <c r="E233" s="83" t="s">
        <v>477</v>
      </c>
      <c r="F233" s="83">
        <v>2</v>
      </c>
      <c r="G233" s="83" t="s">
        <v>262</v>
      </c>
      <c r="H233" s="83" t="s">
        <v>1593</v>
      </c>
      <c r="I233" s="83">
        <v>38</v>
      </c>
      <c r="J233" s="146">
        <v>3</v>
      </c>
      <c r="K233" s="146"/>
      <c r="L233" s="146"/>
      <c r="M233" s="145" t="s">
        <v>296</v>
      </c>
      <c r="N233" s="145" t="s">
        <v>1917</v>
      </c>
      <c r="O233" s="153" t="s">
        <v>297</v>
      </c>
      <c r="P233" s="145" t="s">
        <v>314</v>
      </c>
      <c r="Q233" s="152">
        <v>60</v>
      </c>
      <c r="R233" s="146"/>
      <c r="S233" s="146"/>
      <c r="T233" s="146"/>
      <c r="U233" s="146"/>
      <c r="V233" s="146"/>
      <c r="W233" s="146" t="s">
        <v>144</v>
      </c>
      <c r="X233" s="146" t="s">
        <v>1926</v>
      </c>
      <c r="Y233" s="83"/>
      <c r="Z233" s="83"/>
      <c r="AA233" s="83" t="s">
        <v>1490</v>
      </c>
      <c r="AB233" s="83"/>
      <c r="AC233" s="83"/>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c r="BC233" s="84"/>
      <c r="BD233" s="84"/>
      <c r="BE233" s="84"/>
      <c r="BF233" s="84"/>
      <c r="BG233" s="84"/>
      <c r="BH233" s="84"/>
      <c r="BI233" s="84"/>
      <c r="BJ233" s="84"/>
      <c r="BK233" s="84"/>
      <c r="BL233" s="84"/>
      <c r="BM233" s="84"/>
      <c r="BN233" s="84"/>
      <c r="BO233" s="84"/>
      <c r="BP233" s="84"/>
      <c r="BQ233" s="84"/>
      <c r="BR233" s="84"/>
      <c r="BS233" s="84"/>
      <c r="BT233" s="84"/>
      <c r="BU233" s="84"/>
      <c r="BV233" s="84"/>
      <c r="BW233" s="84"/>
      <c r="BX233" s="84"/>
      <c r="BY233" s="84"/>
      <c r="BZ233" s="84"/>
      <c r="CA233" s="84"/>
      <c r="CB233" s="84"/>
      <c r="CC233" s="84"/>
      <c r="CD233" s="84"/>
      <c r="CE233" s="84"/>
      <c r="CF233" s="84"/>
      <c r="CG233" s="84"/>
      <c r="CH233" s="84"/>
      <c r="CI233" s="84"/>
      <c r="CJ233" s="84"/>
      <c r="CK233" s="84"/>
      <c r="CL233" s="84"/>
      <c r="CM233" s="84"/>
      <c r="CN233" s="84"/>
      <c r="CO233" s="84"/>
      <c r="CP233" s="84"/>
      <c r="CQ233" s="84"/>
      <c r="CR233" s="84"/>
      <c r="CS233" s="84"/>
      <c r="CT233" s="84"/>
      <c r="CU233" s="84"/>
      <c r="CV233" s="84"/>
      <c r="CW233" s="84"/>
      <c r="CX233" s="84"/>
      <c r="CY233" s="84"/>
      <c r="CZ233" s="84"/>
      <c r="DA233" s="84"/>
      <c r="DB233" s="84"/>
      <c r="DC233" s="84"/>
      <c r="DD233" s="84"/>
      <c r="DE233" s="84"/>
      <c r="DF233" s="84"/>
      <c r="DG233" s="84"/>
      <c r="DH233" s="84"/>
      <c r="DI233" s="84"/>
      <c r="DJ233" s="84"/>
      <c r="DK233" s="84"/>
      <c r="DL233" s="84"/>
      <c r="DM233" s="84"/>
      <c r="DN233" s="84"/>
      <c r="DO233" s="84"/>
      <c r="DP233" s="84"/>
      <c r="DQ233" s="84"/>
      <c r="DR233" s="84"/>
      <c r="DS233" s="84"/>
      <c r="DT233" s="84"/>
      <c r="DU233" s="84"/>
      <c r="DV233" s="84"/>
      <c r="DW233" s="84"/>
      <c r="DX233" s="84"/>
      <c r="DY233" s="84"/>
      <c r="DZ233" s="84"/>
      <c r="EA233" s="84"/>
      <c r="EB233" s="84"/>
      <c r="EC233" s="84"/>
      <c r="ED233" s="84"/>
      <c r="EE233" s="84"/>
      <c r="EF233" s="84"/>
      <c r="EG233" s="84"/>
      <c r="EH233" s="84"/>
      <c r="EI233" s="84"/>
      <c r="EJ233" s="84"/>
      <c r="EK233" s="84"/>
      <c r="EL233" s="84"/>
      <c r="EM233" s="84"/>
      <c r="EN233" s="84"/>
      <c r="EO233" s="84"/>
      <c r="EP233" s="84"/>
      <c r="EQ233" s="84"/>
      <c r="ER233" s="84"/>
      <c r="ES233" s="84"/>
      <c r="ET233" s="84"/>
      <c r="EU233" s="84"/>
      <c r="EV233" s="84"/>
      <c r="EW233" s="84"/>
      <c r="EX233" s="84"/>
      <c r="EY233" s="84"/>
      <c r="EZ233" s="84"/>
      <c r="FA233" s="84"/>
      <c r="FB233" s="84"/>
      <c r="FC233" s="84"/>
      <c r="FD233" s="84"/>
      <c r="FE233" s="84"/>
      <c r="FF233" s="84"/>
      <c r="FG233" s="84"/>
      <c r="FH233" s="84"/>
      <c r="FI233" s="84"/>
      <c r="FJ233" s="84"/>
      <c r="FK233" s="84"/>
      <c r="FL233" s="84"/>
      <c r="FM233" s="84"/>
      <c r="FN233" s="84"/>
      <c r="FO233" s="84"/>
      <c r="FP233" s="84"/>
      <c r="FQ233" s="84"/>
      <c r="FR233" s="84"/>
      <c r="FS233" s="84"/>
      <c r="FT233" s="84"/>
      <c r="FU233" s="84"/>
      <c r="FV233" s="84"/>
      <c r="FW233" s="84"/>
      <c r="FX233" s="84"/>
      <c r="FY233" s="84"/>
      <c r="FZ233" s="84"/>
      <c r="GA233" s="84"/>
      <c r="GB233" s="84"/>
      <c r="GC233" s="84"/>
      <c r="GD233" s="84"/>
      <c r="GE233" s="84"/>
      <c r="GF233" s="84"/>
      <c r="GG233" s="84"/>
      <c r="GH233" s="84"/>
      <c r="GI233" s="84"/>
      <c r="GJ233" s="84"/>
      <c r="GK233" s="84"/>
      <c r="GL233" s="84"/>
      <c r="GM233" s="84"/>
      <c r="GN233" s="84"/>
      <c r="GO233" s="84"/>
      <c r="GP233" s="84"/>
      <c r="GQ233" s="84"/>
      <c r="GR233" s="84"/>
      <c r="GS233" s="84"/>
      <c r="GT233" s="84"/>
      <c r="GU233" s="84"/>
      <c r="GV233" s="84"/>
      <c r="GW233" s="84"/>
      <c r="GX233" s="84"/>
      <c r="GY233" s="84"/>
      <c r="GZ233" s="84"/>
      <c r="HA233" s="84"/>
    </row>
    <row r="234" spans="1:209" s="72" customFormat="1" ht="25.5" customHeight="1">
      <c r="A234" s="74">
        <v>10</v>
      </c>
      <c r="B234" s="83" t="s">
        <v>239</v>
      </c>
      <c r="C234" s="83" t="s">
        <v>84</v>
      </c>
      <c r="D234" s="83"/>
      <c r="E234" s="83" t="s">
        <v>478</v>
      </c>
      <c r="F234" s="83">
        <v>2</v>
      </c>
      <c r="G234" s="83" t="s">
        <v>262</v>
      </c>
      <c r="H234" s="83" t="s">
        <v>1593</v>
      </c>
      <c r="I234" s="83">
        <v>38</v>
      </c>
      <c r="J234" s="146">
        <v>3</v>
      </c>
      <c r="K234" s="146"/>
      <c r="L234" s="146"/>
      <c r="M234" s="145" t="s">
        <v>296</v>
      </c>
      <c r="N234" s="145" t="s">
        <v>1917</v>
      </c>
      <c r="O234" s="153" t="s">
        <v>297</v>
      </c>
      <c r="P234" s="145" t="s">
        <v>314</v>
      </c>
      <c r="Q234" s="152">
        <v>60</v>
      </c>
      <c r="R234" s="146"/>
      <c r="S234" s="146"/>
      <c r="T234" s="146"/>
      <c r="U234" s="146"/>
      <c r="V234" s="146"/>
      <c r="W234" s="146" t="s">
        <v>144</v>
      </c>
      <c r="X234" s="146" t="s">
        <v>1927</v>
      </c>
      <c r="Y234" s="83"/>
      <c r="Z234" s="83"/>
      <c r="AA234" s="83" t="s">
        <v>1490</v>
      </c>
      <c r="AB234" s="83"/>
      <c r="AC234" s="83"/>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4"/>
      <c r="BC234" s="84"/>
      <c r="BD234" s="84"/>
      <c r="BE234" s="84"/>
      <c r="BF234" s="84"/>
      <c r="BG234" s="84"/>
      <c r="BH234" s="84"/>
      <c r="BI234" s="84"/>
      <c r="BJ234" s="84"/>
      <c r="BK234" s="84"/>
      <c r="BL234" s="84"/>
      <c r="BM234" s="84"/>
      <c r="BN234" s="84"/>
      <c r="BO234" s="84"/>
      <c r="BP234" s="84"/>
      <c r="BQ234" s="84"/>
      <c r="BR234" s="84"/>
      <c r="BS234" s="84"/>
      <c r="BT234" s="84"/>
      <c r="BU234" s="84"/>
      <c r="BV234" s="84"/>
      <c r="BW234" s="84"/>
      <c r="BX234" s="84"/>
      <c r="BY234" s="84"/>
      <c r="BZ234" s="84"/>
      <c r="CA234" s="84"/>
      <c r="CB234" s="84"/>
      <c r="CC234" s="84"/>
      <c r="CD234" s="84"/>
      <c r="CE234" s="84"/>
      <c r="CF234" s="84"/>
      <c r="CG234" s="84"/>
      <c r="CH234" s="84"/>
      <c r="CI234" s="84"/>
      <c r="CJ234" s="84"/>
      <c r="CK234" s="84"/>
      <c r="CL234" s="84"/>
      <c r="CM234" s="84"/>
      <c r="CN234" s="84"/>
      <c r="CO234" s="84"/>
      <c r="CP234" s="84"/>
      <c r="CQ234" s="84"/>
      <c r="CR234" s="84"/>
      <c r="CS234" s="84"/>
      <c r="CT234" s="84"/>
      <c r="CU234" s="84"/>
      <c r="CV234" s="84"/>
      <c r="CW234" s="84"/>
      <c r="CX234" s="84"/>
      <c r="CY234" s="84"/>
      <c r="CZ234" s="84"/>
      <c r="DA234" s="84"/>
      <c r="DB234" s="84"/>
      <c r="DC234" s="84"/>
      <c r="DD234" s="84"/>
      <c r="DE234" s="84"/>
      <c r="DF234" s="84"/>
      <c r="DG234" s="84"/>
      <c r="DH234" s="84"/>
      <c r="DI234" s="84"/>
      <c r="DJ234" s="84"/>
      <c r="DK234" s="84"/>
      <c r="DL234" s="84"/>
      <c r="DM234" s="84"/>
      <c r="DN234" s="84"/>
      <c r="DO234" s="84"/>
      <c r="DP234" s="84"/>
      <c r="DQ234" s="84"/>
      <c r="DR234" s="84"/>
      <c r="DS234" s="84"/>
      <c r="DT234" s="84"/>
      <c r="DU234" s="84"/>
      <c r="DV234" s="84"/>
      <c r="DW234" s="84"/>
      <c r="DX234" s="84"/>
      <c r="DY234" s="84"/>
      <c r="DZ234" s="84"/>
      <c r="EA234" s="84"/>
      <c r="EB234" s="84"/>
      <c r="EC234" s="84"/>
      <c r="ED234" s="84"/>
      <c r="EE234" s="84"/>
      <c r="EF234" s="84"/>
      <c r="EG234" s="84"/>
      <c r="EH234" s="84"/>
      <c r="EI234" s="84"/>
      <c r="EJ234" s="84"/>
      <c r="EK234" s="84"/>
      <c r="EL234" s="84"/>
      <c r="EM234" s="84"/>
      <c r="EN234" s="84"/>
      <c r="EO234" s="84"/>
      <c r="EP234" s="84"/>
      <c r="EQ234" s="84"/>
      <c r="ER234" s="84"/>
      <c r="ES234" s="84"/>
      <c r="ET234" s="84"/>
      <c r="EU234" s="84"/>
      <c r="EV234" s="84"/>
      <c r="EW234" s="84"/>
      <c r="EX234" s="84"/>
      <c r="EY234" s="84"/>
      <c r="EZ234" s="84"/>
      <c r="FA234" s="84"/>
      <c r="FB234" s="84"/>
      <c r="FC234" s="84"/>
      <c r="FD234" s="84"/>
      <c r="FE234" s="84"/>
      <c r="FF234" s="84"/>
      <c r="FG234" s="84"/>
      <c r="FH234" s="84"/>
      <c r="FI234" s="84"/>
      <c r="FJ234" s="84"/>
      <c r="FK234" s="84"/>
      <c r="FL234" s="84"/>
      <c r="FM234" s="84"/>
      <c r="FN234" s="84"/>
      <c r="FO234" s="84"/>
      <c r="FP234" s="84"/>
      <c r="FQ234" s="84"/>
      <c r="FR234" s="84"/>
      <c r="FS234" s="84"/>
      <c r="FT234" s="84"/>
      <c r="FU234" s="84"/>
      <c r="FV234" s="84"/>
      <c r="FW234" s="84"/>
      <c r="FX234" s="84"/>
      <c r="FY234" s="84"/>
      <c r="FZ234" s="84"/>
      <c r="GA234" s="84"/>
      <c r="GB234" s="84"/>
      <c r="GC234" s="84"/>
      <c r="GD234" s="84"/>
      <c r="GE234" s="84"/>
      <c r="GF234" s="84"/>
      <c r="GG234" s="84"/>
      <c r="GH234" s="84"/>
      <c r="GI234" s="84"/>
      <c r="GJ234" s="84"/>
      <c r="GK234" s="84"/>
      <c r="GL234" s="84"/>
      <c r="GM234" s="84"/>
      <c r="GN234" s="84"/>
      <c r="GO234" s="84"/>
      <c r="GP234" s="84"/>
      <c r="GQ234" s="84"/>
      <c r="GR234" s="84"/>
      <c r="GS234" s="84"/>
      <c r="GT234" s="84"/>
      <c r="GU234" s="84"/>
      <c r="GV234" s="84"/>
      <c r="GW234" s="84"/>
      <c r="GX234" s="84"/>
      <c r="GY234" s="84"/>
      <c r="GZ234" s="84"/>
      <c r="HA234" s="84"/>
    </row>
    <row r="235" spans="1:209" s="72" customFormat="1" ht="25.5" customHeight="1">
      <c r="A235" s="74">
        <v>25</v>
      </c>
      <c r="B235" s="83" t="s">
        <v>1545</v>
      </c>
      <c r="C235" s="83" t="s">
        <v>1546</v>
      </c>
      <c r="D235" s="83"/>
      <c r="E235" s="83" t="s">
        <v>1860</v>
      </c>
      <c r="F235" s="83">
        <v>3</v>
      </c>
      <c r="G235" s="83" t="s">
        <v>262</v>
      </c>
      <c r="H235" s="83" t="s">
        <v>1593</v>
      </c>
      <c r="I235" s="83">
        <v>38</v>
      </c>
      <c r="J235" s="146">
        <v>3</v>
      </c>
      <c r="K235" s="146"/>
      <c r="L235" s="146"/>
      <c r="M235" s="145" t="s">
        <v>296</v>
      </c>
      <c r="N235" s="145" t="s">
        <v>1918</v>
      </c>
      <c r="O235" s="153" t="s">
        <v>297</v>
      </c>
      <c r="P235" s="145" t="s">
        <v>314</v>
      </c>
      <c r="Q235" s="152">
        <v>60</v>
      </c>
      <c r="R235" s="146"/>
      <c r="S235" s="146"/>
      <c r="T235" s="146"/>
      <c r="U235" s="146"/>
      <c r="V235" s="146"/>
      <c r="W235" s="146" t="s">
        <v>1652</v>
      </c>
      <c r="X235" s="146" t="s">
        <v>1926</v>
      </c>
      <c r="Y235" s="83"/>
      <c r="Z235" s="83"/>
      <c r="AA235" s="83" t="s">
        <v>1490</v>
      </c>
      <c r="AB235" s="83"/>
      <c r="AC235" s="83"/>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c r="BD235" s="84"/>
      <c r="BE235" s="84"/>
      <c r="BF235" s="84"/>
      <c r="BG235" s="84"/>
      <c r="BH235" s="84"/>
      <c r="BI235" s="84"/>
      <c r="BJ235" s="84"/>
      <c r="BK235" s="84"/>
      <c r="BL235" s="84"/>
      <c r="BM235" s="84"/>
      <c r="BN235" s="84"/>
      <c r="BO235" s="84"/>
      <c r="BP235" s="84"/>
      <c r="BQ235" s="84"/>
      <c r="BR235" s="84"/>
      <c r="BS235" s="84"/>
      <c r="BT235" s="84"/>
      <c r="BU235" s="84"/>
      <c r="BV235" s="84"/>
      <c r="BW235" s="84"/>
      <c r="BX235" s="84"/>
      <c r="BY235" s="84"/>
      <c r="BZ235" s="84"/>
      <c r="CA235" s="84"/>
      <c r="CB235" s="84"/>
      <c r="CC235" s="84"/>
      <c r="CD235" s="84"/>
      <c r="CE235" s="84"/>
      <c r="CF235" s="84"/>
      <c r="CG235" s="84"/>
      <c r="CH235" s="84"/>
      <c r="CI235" s="84"/>
      <c r="CJ235" s="84"/>
      <c r="CK235" s="84"/>
      <c r="CL235" s="84"/>
      <c r="CM235" s="84"/>
      <c r="CN235" s="84"/>
      <c r="CO235" s="84"/>
      <c r="CP235" s="84"/>
      <c r="CQ235" s="84"/>
      <c r="CR235" s="84"/>
      <c r="CS235" s="84"/>
      <c r="CT235" s="84"/>
      <c r="CU235" s="84"/>
      <c r="CV235" s="84"/>
      <c r="CW235" s="84"/>
      <c r="CX235" s="84"/>
      <c r="CY235" s="84"/>
      <c r="CZ235" s="84"/>
      <c r="DA235" s="84"/>
      <c r="DB235" s="84"/>
      <c r="DC235" s="84"/>
      <c r="DD235" s="84"/>
      <c r="DE235" s="84"/>
      <c r="DF235" s="84"/>
      <c r="DG235" s="84"/>
      <c r="DH235" s="84"/>
      <c r="DI235" s="84"/>
      <c r="DJ235" s="84"/>
      <c r="DK235" s="84"/>
      <c r="DL235" s="84"/>
      <c r="DM235" s="84"/>
      <c r="DN235" s="84"/>
      <c r="DO235" s="84"/>
      <c r="DP235" s="84"/>
      <c r="DQ235" s="84"/>
      <c r="DR235" s="84"/>
      <c r="DS235" s="84"/>
      <c r="DT235" s="84"/>
      <c r="DU235" s="84"/>
      <c r="DV235" s="84"/>
      <c r="DW235" s="84"/>
      <c r="DX235" s="84"/>
      <c r="DY235" s="84"/>
      <c r="DZ235" s="84"/>
      <c r="EA235" s="84"/>
      <c r="EB235" s="84"/>
      <c r="EC235" s="84"/>
      <c r="ED235" s="84"/>
      <c r="EE235" s="84"/>
      <c r="EF235" s="84"/>
      <c r="EG235" s="84"/>
      <c r="EH235" s="84"/>
      <c r="EI235" s="84"/>
      <c r="EJ235" s="84"/>
      <c r="EK235" s="84"/>
      <c r="EL235" s="84"/>
      <c r="EM235" s="84"/>
      <c r="EN235" s="84"/>
      <c r="EO235" s="84"/>
      <c r="EP235" s="84"/>
      <c r="EQ235" s="84"/>
      <c r="ER235" s="84"/>
      <c r="ES235" s="84"/>
      <c r="ET235" s="84"/>
      <c r="EU235" s="84"/>
      <c r="EV235" s="84"/>
      <c r="EW235" s="84"/>
      <c r="EX235" s="84"/>
      <c r="EY235" s="84"/>
      <c r="EZ235" s="84"/>
      <c r="FA235" s="84"/>
      <c r="FB235" s="84"/>
      <c r="FC235" s="84"/>
      <c r="FD235" s="84"/>
      <c r="FE235" s="84"/>
      <c r="FF235" s="84"/>
      <c r="FG235" s="84"/>
      <c r="FH235" s="84"/>
      <c r="FI235" s="84"/>
      <c r="FJ235" s="84"/>
      <c r="FK235" s="84"/>
      <c r="FL235" s="84"/>
      <c r="FM235" s="84"/>
      <c r="FN235" s="84"/>
      <c r="FO235" s="84"/>
      <c r="FP235" s="84"/>
      <c r="FQ235" s="84"/>
      <c r="FR235" s="84"/>
      <c r="FS235" s="84"/>
      <c r="FT235" s="84"/>
      <c r="FU235" s="84"/>
      <c r="FV235" s="84"/>
      <c r="FW235" s="84"/>
      <c r="FX235" s="84"/>
      <c r="FY235" s="84"/>
      <c r="FZ235" s="84"/>
      <c r="GA235" s="84"/>
      <c r="GB235" s="84"/>
      <c r="GC235" s="84"/>
      <c r="GD235" s="84"/>
      <c r="GE235" s="84"/>
      <c r="GF235" s="84"/>
      <c r="GG235" s="84"/>
      <c r="GH235" s="84"/>
      <c r="GI235" s="84"/>
      <c r="GJ235" s="84"/>
      <c r="GK235" s="84"/>
      <c r="GL235" s="84"/>
      <c r="GM235" s="84"/>
      <c r="GN235" s="84"/>
      <c r="GO235" s="84"/>
      <c r="GP235" s="84"/>
      <c r="GQ235" s="84"/>
      <c r="GR235" s="84"/>
      <c r="GS235" s="84"/>
      <c r="GT235" s="84"/>
      <c r="GU235" s="84"/>
      <c r="GV235" s="84"/>
      <c r="GW235" s="84"/>
      <c r="GX235" s="84"/>
      <c r="GY235" s="84"/>
      <c r="GZ235" s="84"/>
      <c r="HA235" s="84"/>
    </row>
    <row r="236" spans="1:209" ht="25.5" customHeight="1">
      <c r="A236" s="74">
        <v>85</v>
      </c>
      <c r="B236" s="83" t="s">
        <v>1547</v>
      </c>
      <c r="C236" s="83" t="s">
        <v>40</v>
      </c>
      <c r="D236" s="83" t="s">
        <v>89</v>
      </c>
      <c r="E236" s="83" t="s">
        <v>1901</v>
      </c>
      <c r="F236" s="83">
        <v>3</v>
      </c>
      <c r="G236" s="83" t="s">
        <v>262</v>
      </c>
      <c r="H236" s="83" t="s">
        <v>1593</v>
      </c>
      <c r="I236" s="83">
        <v>38</v>
      </c>
      <c r="J236" s="146">
        <v>3</v>
      </c>
      <c r="K236" s="146" t="s">
        <v>89</v>
      </c>
      <c r="L236" s="146"/>
      <c r="M236" s="145" t="s">
        <v>296</v>
      </c>
      <c r="N236" s="145" t="s">
        <v>1919</v>
      </c>
      <c r="O236" s="153" t="s">
        <v>297</v>
      </c>
      <c r="P236" s="145" t="s">
        <v>314</v>
      </c>
      <c r="Q236" s="152">
        <v>60</v>
      </c>
      <c r="R236" s="146"/>
      <c r="S236" s="146"/>
      <c r="T236" s="146"/>
      <c r="U236" s="146"/>
      <c r="V236" s="146"/>
      <c r="W236" s="146" t="s">
        <v>146</v>
      </c>
      <c r="X236" s="146" t="s">
        <v>1926</v>
      </c>
      <c r="Y236" s="83"/>
      <c r="Z236" s="83"/>
      <c r="AA236" s="83" t="s">
        <v>1490</v>
      </c>
      <c r="AB236" s="83"/>
      <c r="AC236" s="83"/>
      <c r="AF236" s="72"/>
      <c r="AG236" s="72"/>
      <c r="AH236" s="72"/>
      <c r="AI236" s="72"/>
      <c r="AJ236" s="72"/>
      <c r="AK236" s="72"/>
      <c r="AL236" s="72"/>
      <c r="AM236" s="72"/>
      <c r="AN236" s="72"/>
      <c r="AO236" s="72"/>
      <c r="AP236" s="72"/>
      <c r="AQ236" s="72"/>
      <c r="AR236" s="72"/>
      <c r="AS236" s="72"/>
      <c r="AT236" s="72"/>
      <c r="AU236" s="72"/>
      <c r="AV236" s="72"/>
      <c r="AW236" s="72"/>
      <c r="AX236" s="72"/>
      <c r="AY236" s="72"/>
      <c r="AZ236" s="72"/>
      <c r="BA236" s="72"/>
      <c r="BB236" s="72"/>
      <c r="BC236" s="72"/>
      <c r="BD236" s="72"/>
      <c r="BE236" s="72"/>
      <c r="BF236" s="72"/>
      <c r="BG236" s="72"/>
      <c r="BH236" s="72"/>
      <c r="BI236" s="72"/>
      <c r="BJ236" s="72"/>
      <c r="BK236" s="72"/>
      <c r="BL236" s="72"/>
      <c r="BM236" s="72"/>
      <c r="BN236" s="72"/>
      <c r="BO236" s="72"/>
      <c r="BP236" s="72"/>
      <c r="BQ236" s="72"/>
      <c r="BR236" s="72"/>
      <c r="BS236" s="72"/>
      <c r="BT236" s="72"/>
      <c r="BU236" s="72"/>
      <c r="BV236" s="72"/>
      <c r="BW236" s="72"/>
      <c r="BX236" s="72"/>
      <c r="BY236" s="72"/>
      <c r="BZ236" s="72"/>
      <c r="CA236" s="72"/>
      <c r="CB236" s="72"/>
      <c r="CC236" s="72"/>
      <c r="CD236" s="72"/>
      <c r="CE236" s="72"/>
      <c r="CF236" s="72"/>
      <c r="CG236" s="72"/>
      <c r="CH236" s="72"/>
      <c r="CI236" s="72"/>
      <c r="CJ236" s="72"/>
      <c r="CK236" s="72"/>
      <c r="CL236" s="72"/>
      <c r="CM236" s="72"/>
      <c r="CN236" s="72"/>
      <c r="CO236" s="72"/>
      <c r="CP236" s="72"/>
      <c r="CQ236" s="72"/>
      <c r="CR236" s="72"/>
      <c r="CS236" s="72"/>
      <c r="CT236" s="72"/>
      <c r="CU236" s="72"/>
      <c r="CV236" s="72"/>
      <c r="CW236" s="72"/>
      <c r="CX236" s="72"/>
      <c r="CY236" s="72"/>
      <c r="CZ236" s="72"/>
      <c r="DA236" s="72"/>
      <c r="DB236" s="72"/>
      <c r="DC236" s="72"/>
      <c r="DD236" s="72"/>
      <c r="DE236" s="72"/>
      <c r="DF236" s="72"/>
      <c r="DG236" s="72"/>
      <c r="DH236" s="72"/>
      <c r="DI236" s="72"/>
      <c r="DJ236" s="72"/>
      <c r="DK236" s="72"/>
      <c r="DL236" s="72"/>
      <c r="DM236" s="72"/>
      <c r="DN236" s="72"/>
      <c r="DO236" s="72"/>
      <c r="DP236" s="72"/>
      <c r="DQ236" s="72"/>
      <c r="DR236" s="72"/>
      <c r="DS236" s="72"/>
      <c r="DT236" s="72"/>
      <c r="DU236" s="72"/>
      <c r="DV236" s="72"/>
      <c r="DW236" s="72"/>
      <c r="DX236" s="72"/>
      <c r="DY236" s="72"/>
      <c r="DZ236" s="72"/>
      <c r="EA236" s="72"/>
      <c r="EB236" s="72"/>
      <c r="EC236" s="72"/>
      <c r="ED236" s="72"/>
      <c r="EE236" s="72"/>
      <c r="EF236" s="72"/>
      <c r="EG236" s="72"/>
      <c r="EH236" s="72"/>
      <c r="EI236" s="72"/>
      <c r="EJ236" s="72"/>
      <c r="EK236" s="72"/>
      <c r="EL236" s="72"/>
      <c r="EM236" s="72"/>
      <c r="EN236" s="72"/>
      <c r="EO236" s="72"/>
      <c r="EP236" s="72"/>
      <c r="EQ236" s="72"/>
      <c r="ER236" s="72"/>
      <c r="ES236" s="72"/>
      <c r="ET236" s="72"/>
      <c r="EU236" s="72"/>
      <c r="EV236" s="72"/>
      <c r="EW236" s="72"/>
      <c r="EX236" s="72"/>
      <c r="EY236" s="72"/>
      <c r="EZ236" s="72"/>
      <c r="FA236" s="72"/>
      <c r="FB236" s="72"/>
      <c r="FC236" s="72"/>
      <c r="FD236" s="72"/>
      <c r="FE236" s="72"/>
      <c r="FF236" s="72"/>
      <c r="FG236" s="72"/>
      <c r="FH236" s="72"/>
      <c r="FI236" s="72"/>
      <c r="FJ236" s="72"/>
      <c r="FK236" s="72"/>
      <c r="FL236" s="72"/>
      <c r="FM236" s="72"/>
      <c r="FN236" s="72"/>
      <c r="FO236" s="72"/>
      <c r="FP236" s="72"/>
      <c r="FQ236" s="72"/>
      <c r="FR236" s="72"/>
      <c r="FS236" s="72"/>
      <c r="FT236" s="72"/>
      <c r="FU236" s="72"/>
      <c r="FV236" s="72"/>
      <c r="FW236" s="72"/>
      <c r="FX236" s="72"/>
      <c r="FY236" s="72"/>
      <c r="FZ236" s="72"/>
      <c r="GA236" s="72"/>
      <c r="GB236" s="72"/>
      <c r="GC236" s="72"/>
      <c r="GD236" s="72"/>
      <c r="GE236" s="72"/>
      <c r="GF236" s="72"/>
      <c r="GG236" s="72"/>
      <c r="GH236" s="72"/>
      <c r="GI236" s="72"/>
      <c r="GJ236" s="72"/>
      <c r="GK236" s="72"/>
      <c r="GL236" s="72"/>
      <c r="GM236" s="72"/>
      <c r="GN236" s="72"/>
      <c r="GO236" s="72"/>
      <c r="GP236" s="72"/>
      <c r="GQ236" s="72"/>
      <c r="GR236" s="72"/>
      <c r="GS236" s="72"/>
      <c r="GT236" s="72"/>
      <c r="GU236" s="72"/>
      <c r="GV236" s="72"/>
      <c r="GW236" s="72"/>
      <c r="GX236" s="72"/>
      <c r="GY236" s="72"/>
      <c r="GZ236" s="72"/>
      <c r="HA236" s="72"/>
    </row>
    <row r="237" spans="1:209" ht="25.5" customHeight="1">
      <c r="A237" s="74">
        <v>31</v>
      </c>
      <c r="B237" s="83" t="s">
        <v>209</v>
      </c>
      <c r="C237" s="83" t="s">
        <v>202</v>
      </c>
      <c r="D237" s="83" t="s">
        <v>201</v>
      </c>
      <c r="E237" s="83" t="s">
        <v>1838</v>
      </c>
      <c r="F237" s="83">
        <v>5</v>
      </c>
      <c r="G237" s="83" t="s">
        <v>262</v>
      </c>
      <c r="H237" s="83" t="s">
        <v>1593</v>
      </c>
      <c r="I237" s="83">
        <v>55</v>
      </c>
      <c r="J237" s="146">
        <v>2</v>
      </c>
      <c r="K237" s="146" t="s">
        <v>201</v>
      </c>
      <c r="L237" s="146"/>
      <c r="M237" s="145" t="s">
        <v>296</v>
      </c>
      <c r="N237" s="145" t="s">
        <v>1920</v>
      </c>
      <c r="O237" s="153" t="s">
        <v>327</v>
      </c>
      <c r="P237" s="145" t="s">
        <v>314</v>
      </c>
      <c r="Q237" s="152">
        <v>60</v>
      </c>
      <c r="R237" s="146"/>
      <c r="S237" s="146"/>
      <c r="T237" s="146"/>
      <c r="U237" s="146"/>
      <c r="V237" s="146"/>
      <c r="W237" s="146" t="s">
        <v>143</v>
      </c>
      <c r="X237" s="146" t="s">
        <v>1929</v>
      </c>
      <c r="Y237" s="83"/>
      <c r="Z237" s="83"/>
      <c r="AA237" s="83" t="s">
        <v>1490</v>
      </c>
      <c r="AB237" s="83"/>
      <c r="AC237" s="83"/>
    </row>
    <row r="238" spans="1:209" ht="25.5" customHeight="1">
      <c r="A238" s="74">
        <v>36</v>
      </c>
      <c r="B238" s="83" t="s">
        <v>1592</v>
      </c>
      <c r="C238" s="83" t="s">
        <v>1585</v>
      </c>
      <c r="D238" s="83" t="s">
        <v>202</v>
      </c>
      <c r="E238" s="83" t="s">
        <v>1849</v>
      </c>
      <c r="F238" s="83">
        <v>5</v>
      </c>
      <c r="G238" s="83" t="s">
        <v>262</v>
      </c>
      <c r="H238" s="83" t="s">
        <v>1593</v>
      </c>
      <c r="I238" s="83">
        <v>57</v>
      </c>
      <c r="J238" s="146">
        <v>3</v>
      </c>
      <c r="K238" s="146" t="s">
        <v>202</v>
      </c>
      <c r="L238" s="146"/>
      <c r="M238" s="145" t="s">
        <v>296</v>
      </c>
      <c r="N238" s="145" t="s">
        <v>1920</v>
      </c>
      <c r="O238" s="153" t="s">
        <v>327</v>
      </c>
      <c r="P238" s="145" t="s">
        <v>314</v>
      </c>
      <c r="Q238" s="152">
        <v>60</v>
      </c>
      <c r="R238" s="146"/>
      <c r="S238" s="146"/>
      <c r="T238" s="146"/>
      <c r="U238" s="146"/>
      <c r="V238" s="146"/>
      <c r="W238" s="146" t="s">
        <v>143</v>
      </c>
      <c r="X238" s="146" t="s">
        <v>1929</v>
      </c>
      <c r="Y238" s="83"/>
      <c r="Z238" s="83"/>
      <c r="AA238" s="83" t="s">
        <v>1490</v>
      </c>
      <c r="AB238" s="83"/>
      <c r="AC238" s="83"/>
    </row>
    <row r="239" spans="1:209" ht="25.5" customHeight="1">
      <c r="A239" s="74">
        <v>101</v>
      </c>
      <c r="B239" s="83" t="s">
        <v>1586</v>
      </c>
      <c r="C239" s="83" t="s">
        <v>1725</v>
      </c>
      <c r="D239" s="83" t="s">
        <v>197</v>
      </c>
      <c r="E239" s="83" t="s">
        <v>1793</v>
      </c>
      <c r="F239" s="83">
        <v>4</v>
      </c>
      <c r="G239" s="83" t="s">
        <v>262</v>
      </c>
      <c r="H239" s="83" t="s">
        <v>1590</v>
      </c>
      <c r="I239" s="83">
        <v>38</v>
      </c>
      <c r="J239" s="146">
        <v>6</v>
      </c>
      <c r="K239" s="146" t="s">
        <v>197</v>
      </c>
      <c r="L239" s="146"/>
      <c r="M239" s="146" t="s">
        <v>186</v>
      </c>
      <c r="N239" s="146">
        <v>2</v>
      </c>
      <c r="O239" s="147" t="s">
        <v>303</v>
      </c>
      <c r="P239" s="146" t="s">
        <v>314</v>
      </c>
      <c r="Q239" s="152">
        <v>60</v>
      </c>
      <c r="R239" s="146"/>
      <c r="S239" s="146"/>
      <c r="T239" s="146"/>
      <c r="U239" s="146"/>
      <c r="V239" s="146"/>
      <c r="W239" s="146" t="s">
        <v>173</v>
      </c>
      <c r="X239" s="146" t="s">
        <v>1935</v>
      </c>
      <c r="Y239" s="83"/>
      <c r="Z239" s="83"/>
      <c r="AA239" s="83" t="s">
        <v>1490</v>
      </c>
      <c r="AB239" s="83"/>
      <c r="AC239" s="83"/>
    </row>
    <row r="240" spans="1:209" ht="25.5" customHeight="1">
      <c r="A240" s="74">
        <v>55</v>
      </c>
      <c r="B240" s="83" t="s">
        <v>91</v>
      </c>
      <c r="C240" s="83" t="s">
        <v>60</v>
      </c>
      <c r="D240" s="83"/>
      <c r="E240" s="83" t="s">
        <v>473</v>
      </c>
      <c r="F240" s="83">
        <v>2</v>
      </c>
      <c r="G240" s="83" t="s">
        <v>262</v>
      </c>
      <c r="H240" s="83" t="s">
        <v>1590</v>
      </c>
      <c r="I240" s="83">
        <v>38</v>
      </c>
      <c r="J240" s="146">
        <v>6</v>
      </c>
      <c r="K240" s="146"/>
      <c r="L240" s="146"/>
      <c r="M240" s="146" t="s">
        <v>186</v>
      </c>
      <c r="N240" s="146">
        <v>2</v>
      </c>
      <c r="O240" s="147" t="s">
        <v>316</v>
      </c>
      <c r="P240" s="146" t="s">
        <v>314</v>
      </c>
      <c r="Q240" s="152">
        <v>60</v>
      </c>
      <c r="R240" s="146"/>
      <c r="S240" s="146"/>
      <c r="T240" s="146"/>
      <c r="U240" s="146"/>
      <c r="V240" s="146"/>
      <c r="W240" s="146" t="s">
        <v>145</v>
      </c>
      <c r="X240" s="146" t="s">
        <v>1935</v>
      </c>
      <c r="Y240" s="83"/>
      <c r="Z240" s="83"/>
      <c r="AA240" s="83" t="s">
        <v>1490</v>
      </c>
      <c r="AB240" s="83"/>
      <c r="AC240" s="83"/>
      <c r="AF240" s="72"/>
      <c r="AG240" s="72"/>
      <c r="AH240" s="72"/>
      <c r="AI240" s="72"/>
      <c r="AJ240" s="72"/>
      <c r="AK240" s="72"/>
      <c r="AL240" s="72"/>
      <c r="AM240" s="72"/>
      <c r="AN240" s="72"/>
      <c r="AO240" s="72"/>
      <c r="AP240" s="72"/>
      <c r="AQ240" s="72"/>
      <c r="AR240" s="72"/>
      <c r="AS240" s="72"/>
      <c r="AT240" s="72"/>
      <c r="AU240" s="72"/>
      <c r="AV240" s="72"/>
      <c r="AW240" s="72"/>
      <c r="AX240" s="72"/>
      <c r="AY240" s="72"/>
      <c r="AZ240" s="72"/>
      <c r="BA240" s="72"/>
      <c r="BB240" s="72"/>
      <c r="BC240" s="72"/>
      <c r="BD240" s="72"/>
      <c r="BE240" s="72"/>
      <c r="BF240" s="72"/>
      <c r="BG240" s="72"/>
      <c r="BH240" s="72"/>
      <c r="BI240" s="72"/>
      <c r="BJ240" s="72"/>
      <c r="BK240" s="72"/>
      <c r="BL240" s="72"/>
      <c r="BM240" s="72"/>
      <c r="BN240" s="72"/>
      <c r="BO240" s="72"/>
      <c r="BP240" s="72"/>
      <c r="BQ240" s="72"/>
      <c r="BR240" s="72"/>
      <c r="BS240" s="72"/>
      <c r="BT240" s="72"/>
      <c r="BU240" s="72"/>
      <c r="BV240" s="72"/>
      <c r="BW240" s="72"/>
      <c r="BX240" s="72"/>
      <c r="BY240" s="72"/>
      <c r="BZ240" s="72"/>
      <c r="CA240" s="72"/>
      <c r="CB240" s="72"/>
      <c r="CC240" s="72"/>
      <c r="CD240" s="72"/>
      <c r="CE240" s="72"/>
      <c r="CF240" s="72"/>
      <c r="CG240" s="72"/>
      <c r="CH240" s="72"/>
      <c r="CI240" s="72"/>
      <c r="CJ240" s="72"/>
      <c r="CK240" s="72"/>
      <c r="CL240" s="72"/>
      <c r="CM240" s="72"/>
      <c r="CN240" s="72"/>
      <c r="CO240" s="72"/>
      <c r="CP240" s="72"/>
      <c r="CQ240" s="72"/>
      <c r="CR240" s="72"/>
      <c r="CS240" s="72"/>
      <c r="CT240" s="72"/>
      <c r="CU240" s="72"/>
      <c r="CV240" s="72"/>
      <c r="CW240" s="72"/>
      <c r="CX240" s="72"/>
      <c r="CY240" s="72"/>
      <c r="CZ240" s="72"/>
      <c r="DA240" s="72"/>
      <c r="DB240" s="72"/>
      <c r="DC240" s="72"/>
      <c r="DD240" s="72"/>
      <c r="DE240" s="72"/>
      <c r="DF240" s="72"/>
      <c r="DG240" s="72"/>
      <c r="DH240" s="72"/>
      <c r="DI240" s="72"/>
      <c r="DJ240" s="72"/>
      <c r="DK240" s="72"/>
      <c r="DL240" s="72"/>
      <c r="DM240" s="72"/>
      <c r="DN240" s="72"/>
      <c r="DO240" s="72"/>
      <c r="DP240" s="72"/>
      <c r="DQ240" s="72"/>
      <c r="DR240" s="72"/>
      <c r="DS240" s="72"/>
      <c r="DT240" s="72"/>
      <c r="DU240" s="72"/>
      <c r="DV240" s="72"/>
      <c r="DW240" s="72"/>
      <c r="DX240" s="72"/>
      <c r="DY240" s="72"/>
      <c r="DZ240" s="72"/>
      <c r="EA240" s="72"/>
      <c r="EB240" s="72"/>
      <c r="EC240" s="72"/>
      <c r="ED240" s="72"/>
      <c r="EE240" s="72"/>
      <c r="EF240" s="72"/>
      <c r="EG240" s="72"/>
      <c r="EH240" s="72"/>
      <c r="EI240" s="72"/>
      <c r="EJ240" s="72"/>
      <c r="EK240" s="72"/>
      <c r="EL240" s="72"/>
      <c r="EM240" s="72"/>
      <c r="EN240" s="72"/>
      <c r="EO240" s="72"/>
      <c r="EP240" s="72"/>
      <c r="EQ240" s="72"/>
      <c r="ER240" s="72"/>
      <c r="ES240" s="72"/>
      <c r="ET240" s="72"/>
      <c r="EU240" s="72"/>
      <c r="EV240" s="72"/>
      <c r="EW240" s="72"/>
      <c r="EX240" s="72"/>
      <c r="EY240" s="72"/>
      <c r="EZ240" s="72"/>
      <c r="FA240" s="72"/>
      <c r="FB240" s="72"/>
      <c r="FC240" s="72"/>
      <c r="FD240" s="72"/>
      <c r="FE240" s="72"/>
      <c r="FF240" s="72"/>
      <c r="FG240" s="72"/>
      <c r="FH240" s="72"/>
      <c r="FI240" s="72"/>
      <c r="FJ240" s="72"/>
      <c r="FK240" s="72"/>
      <c r="FL240" s="72"/>
      <c r="FM240" s="72"/>
      <c r="FN240" s="72"/>
      <c r="FO240" s="72"/>
      <c r="FP240" s="72"/>
      <c r="FQ240" s="72"/>
      <c r="FR240" s="72"/>
      <c r="FS240" s="72"/>
      <c r="FT240" s="72"/>
      <c r="FU240" s="72"/>
      <c r="FV240" s="72"/>
      <c r="FW240" s="72"/>
      <c r="FX240" s="72"/>
      <c r="FY240" s="72"/>
      <c r="FZ240" s="72"/>
      <c r="GA240" s="72"/>
      <c r="GB240" s="72"/>
      <c r="GC240" s="72"/>
      <c r="GD240" s="72"/>
      <c r="GE240" s="72"/>
      <c r="GF240" s="72"/>
      <c r="GG240" s="72"/>
      <c r="GH240" s="72"/>
      <c r="GI240" s="72"/>
      <c r="GJ240" s="72"/>
      <c r="GK240" s="72"/>
      <c r="GL240" s="72"/>
      <c r="GM240" s="72"/>
      <c r="GN240" s="72"/>
      <c r="GO240" s="72"/>
      <c r="GP240" s="72"/>
      <c r="GQ240" s="72"/>
      <c r="GR240" s="72"/>
      <c r="GS240" s="72"/>
      <c r="GT240" s="72"/>
      <c r="GU240" s="72"/>
      <c r="GV240" s="72"/>
      <c r="GW240" s="72"/>
      <c r="GX240" s="72"/>
      <c r="GY240" s="72"/>
      <c r="GZ240" s="72"/>
      <c r="HA240" s="72"/>
    </row>
    <row r="241" spans="1:209" ht="25.5" customHeight="1">
      <c r="A241" s="74">
        <v>82</v>
      </c>
      <c r="B241" s="83" t="s">
        <v>1547</v>
      </c>
      <c r="C241" s="83" t="s">
        <v>40</v>
      </c>
      <c r="D241" s="83" t="s">
        <v>89</v>
      </c>
      <c r="E241" s="83" t="s">
        <v>1892</v>
      </c>
      <c r="F241" s="83">
        <v>3</v>
      </c>
      <c r="G241" s="83" t="s">
        <v>262</v>
      </c>
      <c r="H241" s="83" t="s">
        <v>1590</v>
      </c>
      <c r="I241" s="83">
        <v>38</v>
      </c>
      <c r="J241" s="146">
        <v>6</v>
      </c>
      <c r="K241" s="146" t="s">
        <v>89</v>
      </c>
      <c r="L241" s="146"/>
      <c r="M241" s="146" t="s">
        <v>186</v>
      </c>
      <c r="N241" s="146">
        <v>3</v>
      </c>
      <c r="O241" s="147" t="s">
        <v>303</v>
      </c>
      <c r="P241" s="146" t="s">
        <v>314</v>
      </c>
      <c r="Q241" s="152">
        <v>60</v>
      </c>
      <c r="R241" s="146"/>
      <c r="S241" s="146"/>
      <c r="T241" s="146"/>
      <c r="U241" s="146"/>
      <c r="V241" s="146"/>
      <c r="W241" s="146" t="s">
        <v>146</v>
      </c>
      <c r="X241" s="146" t="s">
        <v>1935</v>
      </c>
      <c r="Y241" s="83"/>
      <c r="Z241" s="83"/>
      <c r="AA241" s="83" t="s">
        <v>1490</v>
      </c>
      <c r="AB241" s="83"/>
      <c r="AC241" s="83"/>
      <c r="AF241" s="72"/>
      <c r="AG241" s="72"/>
      <c r="AH241" s="72"/>
      <c r="AI241" s="72"/>
      <c r="AJ241" s="72"/>
      <c r="AK241" s="72"/>
      <c r="AL241" s="72"/>
      <c r="AM241" s="72"/>
      <c r="AN241" s="72"/>
      <c r="AO241" s="72"/>
      <c r="AP241" s="72"/>
      <c r="AQ241" s="72"/>
      <c r="AR241" s="72"/>
      <c r="AS241" s="72"/>
      <c r="AT241" s="72"/>
      <c r="AU241" s="72"/>
      <c r="AV241" s="72"/>
      <c r="AW241" s="72"/>
      <c r="AX241" s="72"/>
      <c r="AY241" s="72"/>
      <c r="AZ241" s="72"/>
      <c r="BA241" s="72"/>
      <c r="BB241" s="72"/>
      <c r="BC241" s="72"/>
      <c r="BD241" s="72"/>
      <c r="BE241" s="72"/>
      <c r="BF241" s="72"/>
      <c r="BG241" s="72"/>
      <c r="BH241" s="72"/>
      <c r="BI241" s="72"/>
      <c r="BJ241" s="72"/>
      <c r="BK241" s="72"/>
      <c r="BL241" s="72"/>
      <c r="BM241" s="72"/>
      <c r="BN241" s="72"/>
      <c r="BO241" s="72"/>
      <c r="BP241" s="72"/>
      <c r="BQ241" s="72"/>
      <c r="BR241" s="72"/>
      <c r="BS241" s="72"/>
      <c r="BT241" s="72"/>
      <c r="BU241" s="72"/>
      <c r="BV241" s="72"/>
      <c r="BW241" s="72"/>
      <c r="BX241" s="72"/>
      <c r="BY241" s="72"/>
      <c r="BZ241" s="72"/>
      <c r="CA241" s="72"/>
      <c r="CB241" s="72"/>
      <c r="CC241" s="72"/>
      <c r="CD241" s="72"/>
      <c r="CE241" s="72"/>
      <c r="CF241" s="72"/>
      <c r="CG241" s="72"/>
      <c r="CH241" s="72"/>
      <c r="CI241" s="72"/>
      <c r="CJ241" s="72"/>
      <c r="CK241" s="72"/>
      <c r="CL241" s="72"/>
      <c r="CM241" s="72"/>
      <c r="CN241" s="72"/>
      <c r="CO241" s="72"/>
      <c r="CP241" s="72"/>
      <c r="CQ241" s="72"/>
      <c r="CR241" s="72"/>
      <c r="CS241" s="72"/>
      <c r="CT241" s="72"/>
      <c r="CU241" s="72"/>
      <c r="CV241" s="72"/>
      <c r="CW241" s="72"/>
      <c r="CX241" s="72"/>
      <c r="CY241" s="72"/>
      <c r="CZ241" s="72"/>
      <c r="DA241" s="72"/>
      <c r="DB241" s="72"/>
      <c r="DC241" s="72"/>
      <c r="DD241" s="72"/>
      <c r="DE241" s="72"/>
      <c r="DF241" s="72"/>
      <c r="DG241" s="72"/>
      <c r="DH241" s="72"/>
      <c r="DI241" s="72"/>
      <c r="DJ241" s="72"/>
      <c r="DK241" s="72"/>
      <c r="DL241" s="72"/>
      <c r="DM241" s="72"/>
      <c r="DN241" s="72"/>
      <c r="DO241" s="72"/>
      <c r="DP241" s="72"/>
      <c r="DQ241" s="72"/>
      <c r="DR241" s="72"/>
      <c r="DS241" s="72"/>
      <c r="DT241" s="72"/>
      <c r="DU241" s="72"/>
      <c r="DV241" s="72"/>
      <c r="DW241" s="72"/>
      <c r="DX241" s="72"/>
      <c r="DY241" s="72"/>
      <c r="DZ241" s="72"/>
      <c r="EA241" s="72"/>
      <c r="EB241" s="72"/>
      <c r="EC241" s="72"/>
      <c r="ED241" s="72"/>
      <c r="EE241" s="72"/>
      <c r="EF241" s="72"/>
      <c r="EG241" s="72"/>
      <c r="EH241" s="72"/>
      <c r="EI241" s="72"/>
      <c r="EJ241" s="72"/>
      <c r="EK241" s="72"/>
      <c r="EL241" s="72"/>
      <c r="EM241" s="72"/>
      <c r="EN241" s="72"/>
      <c r="EO241" s="72"/>
      <c r="EP241" s="72"/>
      <c r="EQ241" s="72"/>
      <c r="ER241" s="72"/>
      <c r="ES241" s="72"/>
      <c r="ET241" s="72"/>
      <c r="EU241" s="72"/>
      <c r="EV241" s="72"/>
      <c r="EW241" s="72"/>
      <c r="EX241" s="72"/>
      <c r="EY241" s="72"/>
      <c r="EZ241" s="72"/>
      <c r="FA241" s="72"/>
      <c r="FB241" s="72"/>
      <c r="FC241" s="72"/>
      <c r="FD241" s="72"/>
      <c r="FE241" s="72"/>
      <c r="FF241" s="72"/>
      <c r="FG241" s="72"/>
      <c r="FH241" s="72"/>
      <c r="FI241" s="72"/>
      <c r="FJ241" s="72"/>
      <c r="FK241" s="72"/>
      <c r="FL241" s="72"/>
      <c r="FM241" s="72"/>
      <c r="FN241" s="72"/>
      <c r="FO241" s="72"/>
      <c r="FP241" s="72"/>
      <c r="FQ241" s="72"/>
      <c r="FR241" s="72"/>
      <c r="FS241" s="72"/>
      <c r="FT241" s="72"/>
      <c r="FU241" s="72"/>
      <c r="FV241" s="72"/>
      <c r="FW241" s="72"/>
      <c r="FX241" s="72"/>
      <c r="FY241" s="72"/>
      <c r="FZ241" s="72"/>
      <c r="GA241" s="72"/>
      <c r="GB241" s="72"/>
      <c r="GC241" s="72"/>
      <c r="GD241" s="72"/>
      <c r="GE241" s="72"/>
      <c r="GF241" s="72"/>
      <c r="GG241" s="72"/>
      <c r="GH241" s="72"/>
      <c r="GI241" s="72"/>
      <c r="GJ241" s="72"/>
      <c r="GK241" s="72"/>
      <c r="GL241" s="72"/>
      <c r="GM241" s="72"/>
      <c r="GN241" s="72"/>
      <c r="GO241" s="72"/>
      <c r="GP241" s="72"/>
      <c r="GQ241" s="72"/>
      <c r="GR241" s="72"/>
      <c r="GS241" s="72"/>
      <c r="GT241" s="72"/>
      <c r="GU241" s="72"/>
      <c r="GV241" s="72"/>
      <c r="GW241" s="72"/>
      <c r="GX241" s="72"/>
      <c r="GY241" s="72"/>
      <c r="GZ241" s="72"/>
      <c r="HA241" s="72"/>
    </row>
    <row r="242" spans="1:209" ht="25.5" customHeight="1">
      <c r="A242" s="74">
        <v>107</v>
      </c>
      <c r="B242" s="83" t="s">
        <v>1548</v>
      </c>
      <c r="C242" s="83" t="s">
        <v>43</v>
      </c>
      <c r="D242" s="83" t="s">
        <v>29</v>
      </c>
      <c r="E242" s="83" t="s">
        <v>1768</v>
      </c>
      <c r="F242" s="83">
        <v>3</v>
      </c>
      <c r="G242" s="83" t="s">
        <v>262</v>
      </c>
      <c r="H242" s="83" t="s">
        <v>1593</v>
      </c>
      <c r="I242" s="83">
        <v>37</v>
      </c>
      <c r="J242" s="146">
        <v>3</v>
      </c>
      <c r="K242" s="146" t="s">
        <v>29</v>
      </c>
      <c r="L242" s="146"/>
      <c r="M242" s="145" t="s">
        <v>296</v>
      </c>
      <c r="N242" s="145" t="s">
        <v>1917</v>
      </c>
      <c r="O242" s="145" t="s">
        <v>304</v>
      </c>
      <c r="P242" s="145" t="s">
        <v>315</v>
      </c>
      <c r="Q242" s="152">
        <v>60</v>
      </c>
      <c r="R242" s="146"/>
      <c r="S242" s="146"/>
      <c r="T242" s="146"/>
      <c r="U242" s="146"/>
      <c r="V242" s="146"/>
      <c r="W242" s="146" t="s">
        <v>173</v>
      </c>
      <c r="X242" s="146" t="s">
        <v>1927</v>
      </c>
      <c r="Y242" s="83"/>
      <c r="Z242" s="83"/>
      <c r="AA242" s="83" t="s">
        <v>1490</v>
      </c>
      <c r="AB242" s="83"/>
      <c r="AC242" s="83"/>
      <c r="AF242" s="72"/>
      <c r="AG242" s="72"/>
      <c r="AH242" s="72"/>
      <c r="AI242" s="72"/>
      <c r="AJ242" s="72"/>
      <c r="AK242" s="72"/>
      <c r="AL242" s="72"/>
      <c r="AM242" s="72"/>
      <c r="AN242" s="72"/>
      <c r="AO242" s="72"/>
      <c r="AP242" s="72"/>
      <c r="AQ242" s="72"/>
      <c r="AR242" s="72"/>
      <c r="AS242" s="72"/>
      <c r="AT242" s="72"/>
      <c r="AU242" s="72"/>
      <c r="AV242" s="72"/>
      <c r="AW242" s="72"/>
      <c r="AX242" s="72"/>
      <c r="AY242" s="72"/>
      <c r="AZ242" s="72"/>
      <c r="BA242" s="72"/>
      <c r="BB242" s="72"/>
      <c r="BC242" s="72"/>
      <c r="BD242" s="72"/>
      <c r="BE242" s="72"/>
      <c r="BF242" s="72"/>
      <c r="BG242" s="72"/>
      <c r="BH242" s="72"/>
      <c r="BI242" s="72"/>
      <c r="BJ242" s="72"/>
      <c r="BK242" s="72"/>
      <c r="BL242" s="72"/>
      <c r="BM242" s="72"/>
      <c r="BN242" s="72"/>
      <c r="BO242" s="72"/>
      <c r="BP242" s="72"/>
      <c r="BQ242" s="72"/>
      <c r="BR242" s="72"/>
      <c r="BS242" s="72"/>
      <c r="BT242" s="72"/>
      <c r="BU242" s="72"/>
      <c r="BV242" s="72"/>
      <c r="BW242" s="72"/>
      <c r="BX242" s="72"/>
      <c r="BY242" s="72"/>
      <c r="BZ242" s="72"/>
      <c r="CA242" s="72"/>
      <c r="CB242" s="72"/>
      <c r="CC242" s="72"/>
      <c r="CD242" s="72"/>
      <c r="CE242" s="72"/>
      <c r="CF242" s="72"/>
      <c r="CG242" s="72"/>
      <c r="CH242" s="72"/>
      <c r="CI242" s="72"/>
      <c r="CJ242" s="72"/>
      <c r="CK242" s="72"/>
      <c r="CL242" s="72"/>
      <c r="CM242" s="72"/>
      <c r="CN242" s="72"/>
      <c r="CO242" s="72"/>
      <c r="CP242" s="72"/>
      <c r="CQ242" s="72"/>
      <c r="CR242" s="72"/>
      <c r="CS242" s="72"/>
      <c r="CT242" s="72"/>
      <c r="CU242" s="72"/>
      <c r="CV242" s="72"/>
      <c r="CW242" s="72"/>
      <c r="CX242" s="72"/>
      <c r="CY242" s="72"/>
      <c r="CZ242" s="72"/>
      <c r="DA242" s="72"/>
      <c r="DB242" s="72"/>
      <c r="DC242" s="72"/>
      <c r="DD242" s="72"/>
      <c r="DE242" s="72"/>
      <c r="DF242" s="72"/>
      <c r="DG242" s="72"/>
      <c r="DH242" s="72"/>
      <c r="DI242" s="72"/>
      <c r="DJ242" s="72"/>
      <c r="DK242" s="72"/>
      <c r="DL242" s="72"/>
      <c r="DM242" s="72"/>
      <c r="DN242" s="72"/>
      <c r="DO242" s="72"/>
      <c r="DP242" s="72"/>
      <c r="DQ242" s="72"/>
      <c r="DR242" s="72"/>
      <c r="DS242" s="72"/>
      <c r="DT242" s="72"/>
      <c r="DU242" s="72"/>
      <c r="DV242" s="72"/>
      <c r="DW242" s="72"/>
      <c r="DX242" s="72"/>
      <c r="DY242" s="72"/>
      <c r="DZ242" s="72"/>
      <c r="EA242" s="72"/>
      <c r="EB242" s="72"/>
      <c r="EC242" s="72"/>
      <c r="ED242" s="72"/>
      <c r="EE242" s="72"/>
      <c r="EF242" s="72"/>
      <c r="EG242" s="72"/>
      <c r="EH242" s="72"/>
      <c r="EI242" s="72"/>
      <c r="EJ242" s="72"/>
      <c r="EK242" s="72"/>
      <c r="EL242" s="72"/>
      <c r="EM242" s="72"/>
      <c r="EN242" s="72"/>
      <c r="EO242" s="72"/>
      <c r="EP242" s="72"/>
      <c r="EQ242" s="72"/>
      <c r="ER242" s="72"/>
      <c r="ES242" s="72"/>
      <c r="ET242" s="72"/>
      <c r="EU242" s="72"/>
      <c r="EV242" s="72"/>
      <c r="EW242" s="72"/>
      <c r="EX242" s="72"/>
      <c r="EY242" s="72"/>
      <c r="EZ242" s="72"/>
      <c r="FA242" s="72"/>
      <c r="FB242" s="72"/>
      <c r="FC242" s="72"/>
      <c r="FD242" s="72"/>
      <c r="FE242" s="72"/>
      <c r="FF242" s="72"/>
      <c r="FG242" s="72"/>
      <c r="FH242" s="72"/>
      <c r="FI242" s="72"/>
      <c r="FJ242" s="72"/>
      <c r="FK242" s="72"/>
      <c r="FL242" s="72"/>
      <c r="FM242" s="72"/>
      <c r="FN242" s="72"/>
      <c r="FO242" s="72"/>
      <c r="FP242" s="72"/>
      <c r="FQ242" s="72"/>
      <c r="FR242" s="72"/>
      <c r="FS242" s="72"/>
      <c r="FT242" s="72"/>
      <c r="FU242" s="72"/>
      <c r="FV242" s="72"/>
      <c r="FW242" s="72"/>
      <c r="FX242" s="72"/>
      <c r="FY242" s="72"/>
      <c r="FZ242" s="72"/>
      <c r="GA242" s="72"/>
      <c r="GB242" s="72"/>
      <c r="GC242" s="72"/>
      <c r="GD242" s="72"/>
      <c r="GE242" s="72"/>
      <c r="GF242" s="72"/>
      <c r="GG242" s="72"/>
      <c r="GH242" s="72"/>
      <c r="GI242" s="72"/>
      <c r="GJ242" s="72"/>
      <c r="GK242" s="72"/>
      <c r="GL242" s="72"/>
      <c r="GM242" s="72"/>
      <c r="GN242" s="72"/>
      <c r="GO242" s="72"/>
      <c r="GP242" s="72"/>
      <c r="GQ242" s="72"/>
      <c r="GR242" s="72"/>
      <c r="GS242" s="72"/>
      <c r="GT242" s="72"/>
      <c r="GU242" s="72"/>
      <c r="GV242" s="72"/>
      <c r="GW242" s="72"/>
      <c r="GX242" s="72"/>
      <c r="GY242" s="72"/>
      <c r="GZ242" s="72"/>
      <c r="HA242" s="72"/>
    </row>
    <row r="243" spans="1:209" ht="25.5" customHeight="1">
      <c r="A243" s="74">
        <v>25</v>
      </c>
      <c r="B243" s="83" t="s">
        <v>1545</v>
      </c>
      <c r="C243" s="83" t="s">
        <v>1546</v>
      </c>
      <c r="D243" s="83"/>
      <c r="E243" s="83" t="s">
        <v>1861</v>
      </c>
      <c r="F243" s="83">
        <v>3</v>
      </c>
      <c r="G243" s="83" t="s">
        <v>262</v>
      </c>
      <c r="H243" s="83" t="s">
        <v>1593</v>
      </c>
      <c r="I243" s="83">
        <v>38</v>
      </c>
      <c r="J243" s="146">
        <v>3</v>
      </c>
      <c r="K243" s="146"/>
      <c r="L243" s="146"/>
      <c r="M243" s="145" t="s">
        <v>296</v>
      </c>
      <c r="N243" s="145" t="s">
        <v>1918</v>
      </c>
      <c r="O243" s="153" t="s">
        <v>297</v>
      </c>
      <c r="P243" s="145" t="s">
        <v>315</v>
      </c>
      <c r="Q243" s="152">
        <v>60</v>
      </c>
      <c r="R243" s="146"/>
      <c r="S243" s="146"/>
      <c r="T243" s="146"/>
      <c r="U243" s="146"/>
      <c r="V243" s="146"/>
      <c r="W243" s="146" t="s">
        <v>1652</v>
      </c>
      <c r="X243" s="146" t="s">
        <v>1927</v>
      </c>
      <c r="Y243" s="83"/>
      <c r="Z243" s="83"/>
      <c r="AA243" s="83" t="s">
        <v>1490</v>
      </c>
      <c r="AB243" s="83"/>
      <c r="AC243" s="83"/>
      <c r="AF243" s="72"/>
      <c r="AG243" s="72"/>
      <c r="AH243" s="72"/>
      <c r="AI243" s="72"/>
      <c r="AJ243" s="72"/>
      <c r="AK243" s="72"/>
      <c r="AL243" s="72"/>
      <c r="AM243" s="72"/>
      <c r="AN243" s="72"/>
      <c r="AO243" s="72"/>
      <c r="AP243" s="72"/>
      <c r="AQ243" s="72"/>
      <c r="AR243" s="72"/>
      <c r="AS243" s="72"/>
      <c r="AT243" s="72"/>
      <c r="AU243" s="72"/>
      <c r="AV243" s="72"/>
      <c r="AW243" s="72"/>
      <c r="AX243" s="72"/>
      <c r="AY243" s="72"/>
      <c r="AZ243" s="72"/>
      <c r="BA243" s="72"/>
      <c r="BB243" s="72"/>
      <c r="BC243" s="72"/>
      <c r="BD243" s="72"/>
      <c r="BE243" s="72"/>
      <c r="BF243" s="72"/>
      <c r="BG243" s="72"/>
      <c r="BH243" s="72"/>
      <c r="BI243" s="72"/>
      <c r="BJ243" s="72"/>
      <c r="BK243" s="72"/>
      <c r="BL243" s="72"/>
      <c r="BM243" s="72"/>
      <c r="BN243" s="72"/>
      <c r="BO243" s="72"/>
      <c r="BP243" s="72"/>
      <c r="BQ243" s="72"/>
      <c r="BR243" s="72"/>
      <c r="BS243" s="72"/>
      <c r="BT243" s="72"/>
      <c r="BU243" s="72"/>
      <c r="BV243" s="72"/>
      <c r="BW243" s="72"/>
      <c r="BX243" s="72"/>
      <c r="BY243" s="72"/>
      <c r="BZ243" s="72"/>
      <c r="CA243" s="72"/>
      <c r="CB243" s="72"/>
      <c r="CC243" s="72"/>
      <c r="CD243" s="72"/>
      <c r="CE243" s="72"/>
      <c r="CF243" s="72"/>
      <c r="CG243" s="72"/>
      <c r="CH243" s="72"/>
      <c r="CI243" s="72"/>
      <c r="CJ243" s="72"/>
      <c r="CK243" s="72"/>
      <c r="CL243" s="72"/>
      <c r="CM243" s="72"/>
      <c r="CN243" s="72"/>
      <c r="CO243" s="72"/>
      <c r="CP243" s="72"/>
      <c r="CQ243" s="72"/>
      <c r="CR243" s="72"/>
      <c r="CS243" s="72"/>
      <c r="CT243" s="72"/>
      <c r="CU243" s="72"/>
      <c r="CV243" s="72"/>
      <c r="CW243" s="72"/>
      <c r="CX243" s="72"/>
      <c r="CY243" s="72"/>
      <c r="CZ243" s="72"/>
      <c r="DA243" s="72"/>
      <c r="DB243" s="72"/>
      <c r="DC243" s="72"/>
      <c r="DD243" s="72"/>
      <c r="DE243" s="72"/>
      <c r="DF243" s="72"/>
      <c r="DG243" s="72"/>
      <c r="DH243" s="72"/>
      <c r="DI243" s="72"/>
      <c r="DJ243" s="72"/>
      <c r="DK243" s="72"/>
      <c r="DL243" s="72"/>
      <c r="DM243" s="72"/>
      <c r="DN243" s="72"/>
      <c r="DO243" s="72"/>
      <c r="DP243" s="72"/>
      <c r="DQ243" s="72"/>
      <c r="DR243" s="72"/>
      <c r="DS243" s="72"/>
      <c r="DT243" s="72"/>
      <c r="DU243" s="72"/>
      <c r="DV243" s="72"/>
      <c r="DW243" s="72"/>
      <c r="DX243" s="72"/>
      <c r="DY243" s="72"/>
      <c r="DZ243" s="72"/>
      <c r="EA243" s="72"/>
      <c r="EB243" s="72"/>
      <c r="EC243" s="72"/>
      <c r="ED243" s="72"/>
      <c r="EE243" s="72"/>
      <c r="EF243" s="72"/>
      <c r="EG243" s="72"/>
      <c r="EH243" s="72"/>
      <c r="EI243" s="72"/>
      <c r="EJ243" s="72"/>
      <c r="EK243" s="72"/>
      <c r="EL243" s="72"/>
      <c r="EM243" s="72"/>
      <c r="EN243" s="72"/>
      <c r="EO243" s="72"/>
      <c r="EP243" s="72"/>
      <c r="EQ243" s="72"/>
      <c r="ER243" s="72"/>
      <c r="ES243" s="72"/>
      <c r="ET243" s="72"/>
      <c r="EU243" s="72"/>
      <c r="EV243" s="72"/>
      <c r="EW243" s="72"/>
      <c r="EX243" s="72"/>
      <c r="EY243" s="72"/>
      <c r="EZ243" s="72"/>
      <c r="FA243" s="72"/>
      <c r="FB243" s="72"/>
      <c r="FC243" s="72"/>
      <c r="FD243" s="72"/>
      <c r="FE243" s="72"/>
      <c r="FF243" s="72"/>
      <c r="FG243" s="72"/>
      <c r="FH243" s="72"/>
      <c r="FI243" s="72"/>
      <c r="FJ243" s="72"/>
      <c r="FK243" s="72"/>
      <c r="FL243" s="72"/>
      <c r="FM243" s="72"/>
      <c r="FN243" s="72"/>
      <c r="FO243" s="72"/>
      <c r="FP243" s="72"/>
      <c r="FQ243" s="72"/>
      <c r="FR243" s="72"/>
      <c r="FS243" s="72"/>
      <c r="FT243" s="72"/>
      <c r="FU243" s="72"/>
      <c r="FV243" s="72"/>
      <c r="FW243" s="72"/>
      <c r="FX243" s="72"/>
      <c r="FY243" s="72"/>
      <c r="FZ243" s="72"/>
      <c r="GA243" s="72"/>
      <c r="GB243" s="72"/>
      <c r="GC243" s="72"/>
      <c r="GD243" s="72"/>
      <c r="GE243" s="72"/>
      <c r="GF243" s="72"/>
      <c r="GG243" s="72"/>
      <c r="GH243" s="72"/>
      <c r="GI243" s="72"/>
      <c r="GJ243" s="72"/>
      <c r="GK243" s="72"/>
      <c r="GL243" s="72"/>
      <c r="GM243" s="72"/>
      <c r="GN243" s="72"/>
      <c r="GO243" s="72"/>
      <c r="GP243" s="72"/>
      <c r="GQ243" s="72"/>
      <c r="GR243" s="72"/>
      <c r="GS243" s="72"/>
      <c r="GT243" s="72"/>
      <c r="GU243" s="72"/>
      <c r="GV243" s="72"/>
      <c r="GW243" s="72"/>
      <c r="GX243" s="72"/>
      <c r="GY243" s="72"/>
      <c r="GZ243" s="72"/>
      <c r="HA243" s="72"/>
    </row>
    <row r="244" spans="1:209" ht="25.5" customHeight="1">
      <c r="A244" s="74">
        <v>85</v>
      </c>
      <c r="B244" s="83" t="s">
        <v>1547</v>
      </c>
      <c r="C244" s="83" t="s">
        <v>40</v>
      </c>
      <c r="D244" s="83" t="s">
        <v>89</v>
      </c>
      <c r="E244" s="83" t="s">
        <v>1902</v>
      </c>
      <c r="F244" s="83">
        <v>3</v>
      </c>
      <c r="G244" s="83" t="s">
        <v>262</v>
      </c>
      <c r="H244" s="83" t="s">
        <v>1593</v>
      </c>
      <c r="I244" s="83">
        <v>38</v>
      </c>
      <c r="J244" s="146">
        <v>3</v>
      </c>
      <c r="K244" s="146" t="s">
        <v>89</v>
      </c>
      <c r="L244" s="146"/>
      <c r="M244" s="145" t="s">
        <v>296</v>
      </c>
      <c r="N244" s="145" t="s">
        <v>1919</v>
      </c>
      <c r="O244" s="153" t="s">
        <v>297</v>
      </c>
      <c r="P244" s="145" t="s">
        <v>315</v>
      </c>
      <c r="Q244" s="152">
        <v>60</v>
      </c>
      <c r="R244" s="146"/>
      <c r="S244" s="146"/>
      <c r="T244" s="146"/>
      <c r="U244" s="146"/>
      <c r="V244" s="146"/>
      <c r="W244" s="146" t="s">
        <v>146</v>
      </c>
      <c r="X244" s="146" t="s">
        <v>1927</v>
      </c>
      <c r="Y244" s="83"/>
      <c r="Z244" s="83"/>
      <c r="AA244" s="83" t="s">
        <v>1490</v>
      </c>
      <c r="AB244" s="83"/>
      <c r="AC244" s="83"/>
    </row>
    <row r="245" spans="1:209" ht="25.5" customHeight="1">
      <c r="A245" s="74">
        <v>31</v>
      </c>
      <c r="B245" s="83" t="s">
        <v>209</v>
      </c>
      <c r="C245" s="83" t="s">
        <v>202</v>
      </c>
      <c r="D245" s="83" t="s">
        <v>201</v>
      </c>
      <c r="E245" s="83" t="s">
        <v>1839</v>
      </c>
      <c r="F245" s="83">
        <v>5</v>
      </c>
      <c r="G245" s="83" t="s">
        <v>262</v>
      </c>
      <c r="H245" s="83" t="s">
        <v>1593</v>
      </c>
      <c r="I245" s="83">
        <v>55</v>
      </c>
      <c r="J245" s="146">
        <v>2</v>
      </c>
      <c r="K245" s="146" t="s">
        <v>201</v>
      </c>
      <c r="L245" s="146"/>
      <c r="M245" s="145" t="s">
        <v>296</v>
      </c>
      <c r="N245" s="145" t="s">
        <v>1920</v>
      </c>
      <c r="O245" s="153" t="s">
        <v>327</v>
      </c>
      <c r="P245" s="145" t="s">
        <v>315</v>
      </c>
      <c r="Q245" s="152">
        <v>60</v>
      </c>
      <c r="R245" s="146"/>
      <c r="S245" s="146"/>
      <c r="T245" s="146"/>
      <c r="U245" s="146"/>
      <c r="V245" s="146"/>
      <c r="W245" s="146" t="s">
        <v>143</v>
      </c>
      <c r="X245" s="146" t="s">
        <v>1930</v>
      </c>
      <c r="Y245" s="83"/>
      <c r="Z245" s="83"/>
      <c r="AA245" s="83" t="s">
        <v>1490</v>
      </c>
      <c r="AB245" s="83"/>
      <c r="AC245" s="83"/>
    </row>
    <row r="246" spans="1:209" ht="25.5" customHeight="1">
      <c r="A246" s="74">
        <v>36</v>
      </c>
      <c r="B246" s="83" t="s">
        <v>1592</v>
      </c>
      <c r="C246" s="83" t="s">
        <v>1585</v>
      </c>
      <c r="D246" s="83" t="s">
        <v>202</v>
      </c>
      <c r="E246" s="83" t="s">
        <v>1850</v>
      </c>
      <c r="F246" s="83">
        <v>5</v>
      </c>
      <c r="G246" s="83" t="s">
        <v>262</v>
      </c>
      <c r="H246" s="83" t="s">
        <v>1593</v>
      </c>
      <c r="I246" s="83">
        <v>57</v>
      </c>
      <c r="J246" s="146">
        <v>3</v>
      </c>
      <c r="K246" s="146" t="s">
        <v>202</v>
      </c>
      <c r="L246" s="146"/>
      <c r="M246" s="145" t="s">
        <v>296</v>
      </c>
      <c r="N246" s="145" t="s">
        <v>1920</v>
      </c>
      <c r="O246" s="153" t="s">
        <v>327</v>
      </c>
      <c r="P246" s="145" t="s">
        <v>315</v>
      </c>
      <c r="Q246" s="152">
        <v>60</v>
      </c>
      <c r="R246" s="146"/>
      <c r="S246" s="146"/>
      <c r="T246" s="146"/>
      <c r="U246" s="146"/>
      <c r="V246" s="146"/>
      <c r="W246" s="146" t="s">
        <v>143</v>
      </c>
      <c r="X246" s="146" t="s">
        <v>1930</v>
      </c>
      <c r="Y246" s="83"/>
      <c r="Z246" s="83"/>
      <c r="AA246" s="83" t="s">
        <v>1490</v>
      </c>
      <c r="AB246" s="83"/>
      <c r="AC246" s="83"/>
    </row>
    <row r="247" spans="1:209" ht="25.5" customHeight="1">
      <c r="A247" s="74">
        <v>101</v>
      </c>
      <c r="B247" s="83" t="s">
        <v>1586</v>
      </c>
      <c r="C247" s="83" t="s">
        <v>1725</v>
      </c>
      <c r="D247" s="83" t="s">
        <v>197</v>
      </c>
      <c r="E247" s="83" t="s">
        <v>1794</v>
      </c>
      <c r="F247" s="83">
        <v>4</v>
      </c>
      <c r="G247" s="83" t="s">
        <v>262</v>
      </c>
      <c r="H247" s="83" t="s">
        <v>1590</v>
      </c>
      <c r="I247" s="83">
        <v>38</v>
      </c>
      <c r="J247" s="146">
        <v>6</v>
      </c>
      <c r="K247" s="146" t="s">
        <v>197</v>
      </c>
      <c r="L247" s="146"/>
      <c r="M247" s="146" t="s">
        <v>186</v>
      </c>
      <c r="N247" s="146">
        <v>2</v>
      </c>
      <c r="O247" s="147" t="s">
        <v>303</v>
      </c>
      <c r="P247" s="146" t="s">
        <v>315</v>
      </c>
      <c r="Q247" s="152">
        <v>60</v>
      </c>
      <c r="R247" s="146"/>
      <c r="S247" s="146"/>
      <c r="T247" s="146"/>
      <c r="U247" s="146"/>
      <c r="V247" s="146"/>
      <c r="W247" s="146" t="s">
        <v>173</v>
      </c>
      <c r="X247" s="146" t="s">
        <v>1936</v>
      </c>
      <c r="Y247" s="83"/>
      <c r="Z247" s="83"/>
      <c r="AA247" s="83" t="s">
        <v>1490</v>
      </c>
      <c r="AB247" s="83"/>
      <c r="AC247" s="83"/>
    </row>
    <row r="248" spans="1:209" ht="25.5" customHeight="1">
      <c r="A248" s="74">
        <v>55</v>
      </c>
      <c r="B248" s="83" t="s">
        <v>91</v>
      </c>
      <c r="C248" s="83" t="s">
        <v>60</v>
      </c>
      <c r="D248" s="83"/>
      <c r="E248" s="83" t="s">
        <v>474</v>
      </c>
      <c r="F248" s="83">
        <v>2</v>
      </c>
      <c r="G248" s="83" t="s">
        <v>262</v>
      </c>
      <c r="H248" s="83" t="s">
        <v>1590</v>
      </c>
      <c r="I248" s="83">
        <v>38</v>
      </c>
      <c r="J248" s="146">
        <v>6</v>
      </c>
      <c r="K248" s="146"/>
      <c r="L248" s="146"/>
      <c r="M248" s="146" t="s">
        <v>186</v>
      </c>
      <c r="N248" s="146">
        <v>2</v>
      </c>
      <c r="O248" s="147" t="s">
        <v>316</v>
      </c>
      <c r="P248" s="146" t="s">
        <v>315</v>
      </c>
      <c r="Q248" s="152">
        <v>60</v>
      </c>
      <c r="R248" s="146"/>
      <c r="S248" s="146"/>
      <c r="T248" s="146"/>
      <c r="U248" s="146"/>
      <c r="V248" s="146"/>
      <c r="W248" s="146" t="s">
        <v>145</v>
      </c>
      <c r="X248" s="146" t="s">
        <v>1936</v>
      </c>
      <c r="Y248" s="83"/>
      <c r="Z248" s="83"/>
      <c r="AA248" s="83" t="s">
        <v>1490</v>
      </c>
      <c r="AB248" s="83"/>
      <c r="AC248" s="83"/>
    </row>
    <row r="249" spans="1:209" ht="25.5" customHeight="1">
      <c r="A249" s="74">
        <v>82</v>
      </c>
      <c r="B249" s="83" t="s">
        <v>1547</v>
      </c>
      <c r="C249" s="83" t="s">
        <v>40</v>
      </c>
      <c r="D249" s="83" t="s">
        <v>89</v>
      </c>
      <c r="E249" s="83" t="s">
        <v>1893</v>
      </c>
      <c r="F249" s="83">
        <v>3</v>
      </c>
      <c r="G249" s="83" t="s">
        <v>262</v>
      </c>
      <c r="H249" s="83" t="s">
        <v>1590</v>
      </c>
      <c r="I249" s="83">
        <v>38</v>
      </c>
      <c r="J249" s="146">
        <v>6</v>
      </c>
      <c r="K249" s="146" t="s">
        <v>89</v>
      </c>
      <c r="L249" s="146"/>
      <c r="M249" s="146" t="s">
        <v>186</v>
      </c>
      <c r="N249" s="146">
        <v>3</v>
      </c>
      <c r="O249" s="147" t="s">
        <v>303</v>
      </c>
      <c r="P249" s="146" t="s">
        <v>315</v>
      </c>
      <c r="Q249" s="152">
        <v>60</v>
      </c>
      <c r="R249" s="146"/>
      <c r="S249" s="146"/>
      <c r="T249" s="146"/>
      <c r="U249" s="146"/>
      <c r="V249" s="146"/>
      <c r="W249" s="146" t="s">
        <v>146</v>
      </c>
      <c r="X249" s="146" t="s">
        <v>1936</v>
      </c>
      <c r="Y249" s="83"/>
      <c r="Z249" s="83"/>
      <c r="AA249" s="83" t="s">
        <v>1490</v>
      </c>
      <c r="AB249" s="83"/>
      <c r="AC249" s="83"/>
    </row>
    <row r="250" spans="1:209" s="72" customFormat="1" ht="25.5" customHeight="1">
      <c r="A250" s="74">
        <v>57</v>
      </c>
      <c r="B250" s="83" t="s">
        <v>91</v>
      </c>
      <c r="C250" s="83" t="s">
        <v>60</v>
      </c>
      <c r="D250" s="83"/>
      <c r="E250" s="83" t="s">
        <v>1804</v>
      </c>
      <c r="F250" s="83">
        <v>2</v>
      </c>
      <c r="G250" s="83" t="s">
        <v>262</v>
      </c>
      <c r="H250" s="83" t="s">
        <v>1643</v>
      </c>
      <c r="I250" s="83">
        <v>38</v>
      </c>
      <c r="J250" s="146">
        <v>3</v>
      </c>
      <c r="K250" s="146"/>
      <c r="L250" s="146"/>
      <c r="M250" s="146" t="s">
        <v>296</v>
      </c>
      <c r="N250" s="146">
        <v>2</v>
      </c>
      <c r="O250" s="147" t="s">
        <v>328</v>
      </c>
      <c r="P250" s="146" t="s">
        <v>332</v>
      </c>
      <c r="Q250" s="152">
        <v>60</v>
      </c>
      <c r="R250" s="146"/>
      <c r="S250" s="146"/>
      <c r="T250" s="146"/>
      <c r="U250" s="146"/>
      <c r="V250" s="146"/>
      <c r="W250" s="146" t="s">
        <v>145</v>
      </c>
      <c r="X250" s="146" t="s">
        <v>1948</v>
      </c>
      <c r="Y250" s="83"/>
      <c r="Z250" s="83"/>
      <c r="AA250" s="83" t="s">
        <v>1490</v>
      </c>
      <c r="AB250" s="83"/>
      <c r="AC250" s="83"/>
      <c r="AD250" s="84"/>
      <c r="AE250" s="84"/>
      <c r="AF250" s="84"/>
      <c r="AG250" s="84"/>
      <c r="AH250" s="84"/>
      <c r="AI250" s="84"/>
      <c r="AJ250" s="84"/>
      <c r="AK250" s="84"/>
      <c r="AL250" s="84"/>
      <c r="AM250" s="84"/>
      <c r="AN250" s="84"/>
      <c r="AO250" s="84"/>
      <c r="AP250" s="84"/>
      <c r="AQ250" s="84"/>
      <c r="AR250" s="84"/>
      <c r="AS250" s="84"/>
      <c r="AT250" s="84"/>
      <c r="AU250" s="84"/>
      <c r="AV250" s="84"/>
      <c r="AW250" s="84"/>
      <c r="AX250" s="84"/>
      <c r="AY250" s="84"/>
      <c r="AZ250" s="84"/>
      <c r="BA250" s="84"/>
      <c r="BB250" s="84"/>
      <c r="BC250" s="84"/>
      <c r="BD250" s="84"/>
      <c r="BE250" s="84"/>
      <c r="BF250" s="84"/>
      <c r="BG250" s="84"/>
      <c r="BH250" s="84"/>
      <c r="BI250" s="84"/>
      <c r="BJ250" s="84"/>
      <c r="BK250" s="84"/>
      <c r="BL250" s="84"/>
      <c r="BM250" s="84"/>
      <c r="BN250" s="84"/>
      <c r="BO250" s="84"/>
      <c r="BP250" s="84"/>
      <c r="BQ250" s="84"/>
      <c r="BR250" s="84"/>
      <c r="BS250" s="84"/>
      <c r="BT250" s="84"/>
      <c r="BU250" s="84"/>
      <c r="BV250" s="84"/>
      <c r="BW250" s="84"/>
      <c r="BX250" s="84"/>
      <c r="BY250" s="84"/>
      <c r="BZ250" s="84"/>
      <c r="CA250" s="84"/>
      <c r="CB250" s="84"/>
      <c r="CC250" s="84"/>
      <c r="CD250" s="84"/>
      <c r="CE250" s="84"/>
      <c r="CF250" s="84"/>
      <c r="CG250" s="84"/>
      <c r="CH250" s="84"/>
      <c r="CI250" s="84"/>
      <c r="CJ250" s="84"/>
      <c r="CK250" s="84"/>
      <c r="CL250" s="84"/>
      <c r="CM250" s="84"/>
      <c r="CN250" s="84"/>
      <c r="CO250" s="84"/>
      <c r="CP250" s="84"/>
      <c r="CQ250" s="84"/>
      <c r="CR250" s="84"/>
      <c r="CS250" s="84"/>
      <c r="CT250" s="84"/>
      <c r="CU250" s="84"/>
      <c r="CV250" s="84"/>
      <c r="CW250" s="84"/>
      <c r="CX250" s="84"/>
      <c r="CY250" s="84"/>
      <c r="CZ250" s="84"/>
      <c r="DA250" s="84"/>
      <c r="DB250" s="84"/>
      <c r="DC250" s="84"/>
      <c r="DD250" s="84"/>
      <c r="DE250" s="84"/>
      <c r="DF250" s="84"/>
      <c r="DG250" s="84"/>
      <c r="DH250" s="84"/>
      <c r="DI250" s="84"/>
      <c r="DJ250" s="84"/>
      <c r="DK250" s="84"/>
      <c r="DL250" s="84"/>
      <c r="DM250" s="84"/>
      <c r="DN250" s="84"/>
      <c r="DO250" s="84"/>
      <c r="DP250" s="84"/>
      <c r="DQ250" s="84"/>
      <c r="DR250" s="84"/>
      <c r="DS250" s="84"/>
      <c r="DT250" s="84"/>
      <c r="DU250" s="84"/>
      <c r="DV250" s="84"/>
      <c r="DW250" s="84"/>
      <c r="DX250" s="84"/>
      <c r="DY250" s="84"/>
      <c r="DZ250" s="84"/>
      <c r="EA250" s="84"/>
      <c r="EB250" s="84"/>
      <c r="EC250" s="84"/>
      <c r="ED250" s="84"/>
      <c r="EE250" s="84"/>
      <c r="EF250" s="84"/>
      <c r="EG250" s="84"/>
      <c r="EH250" s="84"/>
      <c r="EI250" s="84"/>
      <c r="EJ250" s="84"/>
      <c r="EK250" s="84"/>
      <c r="EL250" s="84"/>
      <c r="EM250" s="84"/>
      <c r="EN250" s="84"/>
      <c r="EO250" s="84"/>
      <c r="EP250" s="84"/>
      <c r="EQ250" s="84"/>
      <c r="ER250" s="84"/>
      <c r="ES250" s="84"/>
      <c r="ET250" s="84"/>
      <c r="EU250" s="84"/>
      <c r="EV250" s="84"/>
      <c r="EW250" s="84"/>
      <c r="EX250" s="84"/>
      <c r="EY250" s="84"/>
      <c r="EZ250" s="84"/>
      <c r="FA250" s="84"/>
      <c r="FB250" s="84"/>
      <c r="FC250" s="84"/>
      <c r="FD250" s="84"/>
      <c r="FE250" s="84"/>
      <c r="FF250" s="84"/>
      <c r="FG250" s="84"/>
      <c r="FH250" s="84"/>
      <c r="FI250" s="84"/>
      <c r="FJ250" s="84"/>
      <c r="FK250" s="84"/>
      <c r="FL250" s="84"/>
      <c r="FM250" s="84"/>
      <c r="FN250" s="84"/>
      <c r="FO250" s="84"/>
      <c r="FP250" s="84"/>
      <c r="FQ250" s="84"/>
      <c r="FR250" s="84"/>
      <c r="FS250" s="84"/>
      <c r="FT250" s="84"/>
      <c r="FU250" s="84"/>
      <c r="FV250" s="84"/>
      <c r="FW250" s="84"/>
      <c r="FX250" s="84"/>
      <c r="FY250" s="84"/>
      <c r="FZ250" s="84"/>
      <c r="GA250" s="84"/>
      <c r="GB250" s="84"/>
      <c r="GC250" s="84"/>
      <c r="GD250" s="84"/>
      <c r="GE250" s="84"/>
      <c r="GF250" s="84"/>
      <c r="GG250" s="84"/>
      <c r="GH250" s="84"/>
      <c r="GI250" s="84"/>
      <c r="GJ250" s="84"/>
      <c r="GK250" s="84"/>
      <c r="GL250" s="84"/>
      <c r="GM250" s="84"/>
      <c r="GN250" s="84"/>
      <c r="GO250" s="84"/>
      <c r="GP250" s="84"/>
      <c r="GQ250" s="84"/>
      <c r="GR250" s="84"/>
      <c r="GS250" s="84"/>
      <c r="GT250" s="84"/>
      <c r="GU250" s="84"/>
      <c r="GV250" s="84"/>
      <c r="GW250" s="84"/>
      <c r="GX250" s="84"/>
      <c r="GY250" s="84"/>
      <c r="GZ250" s="84"/>
      <c r="HA250" s="84"/>
    </row>
    <row r="251" spans="1:209" s="72" customFormat="1" ht="25.5" customHeight="1">
      <c r="A251" s="74">
        <v>108</v>
      </c>
      <c r="B251" s="83" t="s">
        <v>1548</v>
      </c>
      <c r="C251" s="83" t="s">
        <v>43</v>
      </c>
      <c r="D251" s="83" t="s">
        <v>29</v>
      </c>
      <c r="E251" s="83" t="s">
        <v>1779</v>
      </c>
      <c r="F251" s="83">
        <v>3</v>
      </c>
      <c r="G251" s="83" t="s">
        <v>262</v>
      </c>
      <c r="H251" s="83" t="s">
        <v>1643</v>
      </c>
      <c r="I251" s="83">
        <v>37</v>
      </c>
      <c r="J251" s="146">
        <v>3</v>
      </c>
      <c r="K251" s="146" t="s">
        <v>29</v>
      </c>
      <c r="L251" s="146"/>
      <c r="M251" s="146" t="s">
        <v>296</v>
      </c>
      <c r="N251" s="146">
        <v>2</v>
      </c>
      <c r="O251" s="147" t="s">
        <v>326</v>
      </c>
      <c r="P251" s="146" t="s">
        <v>332</v>
      </c>
      <c r="Q251" s="152">
        <v>60</v>
      </c>
      <c r="R251" s="146"/>
      <c r="S251" s="146"/>
      <c r="T251" s="146"/>
      <c r="U251" s="146"/>
      <c r="V251" s="146"/>
      <c r="W251" s="146" t="s">
        <v>173</v>
      </c>
      <c r="X251" s="146" t="s">
        <v>1948</v>
      </c>
      <c r="Y251" s="83"/>
      <c r="Z251" s="83"/>
      <c r="AA251" s="83" t="s">
        <v>1490</v>
      </c>
      <c r="AB251" s="83"/>
      <c r="AC251" s="83"/>
      <c r="AD251" s="84"/>
      <c r="AE251" s="84"/>
      <c r="AF251" s="84"/>
      <c r="AG251" s="84"/>
      <c r="AH251" s="84"/>
      <c r="AI251" s="84"/>
      <c r="AJ251" s="84"/>
      <c r="AK251" s="84"/>
      <c r="AL251" s="84"/>
      <c r="AM251" s="84"/>
      <c r="AN251" s="84"/>
      <c r="AO251" s="84"/>
      <c r="AP251" s="84"/>
      <c r="AQ251" s="84"/>
      <c r="AR251" s="84"/>
      <c r="AS251" s="84"/>
      <c r="AT251" s="84"/>
      <c r="AU251" s="84"/>
      <c r="AV251" s="84"/>
      <c r="AW251" s="84"/>
      <c r="AX251" s="84"/>
      <c r="AY251" s="84"/>
      <c r="AZ251" s="84"/>
      <c r="BA251" s="84"/>
      <c r="BB251" s="84"/>
      <c r="BC251" s="84"/>
      <c r="BD251" s="84"/>
      <c r="BE251" s="84"/>
      <c r="BF251" s="84"/>
      <c r="BG251" s="84"/>
      <c r="BH251" s="84"/>
      <c r="BI251" s="84"/>
      <c r="BJ251" s="84"/>
      <c r="BK251" s="84"/>
      <c r="BL251" s="84"/>
      <c r="BM251" s="84"/>
      <c r="BN251" s="84"/>
      <c r="BO251" s="84"/>
      <c r="BP251" s="84"/>
      <c r="BQ251" s="84"/>
      <c r="BR251" s="84"/>
      <c r="BS251" s="84"/>
      <c r="BT251" s="84"/>
      <c r="BU251" s="84"/>
      <c r="BV251" s="84"/>
      <c r="BW251" s="84"/>
      <c r="BX251" s="84"/>
      <c r="BY251" s="84"/>
      <c r="BZ251" s="84"/>
      <c r="CA251" s="84"/>
      <c r="CB251" s="84"/>
      <c r="CC251" s="84"/>
      <c r="CD251" s="84"/>
      <c r="CE251" s="84"/>
      <c r="CF251" s="84"/>
      <c r="CG251" s="84"/>
      <c r="CH251" s="84"/>
      <c r="CI251" s="84"/>
      <c r="CJ251" s="84"/>
      <c r="CK251" s="84"/>
      <c r="CL251" s="84"/>
      <c r="CM251" s="84"/>
      <c r="CN251" s="84"/>
      <c r="CO251" s="84"/>
      <c r="CP251" s="84"/>
      <c r="CQ251" s="84"/>
      <c r="CR251" s="84"/>
      <c r="CS251" s="84"/>
      <c r="CT251" s="84"/>
      <c r="CU251" s="84"/>
      <c r="CV251" s="84"/>
      <c r="CW251" s="84"/>
      <c r="CX251" s="84"/>
      <c r="CY251" s="84"/>
      <c r="CZ251" s="84"/>
      <c r="DA251" s="84"/>
      <c r="DB251" s="84"/>
      <c r="DC251" s="84"/>
      <c r="DD251" s="84"/>
      <c r="DE251" s="84"/>
      <c r="DF251" s="84"/>
      <c r="DG251" s="84"/>
      <c r="DH251" s="84"/>
      <c r="DI251" s="84"/>
      <c r="DJ251" s="84"/>
      <c r="DK251" s="84"/>
      <c r="DL251" s="84"/>
      <c r="DM251" s="84"/>
      <c r="DN251" s="84"/>
      <c r="DO251" s="84"/>
      <c r="DP251" s="84"/>
      <c r="DQ251" s="84"/>
      <c r="DR251" s="84"/>
      <c r="DS251" s="84"/>
      <c r="DT251" s="84"/>
      <c r="DU251" s="84"/>
      <c r="DV251" s="84"/>
      <c r="DW251" s="84"/>
      <c r="DX251" s="84"/>
      <c r="DY251" s="84"/>
      <c r="DZ251" s="84"/>
      <c r="EA251" s="84"/>
      <c r="EB251" s="84"/>
      <c r="EC251" s="84"/>
      <c r="ED251" s="84"/>
      <c r="EE251" s="84"/>
      <c r="EF251" s="84"/>
      <c r="EG251" s="84"/>
      <c r="EH251" s="84"/>
      <c r="EI251" s="84"/>
      <c r="EJ251" s="84"/>
      <c r="EK251" s="84"/>
      <c r="EL251" s="84"/>
      <c r="EM251" s="84"/>
      <c r="EN251" s="84"/>
      <c r="EO251" s="84"/>
      <c r="EP251" s="84"/>
      <c r="EQ251" s="84"/>
      <c r="ER251" s="84"/>
      <c r="ES251" s="84"/>
      <c r="ET251" s="84"/>
      <c r="EU251" s="84"/>
      <c r="EV251" s="84"/>
      <c r="EW251" s="84"/>
      <c r="EX251" s="84"/>
      <c r="EY251" s="84"/>
      <c r="EZ251" s="84"/>
      <c r="FA251" s="84"/>
      <c r="FB251" s="84"/>
      <c r="FC251" s="84"/>
      <c r="FD251" s="84"/>
      <c r="FE251" s="84"/>
      <c r="FF251" s="84"/>
      <c r="FG251" s="84"/>
      <c r="FH251" s="84"/>
      <c r="FI251" s="84"/>
      <c r="FJ251" s="84"/>
      <c r="FK251" s="84"/>
      <c r="FL251" s="84"/>
      <c r="FM251" s="84"/>
      <c r="FN251" s="84"/>
      <c r="FO251" s="84"/>
      <c r="FP251" s="84"/>
      <c r="FQ251" s="84"/>
      <c r="FR251" s="84"/>
      <c r="FS251" s="84"/>
      <c r="FT251" s="84"/>
      <c r="FU251" s="84"/>
      <c r="FV251" s="84"/>
      <c r="FW251" s="84"/>
      <c r="FX251" s="84"/>
      <c r="FY251" s="84"/>
      <c r="FZ251" s="84"/>
      <c r="GA251" s="84"/>
      <c r="GB251" s="84"/>
      <c r="GC251" s="84"/>
      <c r="GD251" s="84"/>
      <c r="GE251" s="84"/>
      <c r="GF251" s="84"/>
      <c r="GG251" s="84"/>
      <c r="GH251" s="84"/>
      <c r="GI251" s="84"/>
      <c r="GJ251" s="84"/>
      <c r="GK251" s="84"/>
      <c r="GL251" s="84"/>
      <c r="GM251" s="84"/>
      <c r="GN251" s="84"/>
      <c r="GO251" s="84"/>
      <c r="GP251" s="84"/>
      <c r="GQ251" s="84"/>
      <c r="GR251" s="84"/>
      <c r="GS251" s="84"/>
      <c r="GT251" s="84"/>
      <c r="GU251" s="84"/>
      <c r="GV251" s="84"/>
      <c r="GW251" s="84"/>
      <c r="GX251" s="84"/>
      <c r="GY251" s="84"/>
      <c r="GZ251" s="84"/>
      <c r="HA251" s="84"/>
    </row>
    <row r="252" spans="1:209" s="72" customFormat="1" ht="25.5" customHeight="1">
      <c r="A252" s="74">
        <v>28</v>
      </c>
      <c r="B252" s="83" t="s">
        <v>1545</v>
      </c>
      <c r="C252" s="83" t="s">
        <v>1546</v>
      </c>
      <c r="D252" s="83"/>
      <c r="E252" s="83" t="s">
        <v>1873</v>
      </c>
      <c r="F252" s="83">
        <v>3</v>
      </c>
      <c r="G252" s="83" t="s">
        <v>262</v>
      </c>
      <c r="H252" s="83" t="s">
        <v>1643</v>
      </c>
      <c r="I252" s="83">
        <v>38</v>
      </c>
      <c r="J252" s="146">
        <v>3</v>
      </c>
      <c r="K252" s="146"/>
      <c r="L252" s="146"/>
      <c r="M252" s="146" t="s">
        <v>296</v>
      </c>
      <c r="N252" s="146">
        <v>5</v>
      </c>
      <c r="O252" s="147" t="s">
        <v>326</v>
      </c>
      <c r="P252" s="146" t="s">
        <v>332</v>
      </c>
      <c r="Q252" s="152">
        <v>60</v>
      </c>
      <c r="R252" s="146"/>
      <c r="S252" s="146"/>
      <c r="T252" s="146"/>
      <c r="U252" s="146"/>
      <c r="V252" s="146"/>
      <c r="W252" s="146" t="s">
        <v>1652</v>
      </c>
      <c r="X252" s="146" t="s">
        <v>1948</v>
      </c>
      <c r="Y252" s="83"/>
      <c r="Z252" s="83"/>
      <c r="AA252" s="83" t="s">
        <v>1490</v>
      </c>
      <c r="AB252" s="83"/>
      <c r="AC252" s="83"/>
      <c r="AD252" s="84"/>
      <c r="AE252" s="84"/>
      <c r="AF252" s="84"/>
      <c r="AG252" s="84"/>
      <c r="AH252" s="84"/>
      <c r="AI252" s="84"/>
      <c r="AJ252" s="84"/>
      <c r="AK252" s="84"/>
      <c r="AL252" s="84"/>
      <c r="AM252" s="84"/>
      <c r="AN252" s="84"/>
      <c r="AO252" s="84"/>
      <c r="AP252" s="84"/>
      <c r="AQ252" s="84"/>
      <c r="AR252" s="84"/>
      <c r="AS252" s="84"/>
      <c r="AT252" s="84"/>
      <c r="AU252" s="84"/>
      <c r="AV252" s="84"/>
      <c r="AW252" s="84"/>
      <c r="AX252" s="84"/>
      <c r="AY252" s="84"/>
      <c r="AZ252" s="84"/>
      <c r="BA252" s="84"/>
      <c r="BB252" s="84"/>
      <c r="BC252" s="84"/>
      <c r="BD252" s="84"/>
      <c r="BE252" s="84"/>
      <c r="BF252" s="84"/>
      <c r="BG252" s="84"/>
      <c r="BH252" s="84"/>
      <c r="BI252" s="84"/>
      <c r="BJ252" s="84"/>
      <c r="BK252" s="84"/>
      <c r="BL252" s="84"/>
      <c r="BM252" s="84"/>
      <c r="BN252" s="84"/>
      <c r="BO252" s="84"/>
      <c r="BP252" s="84"/>
      <c r="BQ252" s="84"/>
      <c r="BR252" s="84"/>
      <c r="BS252" s="84"/>
      <c r="BT252" s="84"/>
      <c r="BU252" s="84"/>
      <c r="BV252" s="84"/>
      <c r="BW252" s="84"/>
      <c r="BX252" s="84"/>
      <c r="BY252" s="84"/>
      <c r="BZ252" s="84"/>
      <c r="CA252" s="84"/>
      <c r="CB252" s="84"/>
      <c r="CC252" s="84"/>
      <c r="CD252" s="84"/>
      <c r="CE252" s="84"/>
      <c r="CF252" s="84"/>
      <c r="CG252" s="84"/>
      <c r="CH252" s="84"/>
      <c r="CI252" s="84"/>
      <c r="CJ252" s="84"/>
      <c r="CK252" s="84"/>
      <c r="CL252" s="84"/>
      <c r="CM252" s="84"/>
      <c r="CN252" s="84"/>
      <c r="CO252" s="84"/>
      <c r="CP252" s="84"/>
      <c r="CQ252" s="84"/>
      <c r="CR252" s="84"/>
      <c r="CS252" s="84"/>
      <c r="CT252" s="84"/>
      <c r="CU252" s="84"/>
      <c r="CV252" s="84"/>
      <c r="CW252" s="84"/>
      <c r="CX252" s="84"/>
      <c r="CY252" s="84"/>
      <c r="CZ252" s="84"/>
      <c r="DA252" s="84"/>
      <c r="DB252" s="84"/>
      <c r="DC252" s="84"/>
      <c r="DD252" s="84"/>
      <c r="DE252" s="84"/>
      <c r="DF252" s="84"/>
      <c r="DG252" s="84"/>
      <c r="DH252" s="84"/>
      <c r="DI252" s="84"/>
      <c r="DJ252" s="84"/>
      <c r="DK252" s="84"/>
      <c r="DL252" s="84"/>
      <c r="DM252" s="84"/>
      <c r="DN252" s="84"/>
      <c r="DO252" s="84"/>
      <c r="DP252" s="84"/>
      <c r="DQ252" s="84"/>
      <c r="DR252" s="84"/>
      <c r="DS252" s="84"/>
      <c r="DT252" s="84"/>
      <c r="DU252" s="84"/>
      <c r="DV252" s="84"/>
      <c r="DW252" s="84"/>
      <c r="DX252" s="84"/>
      <c r="DY252" s="84"/>
      <c r="DZ252" s="84"/>
      <c r="EA252" s="84"/>
      <c r="EB252" s="84"/>
      <c r="EC252" s="84"/>
      <c r="ED252" s="84"/>
      <c r="EE252" s="84"/>
      <c r="EF252" s="84"/>
      <c r="EG252" s="84"/>
      <c r="EH252" s="84"/>
      <c r="EI252" s="84"/>
      <c r="EJ252" s="84"/>
      <c r="EK252" s="84"/>
      <c r="EL252" s="84"/>
      <c r="EM252" s="84"/>
      <c r="EN252" s="84"/>
      <c r="EO252" s="84"/>
      <c r="EP252" s="84"/>
      <c r="EQ252" s="84"/>
      <c r="ER252" s="84"/>
      <c r="ES252" s="84"/>
      <c r="ET252" s="84"/>
      <c r="EU252" s="84"/>
      <c r="EV252" s="84"/>
      <c r="EW252" s="84"/>
      <c r="EX252" s="84"/>
      <c r="EY252" s="84"/>
      <c r="EZ252" s="84"/>
      <c r="FA252" s="84"/>
      <c r="FB252" s="84"/>
      <c r="FC252" s="84"/>
      <c r="FD252" s="84"/>
      <c r="FE252" s="84"/>
      <c r="FF252" s="84"/>
      <c r="FG252" s="84"/>
      <c r="FH252" s="84"/>
      <c r="FI252" s="84"/>
      <c r="FJ252" s="84"/>
      <c r="FK252" s="84"/>
      <c r="FL252" s="84"/>
      <c r="FM252" s="84"/>
      <c r="FN252" s="84"/>
      <c r="FO252" s="84"/>
      <c r="FP252" s="84"/>
      <c r="FQ252" s="84"/>
      <c r="FR252" s="84"/>
      <c r="FS252" s="84"/>
      <c r="FT252" s="84"/>
      <c r="FU252" s="84"/>
      <c r="FV252" s="84"/>
      <c r="FW252" s="84"/>
      <c r="FX252" s="84"/>
      <c r="FY252" s="84"/>
      <c r="FZ252" s="84"/>
      <c r="GA252" s="84"/>
      <c r="GB252" s="84"/>
      <c r="GC252" s="84"/>
      <c r="GD252" s="84"/>
      <c r="GE252" s="84"/>
      <c r="GF252" s="84"/>
      <c r="GG252" s="84"/>
      <c r="GH252" s="84"/>
      <c r="GI252" s="84"/>
      <c r="GJ252" s="84"/>
      <c r="GK252" s="84"/>
      <c r="GL252" s="84"/>
      <c r="GM252" s="84"/>
      <c r="GN252" s="84"/>
      <c r="GO252" s="84"/>
      <c r="GP252" s="84"/>
      <c r="GQ252" s="84"/>
      <c r="GR252" s="84"/>
      <c r="GS252" s="84"/>
      <c r="GT252" s="84"/>
      <c r="GU252" s="84"/>
      <c r="GV252" s="84"/>
      <c r="GW252" s="84"/>
      <c r="GX252" s="84"/>
      <c r="GY252" s="84"/>
      <c r="GZ252" s="84"/>
      <c r="HA252" s="84"/>
    </row>
    <row r="253" spans="1:209" s="72" customFormat="1" ht="25.5" customHeight="1">
      <c r="A253" s="74">
        <v>84</v>
      </c>
      <c r="B253" s="83" t="s">
        <v>1547</v>
      </c>
      <c r="C253" s="83" t="s">
        <v>40</v>
      </c>
      <c r="D253" s="83" t="s">
        <v>89</v>
      </c>
      <c r="E253" s="83" t="s">
        <v>1898</v>
      </c>
      <c r="F253" s="83">
        <v>3</v>
      </c>
      <c r="G253" s="83" t="s">
        <v>262</v>
      </c>
      <c r="H253" s="83" t="s">
        <v>1643</v>
      </c>
      <c r="I253" s="83">
        <v>38</v>
      </c>
      <c r="J253" s="146">
        <v>3</v>
      </c>
      <c r="K253" s="146" t="s">
        <v>89</v>
      </c>
      <c r="L253" s="146"/>
      <c r="M253" s="146" t="s">
        <v>296</v>
      </c>
      <c r="N253" s="146">
        <v>6</v>
      </c>
      <c r="O253" s="147" t="s">
        <v>326</v>
      </c>
      <c r="P253" s="146" t="s">
        <v>332</v>
      </c>
      <c r="Q253" s="152">
        <v>60</v>
      </c>
      <c r="R253" s="146"/>
      <c r="S253" s="146"/>
      <c r="T253" s="146"/>
      <c r="U253" s="146"/>
      <c r="V253" s="146"/>
      <c r="W253" s="146" t="s">
        <v>146</v>
      </c>
      <c r="X253" s="146" t="s">
        <v>1948</v>
      </c>
      <c r="Y253" s="83"/>
      <c r="Z253" s="83"/>
      <c r="AA253" s="83" t="s">
        <v>1490</v>
      </c>
      <c r="AB253" s="83"/>
      <c r="AC253" s="83"/>
      <c r="AF253" s="84"/>
      <c r="AG253" s="84"/>
      <c r="AH253" s="84"/>
      <c r="AI253" s="84"/>
      <c r="AJ253" s="84"/>
      <c r="AK253" s="84"/>
      <c r="AL253" s="84"/>
      <c r="AM253" s="84"/>
      <c r="AN253" s="84"/>
      <c r="AO253" s="84"/>
      <c r="AP253" s="84"/>
      <c r="AQ253" s="84"/>
      <c r="AR253" s="84"/>
      <c r="AS253" s="84"/>
      <c r="AT253" s="84"/>
      <c r="AU253" s="84"/>
      <c r="AV253" s="84"/>
      <c r="AW253" s="84"/>
      <c r="AX253" s="84"/>
      <c r="AY253" s="84"/>
      <c r="AZ253" s="84"/>
      <c r="BA253" s="84"/>
      <c r="BB253" s="84"/>
      <c r="BC253" s="84"/>
      <c r="BD253" s="84"/>
      <c r="BE253" s="84"/>
      <c r="BF253" s="84"/>
      <c r="BG253" s="84"/>
      <c r="BH253" s="84"/>
      <c r="BI253" s="84"/>
      <c r="BJ253" s="84"/>
      <c r="BK253" s="84"/>
      <c r="BL253" s="84"/>
      <c r="BM253" s="84"/>
      <c r="BN253" s="84"/>
      <c r="BO253" s="84"/>
      <c r="BP253" s="84"/>
      <c r="BQ253" s="84"/>
      <c r="BR253" s="84"/>
      <c r="BS253" s="84"/>
      <c r="BT253" s="84"/>
      <c r="BU253" s="84"/>
      <c r="BV253" s="84"/>
      <c r="BW253" s="84"/>
      <c r="BX253" s="84"/>
      <c r="BY253" s="84"/>
      <c r="BZ253" s="84"/>
      <c r="CA253" s="84"/>
      <c r="CB253" s="84"/>
      <c r="CC253" s="84"/>
      <c r="CD253" s="84"/>
      <c r="CE253" s="84"/>
      <c r="CF253" s="84"/>
      <c r="CG253" s="84"/>
      <c r="CH253" s="84"/>
      <c r="CI253" s="84"/>
      <c r="CJ253" s="84"/>
      <c r="CK253" s="84"/>
      <c r="CL253" s="84"/>
      <c r="CM253" s="84"/>
      <c r="CN253" s="84"/>
      <c r="CO253" s="84"/>
      <c r="CP253" s="84"/>
      <c r="CQ253" s="84"/>
      <c r="CR253" s="84"/>
      <c r="CS253" s="84"/>
      <c r="CT253" s="84"/>
      <c r="CU253" s="84"/>
      <c r="CV253" s="84"/>
      <c r="CW253" s="84"/>
      <c r="CX253" s="84"/>
      <c r="CY253" s="84"/>
      <c r="CZ253" s="84"/>
      <c r="DA253" s="84"/>
      <c r="DB253" s="84"/>
      <c r="DC253" s="84"/>
      <c r="DD253" s="84"/>
      <c r="DE253" s="84"/>
      <c r="DF253" s="84"/>
      <c r="DG253" s="84"/>
      <c r="DH253" s="84"/>
      <c r="DI253" s="84"/>
      <c r="DJ253" s="84"/>
      <c r="DK253" s="84"/>
      <c r="DL253" s="84"/>
      <c r="DM253" s="84"/>
      <c r="DN253" s="84"/>
      <c r="DO253" s="84"/>
      <c r="DP253" s="84"/>
      <c r="DQ253" s="84"/>
      <c r="DR253" s="84"/>
      <c r="DS253" s="84"/>
      <c r="DT253" s="84"/>
      <c r="DU253" s="84"/>
      <c r="DV253" s="84"/>
      <c r="DW253" s="84"/>
      <c r="DX253" s="84"/>
      <c r="DY253" s="84"/>
      <c r="DZ253" s="84"/>
      <c r="EA253" s="84"/>
      <c r="EB253" s="84"/>
      <c r="EC253" s="84"/>
      <c r="ED253" s="84"/>
      <c r="EE253" s="84"/>
      <c r="EF253" s="84"/>
      <c r="EG253" s="84"/>
      <c r="EH253" s="84"/>
      <c r="EI253" s="84"/>
      <c r="EJ253" s="84"/>
      <c r="EK253" s="84"/>
      <c r="EL253" s="84"/>
      <c r="EM253" s="84"/>
      <c r="EN253" s="84"/>
      <c r="EO253" s="84"/>
      <c r="EP253" s="84"/>
      <c r="EQ253" s="84"/>
      <c r="ER253" s="84"/>
      <c r="ES253" s="84"/>
      <c r="ET253" s="84"/>
      <c r="EU253" s="84"/>
      <c r="EV253" s="84"/>
      <c r="EW253" s="84"/>
      <c r="EX253" s="84"/>
      <c r="EY253" s="84"/>
      <c r="EZ253" s="84"/>
      <c r="FA253" s="84"/>
      <c r="FB253" s="84"/>
      <c r="FC253" s="84"/>
      <c r="FD253" s="84"/>
      <c r="FE253" s="84"/>
      <c r="FF253" s="84"/>
      <c r="FG253" s="84"/>
      <c r="FH253" s="84"/>
      <c r="FI253" s="84"/>
      <c r="FJ253" s="84"/>
      <c r="FK253" s="84"/>
      <c r="FL253" s="84"/>
      <c r="FM253" s="84"/>
      <c r="FN253" s="84"/>
      <c r="FO253" s="84"/>
      <c r="FP253" s="84"/>
      <c r="FQ253" s="84"/>
      <c r="FR253" s="84"/>
      <c r="FS253" s="84"/>
      <c r="FT253" s="84"/>
      <c r="FU253" s="84"/>
      <c r="FV253" s="84"/>
      <c r="FW253" s="84"/>
      <c r="FX253" s="84"/>
      <c r="FY253" s="84"/>
      <c r="FZ253" s="84"/>
      <c r="GA253" s="84"/>
      <c r="GB253" s="84"/>
      <c r="GC253" s="84"/>
      <c r="GD253" s="84"/>
      <c r="GE253" s="84"/>
      <c r="GF253" s="84"/>
      <c r="GG253" s="84"/>
      <c r="GH253" s="84"/>
      <c r="GI253" s="84"/>
      <c r="GJ253" s="84"/>
      <c r="GK253" s="84"/>
      <c r="GL253" s="84"/>
      <c r="GM253" s="84"/>
      <c r="GN253" s="84"/>
      <c r="GO253" s="84"/>
      <c r="GP253" s="84"/>
      <c r="GQ253" s="84"/>
      <c r="GR253" s="84"/>
      <c r="GS253" s="84"/>
      <c r="GT253" s="84"/>
      <c r="GU253" s="84"/>
      <c r="GV253" s="84"/>
      <c r="GW253" s="84"/>
      <c r="GX253" s="84"/>
      <c r="GY253" s="84"/>
      <c r="GZ253" s="84"/>
      <c r="HA253" s="84"/>
    </row>
    <row r="254" spans="1:209" s="72" customFormat="1" ht="25.5" customHeight="1">
      <c r="A254" s="74">
        <v>107</v>
      </c>
      <c r="B254" s="83" t="s">
        <v>1548</v>
      </c>
      <c r="C254" s="83" t="s">
        <v>43</v>
      </c>
      <c r="D254" s="83" t="s">
        <v>29</v>
      </c>
      <c r="E254" s="83" t="s">
        <v>1769</v>
      </c>
      <c r="F254" s="83">
        <v>3</v>
      </c>
      <c r="G254" s="83" t="s">
        <v>262</v>
      </c>
      <c r="H254" s="83" t="s">
        <v>1593</v>
      </c>
      <c r="I254" s="83">
        <v>36</v>
      </c>
      <c r="J254" s="146">
        <v>3</v>
      </c>
      <c r="K254" s="146" t="s">
        <v>29</v>
      </c>
      <c r="L254" s="146"/>
      <c r="M254" s="145" t="s">
        <v>296</v>
      </c>
      <c r="N254" s="145" t="s">
        <v>1917</v>
      </c>
      <c r="O254" s="145" t="s">
        <v>304</v>
      </c>
      <c r="P254" s="145" t="s">
        <v>332</v>
      </c>
      <c r="Q254" s="152">
        <v>60</v>
      </c>
      <c r="R254" s="146"/>
      <c r="S254" s="146"/>
      <c r="T254" s="146"/>
      <c r="U254" s="146"/>
      <c r="V254" s="146"/>
      <c r="W254" s="146" t="s">
        <v>173</v>
      </c>
      <c r="X254" s="146" t="s">
        <v>1928</v>
      </c>
      <c r="Y254" s="83"/>
      <c r="Z254" s="83"/>
      <c r="AA254" s="83" t="s">
        <v>1490</v>
      </c>
      <c r="AB254" s="83"/>
      <c r="AC254" s="83"/>
    </row>
    <row r="255" spans="1:209" s="72" customFormat="1" ht="25.5" customHeight="1">
      <c r="A255" s="74">
        <v>10</v>
      </c>
      <c r="B255" s="83" t="s">
        <v>239</v>
      </c>
      <c r="C255" s="83" t="s">
        <v>84</v>
      </c>
      <c r="D255" s="83"/>
      <c r="E255" s="83" t="s">
        <v>479</v>
      </c>
      <c r="F255" s="83">
        <v>2</v>
      </c>
      <c r="G255" s="83" t="s">
        <v>262</v>
      </c>
      <c r="H255" s="83" t="s">
        <v>1593</v>
      </c>
      <c r="I255" s="83">
        <v>38</v>
      </c>
      <c r="J255" s="146">
        <v>3</v>
      </c>
      <c r="K255" s="146"/>
      <c r="L255" s="146"/>
      <c r="M255" s="145" t="s">
        <v>296</v>
      </c>
      <c r="N255" s="145" t="s">
        <v>1917</v>
      </c>
      <c r="O255" s="153" t="s">
        <v>297</v>
      </c>
      <c r="P255" s="145" t="s">
        <v>332</v>
      </c>
      <c r="Q255" s="152">
        <v>60</v>
      </c>
      <c r="R255" s="146"/>
      <c r="S255" s="146"/>
      <c r="T255" s="146"/>
      <c r="U255" s="146"/>
      <c r="V255" s="146"/>
      <c r="W255" s="146" t="s">
        <v>144</v>
      </c>
      <c r="X255" s="146" t="s">
        <v>1928</v>
      </c>
      <c r="Y255" s="83"/>
      <c r="Z255" s="83"/>
      <c r="AA255" s="83" t="s">
        <v>1490</v>
      </c>
      <c r="AB255" s="83"/>
      <c r="AC255" s="83"/>
      <c r="AD255" s="84"/>
      <c r="AE255" s="84"/>
    </row>
    <row r="256" spans="1:209" ht="25.5" customHeight="1">
      <c r="A256" s="74">
        <v>25</v>
      </c>
      <c r="B256" s="83" t="s">
        <v>1545</v>
      </c>
      <c r="C256" s="83" t="s">
        <v>1546</v>
      </c>
      <c r="D256" s="83"/>
      <c r="E256" s="83" t="s">
        <v>1862</v>
      </c>
      <c r="F256" s="83">
        <v>3</v>
      </c>
      <c r="G256" s="83" t="s">
        <v>262</v>
      </c>
      <c r="H256" s="83" t="s">
        <v>1593</v>
      </c>
      <c r="I256" s="83">
        <v>38</v>
      </c>
      <c r="J256" s="146">
        <v>3</v>
      </c>
      <c r="K256" s="146"/>
      <c r="L256" s="146"/>
      <c r="M256" s="145" t="s">
        <v>296</v>
      </c>
      <c r="N256" s="145" t="s">
        <v>1918</v>
      </c>
      <c r="O256" s="153" t="s">
        <v>297</v>
      </c>
      <c r="P256" s="145" t="s">
        <v>332</v>
      </c>
      <c r="Q256" s="152">
        <v>60</v>
      </c>
      <c r="R256" s="146"/>
      <c r="S256" s="146"/>
      <c r="T256" s="146"/>
      <c r="U256" s="146"/>
      <c r="V256" s="146"/>
      <c r="W256" s="146" t="s">
        <v>1652</v>
      </c>
      <c r="X256" s="146" t="s">
        <v>1928</v>
      </c>
      <c r="Y256" s="83"/>
      <c r="Z256" s="83"/>
      <c r="AA256" s="83" t="s">
        <v>1490</v>
      </c>
      <c r="AB256" s="83"/>
      <c r="AC256" s="83"/>
      <c r="AF256" s="72"/>
      <c r="AG256" s="72"/>
      <c r="AH256" s="72"/>
      <c r="AI256" s="72"/>
      <c r="AJ256" s="72"/>
      <c r="AK256" s="72"/>
      <c r="AL256" s="72"/>
      <c r="AM256" s="72"/>
      <c r="AN256" s="72"/>
      <c r="AO256" s="72"/>
      <c r="AP256" s="72"/>
      <c r="AQ256" s="72"/>
      <c r="AR256" s="72"/>
      <c r="AS256" s="72"/>
      <c r="AT256" s="72"/>
      <c r="AU256" s="72"/>
      <c r="AV256" s="72"/>
      <c r="AW256" s="72"/>
      <c r="AX256" s="72"/>
      <c r="AY256" s="72"/>
      <c r="AZ256" s="72"/>
      <c r="BA256" s="72"/>
      <c r="BB256" s="72"/>
      <c r="BC256" s="72"/>
      <c r="BD256" s="72"/>
      <c r="BE256" s="72"/>
      <c r="BF256" s="72"/>
      <c r="BG256" s="72"/>
      <c r="BH256" s="72"/>
      <c r="BI256" s="72"/>
      <c r="BJ256" s="72"/>
      <c r="BK256" s="72"/>
      <c r="BL256" s="72"/>
      <c r="BM256" s="72"/>
      <c r="BN256" s="72"/>
      <c r="BO256" s="72"/>
      <c r="BP256" s="72"/>
      <c r="BQ256" s="72"/>
      <c r="BR256" s="72"/>
      <c r="BS256" s="72"/>
      <c r="BT256" s="72"/>
      <c r="BU256" s="72"/>
      <c r="BV256" s="72"/>
      <c r="BW256" s="72"/>
      <c r="BX256" s="72"/>
      <c r="BY256" s="72"/>
      <c r="BZ256" s="72"/>
      <c r="CA256" s="72"/>
      <c r="CB256" s="72"/>
      <c r="CC256" s="72"/>
      <c r="CD256" s="72"/>
      <c r="CE256" s="72"/>
      <c r="CF256" s="72"/>
      <c r="CG256" s="72"/>
      <c r="CH256" s="72"/>
      <c r="CI256" s="72"/>
      <c r="CJ256" s="72"/>
      <c r="CK256" s="72"/>
      <c r="CL256" s="72"/>
      <c r="CM256" s="72"/>
      <c r="CN256" s="72"/>
      <c r="CO256" s="72"/>
      <c r="CP256" s="72"/>
      <c r="CQ256" s="72"/>
      <c r="CR256" s="72"/>
      <c r="CS256" s="72"/>
      <c r="CT256" s="72"/>
      <c r="CU256" s="72"/>
      <c r="CV256" s="72"/>
      <c r="CW256" s="72"/>
      <c r="CX256" s="72"/>
      <c r="CY256" s="72"/>
      <c r="CZ256" s="72"/>
      <c r="DA256" s="72"/>
      <c r="DB256" s="72"/>
      <c r="DC256" s="72"/>
      <c r="DD256" s="72"/>
      <c r="DE256" s="72"/>
      <c r="DF256" s="72"/>
      <c r="DG256" s="72"/>
      <c r="DH256" s="72"/>
      <c r="DI256" s="72"/>
      <c r="DJ256" s="72"/>
      <c r="DK256" s="72"/>
      <c r="DL256" s="72"/>
      <c r="DM256" s="72"/>
      <c r="DN256" s="72"/>
      <c r="DO256" s="72"/>
      <c r="DP256" s="72"/>
      <c r="DQ256" s="72"/>
      <c r="DR256" s="72"/>
      <c r="DS256" s="72"/>
      <c r="DT256" s="72"/>
      <c r="DU256" s="72"/>
      <c r="DV256" s="72"/>
      <c r="DW256" s="72"/>
      <c r="DX256" s="72"/>
      <c r="DY256" s="72"/>
      <c r="DZ256" s="72"/>
      <c r="EA256" s="72"/>
      <c r="EB256" s="72"/>
      <c r="EC256" s="72"/>
      <c r="ED256" s="72"/>
      <c r="EE256" s="72"/>
      <c r="EF256" s="72"/>
      <c r="EG256" s="72"/>
      <c r="EH256" s="72"/>
      <c r="EI256" s="72"/>
      <c r="EJ256" s="72"/>
      <c r="EK256" s="72"/>
      <c r="EL256" s="72"/>
      <c r="EM256" s="72"/>
      <c r="EN256" s="72"/>
      <c r="EO256" s="72"/>
      <c r="EP256" s="72"/>
      <c r="EQ256" s="72"/>
      <c r="ER256" s="72"/>
      <c r="ES256" s="72"/>
      <c r="ET256" s="72"/>
      <c r="EU256" s="72"/>
      <c r="EV256" s="72"/>
      <c r="EW256" s="72"/>
      <c r="EX256" s="72"/>
      <c r="EY256" s="72"/>
      <c r="EZ256" s="72"/>
      <c r="FA256" s="72"/>
      <c r="FB256" s="72"/>
      <c r="FC256" s="72"/>
      <c r="FD256" s="72"/>
      <c r="FE256" s="72"/>
      <c r="FF256" s="72"/>
      <c r="FG256" s="72"/>
      <c r="FH256" s="72"/>
      <c r="FI256" s="72"/>
      <c r="FJ256" s="72"/>
      <c r="FK256" s="72"/>
      <c r="FL256" s="72"/>
      <c r="FM256" s="72"/>
      <c r="FN256" s="72"/>
      <c r="FO256" s="72"/>
      <c r="FP256" s="72"/>
      <c r="FQ256" s="72"/>
      <c r="FR256" s="72"/>
      <c r="FS256" s="72"/>
      <c r="FT256" s="72"/>
      <c r="FU256" s="72"/>
      <c r="FV256" s="72"/>
      <c r="FW256" s="72"/>
      <c r="FX256" s="72"/>
      <c r="FY256" s="72"/>
      <c r="FZ256" s="72"/>
      <c r="GA256" s="72"/>
      <c r="GB256" s="72"/>
      <c r="GC256" s="72"/>
      <c r="GD256" s="72"/>
      <c r="GE256" s="72"/>
      <c r="GF256" s="72"/>
      <c r="GG256" s="72"/>
      <c r="GH256" s="72"/>
      <c r="GI256" s="72"/>
      <c r="GJ256" s="72"/>
      <c r="GK256" s="72"/>
      <c r="GL256" s="72"/>
      <c r="GM256" s="72"/>
      <c r="GN256" s="72"/>
      <c r="GO256" s="72"/>
      <c r="GP256" s="72"/>
      <c r="GQ256" s="72"/>
      <c r="GR256" s="72"/>
      <c r="GS256" s="72"/>
      <c r="GT256" s="72"/>
      <c r="GU256" s="72"/>
      <c r="GV256" s="72"/>
      <c r="GW256" s="72"/>
      <c r="GX256" s="72"/>
      <c r="GY256" s="72"/>
      <c r="GZ256" s="72"/>
      <c r="HA256" s="72"/>
    </row>
    <row r="257" spans="1:209" ht="25.5" customHeight="1">
      <c r="A257" s="74">
        <v>34</v>
      </c>
      <c r="B257" s="83" t="s">
        <v>209</v>
      </c>
      <c r="C257" s="83" t="s">
        <v>202</v>
      </c>
      <c r="D257" s="83" t="s">
        <v>201</v>
      </c>
      <c r="E257" s="83" t="s">
        <v>1846</v>
      </c>
      <c r="F257" s="83">
        <v>5</v>
      </c>
      <c r="G257" s="83" t="s">
        <v>262</v>
      </c>
      <c r="H257" s="83" t="s">
        <v>1643</v>
      </c>
      <c r="I257" s="83">
        <v>57</v>
      </c>
      <c r="J257" s="146">
        <v>3</v>
      </c>
      <c r="K257" s="146" t="s">
        <v>201</v>
      </c>
      <c r="L257" s="146"/>
      <c r="M257" s="146" t="s">
        <v>296</v>
      </c>
      <c r="N257" s="146" t="s">
        <v>1922</v>
      </c>
      <c r="O257" s="147" t="s">
        <v>327</v>
      </c>
      <c r="P257" s="146" t="s">
        <v>332</v>
      </c>
      <c r="Q257" s="152">
        <v>60</v>
      </c>
      <c r="R257" s="146"/>
      <c r="S257" s="146"/>
      <c r="T257" s="146"/>
      <c r="U257" s="146"/>
      <c r="V257" s="146"/>
      <c r="W257" s="146" t="s">
        <v>143</v>
      </c>
      <c r="X257" s="146" t="s">
        <v>1951</v>
      </c>
      <c r="Y257" s="83"/>
      <c r="Z257" s="83"/>
      <c r="AA257" s="83" t="s">
        <v>1490</v>
      </c>
      <c r="AB257" s="83"/>
      <c r="AC257" s="83"/>
    </row>
    <row r="258" spans="1:209" ht="25.5" customHeight="1">
      <c r="A258" s="74">
        <v>38</v>
      </c>
      <c r="B258" s="83" t="s">
        <v>1592</v>
      </c>
      <c r="C258" s="83" t="s">
        <v>1585</v>
      </c>
      <c r="D258" s="83" t="s">
        <v>202</v>
      </c>
      <c r="E258" s="83" t="s">
        <v>1855</v>
      </c>
      <c r="F258" s="83">
        <v>5</v>
      </c>
      <c r="G258" s="83" t="s">
        <v>262</v>
      </c>
      <c r="H258" s="83" t="s">
        <v>1643</v>
      </c>
      <c r="I258" s="83">
        <v>57</v>
      </c>
      <c r="J258" s="146">
        <v>3</v>
      </c>
      <c r="K258" s="146" t="s">
        <v>202</v>
      </c>
      <c r="L258" s="146"/>
      <c r="M258" s="146" t="s">
        <v>296</v>
      </c>
      <c r="N258" s="146" t="s">
        <v>1922</v>
      </c>
      <c r="O258" s="147" t="s">
        <v>327</v>
      </c>
      <c r="P258" s="146" t="s">
        <v>332</v>
      </c>
      <c r="Q258" s="152">
        <v>60</v>
      </c>
      <c r="R258" s="146"/>
      <c r="S258" s="146"/>
      <c r="T258" s="146"/>
      <c r="U258" s="146"/>
      <c r="V258" s="146"/>
      <c r="W258" s="146" t="s">
        <v>143</v>
      </c>
      <c r="X258" s="146" t="s">
        <v>1951</v>
      </c>
      <c r="Y258" s="83"/>
      <c r="Z258" s="83"/>
      <c r="AA258" s="83" t="s">
        <v>1490</v>
      </c>
      <c r="AB258" s="83"/>
      <c r="AC258" s="83"/>
    </row>
    <row r="259" spans="1:209" ht="25.5" customHeight="1">
      <c r="A259" s="74">
        <v>85</v>
      </c>
      <c r="B259" s="83" t="s">
        <v>1547</v>
      </c>
      <c r="C259" s="83" t="s">
        <v>40</v>
      </c>
      <c r="D259" s="83" t="s">
        <v>89</v>
      </c>
      <c r="E259" s="83" t="s">
        <v>1903</v>
      </c>
      <c r="F259" s="83">
        <v>3</v>
      </c>
      <c r="G259" s="83" t="s">
        <v>262</v>
      </c>
      <c r="H259" s="83" t="s">
        <v>1593</v>
      </c>
      <c r="I259" s="83">
        <v>38</v>
      </c>
      <c r="J259" s="146">
        <v>3</v>
      </c>
      <c r="K259" s="146" t="s">
        <v>89</v>
      </c>
      <c r="L259" s="146"/>
      <c r="M259" s="145" t="s">
        <v>296</v>
      </c>
      <c r="N259" s="145" t="s">
        <v>1919</v>
      </c>
      <c r="O259" s="153" t="s">
        <v>297</v>
      </c>
      <c r="P259" s="145" t="s">
        <v>332</v>
      </c>
      <c r="Q259" s="152">
        <v>60</v>
      </c>
      <c r="R259" s="146"/>
      <c r="S259" s="146"/>
      <c r="T259" s="146"/>
      <c r="U259" s="146"/>
      <c r="V259" s="146"/>
      <c r="W259" s="146" t="s">
        <v>146</v>
      </c>
      <c r="X259" s="146" t="s">
        <v>1928</v>
      </c>
      <c r="Y259" s="83"/>
      <c r="Z259" s="83"/>
      <c r="AA259" s="83" t="s">
        <v>1490</v>
      </c>
      <c r="AB259" s="83"/>
      <c r="AC259" s="83"/>
    </row>
    <row r="260" spans="1:209" ht="25.5" customHeight="1">
      <c r="A260" s="74">
        <v>57</v>
      </c>
      <c r="B260" s="83" t="s">
        <v>91</v>
      </c>
      <c r="C260" s="83" t="s">
        <v>60</v>
      </c>
      <c r="D260" s="83"/>
      <c r="E260" s="83" t="s">
        <v>1805</v>
      </c>
      <c r="F260" s="83">
        <v>2</v>
      </c>
      <c r="G260" s="83" t="s">
        <v>262</v>
      </c>
      <c r="H260" s="83" t="s">
        <v>1643</v>
      </c>
      <c r="I260" s="83">
        <v>38</v>
      </c>
      <c r="J260" s="146">
        <v>3</v>
      </c>
      <c r="K260" s="146"/>
      <c r="L260" s="146"/>
      <c r="M260" s="146" t="s">
        <v>296</v>
      </c>
      <c r="N260" s="146">
        <v>2</v>
      </c>
      <c r="O260" s="147" t="s">
        <v>328</v>
      </c>
      <c r="P260" s="146" t="s">
        <v>333</v>
      </c>
      <c r="Q260" s="152">
        <v>60</v>
      </c>
      <c r="R260" s="146"/>
      <c r="S260" s="146"/>
      <c r="T260" s="146"/>
      <c r="U260" s="146"/>
      <c r="V260" s="146"/>
      <c r="W260" s="146" t="s">
        <v>145</v>
      </c>
      <c r="X260" s="146" t="s">
        <v>1949</v>
      </c>
      <c r="Y260" s="83"/>
      <c r="Z260" s="83"/>
      <c r="AA260" s="83" t="s">
        <v>1490</v>
      </c>
      <c r="AB260" s="83"/>
      <c r="AC260" s="83"/>
    </row>
    <row r="261" spans="1:209" ht="25.5" customHeight="1">
      <c r="A261" s="74">
        <v>108</v>
      </c>
      <c r="B261" s="83" t="s">
        <v>1548</v>
      </c>
      <c r="C261" s="83" t="s">
        <v>43</v>
      </c>
      <c r="D261" s="83" t="s">
        <v>29</v>
      </c>
      <c r="E261" s="83" t="s">
        <v>1780</v>
      </c>
      <c r="F261" s="83">
        <v>3</v>
      </c>
      <c r="G261" s="83" t="s">
        <v>262</v>
      </c>
      <c r="H261" s="83" t="s">
        <v>1643</v>
      </c>
      <c r="I261" s="83">
        <v>37</v>
      </c>
      <c r="J261" s="146">
        <v>3</v>
      </c>
      <c r="K261" s="146" t="s">
        <v>29</v>
      </c>
      <c r="L261" s="146"/>
      <c r="M261" s="146" t="s">
        <v>296</v>
      </c>
      <c r="N261" s="146">
        <v>2</v>
      </c>
      <c r="O261" s="147" t="s">
        <v>326</v>
      </c>
      <c r="P261" s="146" t="s">
        <v>333</v>
      </c>
      <c r="Q261" s="152">
        <v>60</v>
      </c>
      <c r="R261" s="146"/>
      <c r="S261" s="146"/>
      <c r="T261" s="146"/>
      <c r="U261" s="146"/>
      <c r="V261" s="146"/>
      <c r="W261" s="146" t="s">
        <v>173</v>
      </c>
      <c r="X261" s="146" t="s">
        <v>1949</v>
      </c>
      <c r="Y261" s="83"/>
      <c r="Z261" s="83"/>
      <c r="AA261" s="83" t="s">
        <v>1490</v>
      </c>
      <c r="AB261" s="83"/>
      <c r="AC261" s="83"/>
    </row>
    <row r="262" spans="1:209" ht="25.5" customHeight="1">
      <c r="A262" s="74">
        <v>28</v>
      </c>
      <c r="B262" s="83" t="s">
        <v>1545</v>
      </c>
      <c r="C262" s="83" t="s">
        <v>1546</v>
      </c>
      <c r="D262" s="83"/>
      <c r="E262" s="83" t="s">
        <v>1874</v>
      </c>
      <c r="F262" s="83">
        <v>3</v>
      </c>
      <c r="G262" s="83" t="s">
        <v>262</v>
      </c>
      <c r="H262" s="83" t="s">
        <v>1643</v>
      </c>
      <c r="I262" s="83">
        <v>38</v>
      </c>
      <c r="J262" s="146">
        <v>3</v>
      </c>
      <c r="K262" s="146"/>
      <c r="L262" s="146"/>
      <c r="M262" s="146" t="s">
        <v>296</v>
      </c>
      <c r="N262" s="146">
        <v>5</v>
      </c>
      <c r="O262" s="147" t="s">
        <v>326</v>
      </c>
      <c r="P262" s="146" t="s">
        <v>333</v>
      </c>
      <c r="Q262" s="152">
        <v>60</v>
      </c>
      <c r="R262" s="146"/>
      <c r="S262" s="146"/>
      <c r="T262" s="146"/>
      <c r="U262" s="146"/>
      <c r="V262" s="146"/>
      <c r="W262" s="146" t="s">
        <v>1652</v>
      </c>
      <c r="X262" s="146" t="s">
        <v>1949</v>
      </c>
      <c r="Y262" s="83"/>
      <c r="Z262" s="83"/>
      <c r="AA262" s="83" t="s">
        <v>1490</v>
      </c>
      <c r="AB262" s="83"/>
      <c r="AC262" s="83"/>
    </row>
    <row r="263" spans="1:209" ht="25.5" customHeight="1">
      <c r="A263" s="74">
        <v>84</v>
      </c>
      <c r="B263" s="83" t="s">
        <v>1547</v>
      </c>
      <c r="C263" s="83" t="s">
        <v>40</v>
      </c>
      <c r="D263" s="83" t="s">
        <v>89</v>
      </c>
      <c r="E263" s="83" t="s">
        <v>1899</v>
      </c>
      <c r="F263" s="83">
        <v>3</v>
      </c>
      <c r="G263" s="83" t="s">
        <v>262</v>
      </c>
      <c r="H263" s="83" t="s">
        <v>1643</v>
      </c>
      <c r="I263" s="83">
        <v>38</v>
      </c>
      <c r="J263" s="146">
        <v>3</v>
      </c>
      <c r="K263" s="146" t="s">
        <v>89</v>
      </c>
      <c r="L263" s="146"/>
      <c r="M263" s="146" t="s">
        <v>296</v>
      </c>
      <c r="N263" s="146">
        <v>6</v>
      </c>
      <c r="O263" s="147" t="s">
        <v>326</v>
      </c>
      <c r="P263" s="146" t="s">
        <v>333</v>
      </c>
      <c r="Q263" s="152">
        <v>60</v>
      </c>
      <c r="R263" s="146"/>
      <c r="S263" s="146"/>
      <c r="T263" s="146"/>
      <c r="U263" s="146"/>
      <c r="V263" s="146"/>
      <c r="W263" s="146" t="s">
        <v>146</v>
      </c>
      <c r="X263" s="146" t="s">
        <v>1949</v>
      </c>
      <c r="Y263" s="83"/>
      <c r="Z263" s="83"/>
      <c r="AA263" s="83" t="s">
        <v>1490</v>
      </c>
      <c r="AB263" s="83"/>
      <c r="AC263" s="83"/>
    </row>
    <row r="264" spans="1:209" ht="25.5" customHeight="1">
      <c r="A264" s="74">
        <v>34</v>
      </c>
      <c r="B264" s="83" t="s">
        <v>209</v>
      </c>
      <c r="C264" s="83" t="s">
        <v>202</v>
      </c>
      <c r="D264" s="83" t="s">
        <v>201</v>
      </c>
      <c r="E264" s="83" t="s">
        <v>1847</v>
      </c>
      <c r="F264" s="83">
        <v>5</v>
      </c>
      <c r="G264" s="83" t="s">
        <v>262</v>
      </c>
      <c r="H264" s="83" t="s">
        <v>1643</v>
      </c>
      <c r="I264" s="83">
        <v>57</v>
      </c>
      <c r="J264" s="146">
        <v>3</v>
      </c>
      <c r="K264" s="146" t="s">
        <v>201</v>
      </c>
      <c r="L264" s="146"/>
      <c r="M264" s="146" t="s">
        <v>296</v>
      </c>
      <c r="N264" s="146" t="s">
        <v>1922</v>
      </c>
      <c r="O264" s="147" t="s">
        <v>327</v>
      </c>
      <c r="P264" s="146" t="s">
        <v>333</v>
      </c>
      <c r="Q264" s="152">
        <v>60</v>
      </c>
      <c r="R264" s="146"/>
      <c r="S264" s="146"/>
      <c r="T264" s="146"/>
      <c r="U264" s="146"/>
      <c r="V264" s="146"/>
      <c r="W264" s="146" t="s">
        <v>143</v>
      </c>
      <c r="X264" s="146" t="s">
        <v>1952</v>
      </c>
      <c r="Y264" s="83"/>
      <c r="Z264" s="83"/>
      <c r="AA264" s="83" t="s">
        <v>1490</v>
      </c>
      <c r="AB264" s="83"/>
      <c r="AC264" s="83"/>
    </row>
    <row r="265" spans="1:209" ht="25.5" customHeight="1">
      <c r="A265" s="74">
        <v>38</v>
      </c>
      <c r="B265" s="83" t="s">
        <v>1592</v>
      </c>
      <c r="C265" s="83" t="s">
        <v>1585</v>
      </c>
      <c r="D265" s="83" t="s">
        <v>202</v>
      </c>
      <c r="E265" s="83" t="s">
        <v>1856</v>
      </c>
      <c r="F265" s="83">
        <v>5</v>
      </c>
      <c r="G265" s="83" t="s">
        <v>262</v>
      </c>
      <c r="H265" s="83" t="s">
        <v>1643</v>
      </c>
      <c r="I265" s="83">
        <v>57</v>
      </c>
      <c r="J265" s="146">
        <v>3</v>
      </c>
      <c r="K265" s="146" t="s">
        <v>202</v>
      </c>
      <c r="L265" s="146"/>
      <c r="M265" s="146" t="s">
        <v>296</v>
      </c>
      <c r="N265" s="146" t="s">
        <v>1922</v>
      </c>
      <c r="O265" s="147" t="s">
        <v>327</v>
      </c>
      <c r="P265" s="146" t="s">
        <v>333</v>
      </c>
      <c r="Q265" s="152">
        <v>60</v>
      </c>
      <c r="R265" s="146"/>
      <c r="S265" s="146"/>
      <c r="T265" s="146"/>
      <c r="U265" s="146"/>
      <c r="V265" s="146"/>
      <c r="W265" s="146" t="s">
        <v>143</v>
      </c>
      <c r="X265" s="146" t="s">
        <v>1952</v>
      </c>
      <c r="Y265" s="83"/>
      <c r="Z265" s="83"/>
      <c r="AA265" s="83" t="s">
        <v>1490</v>
      </c>
      <c r="AB265" s="83"/>
      <c r="AC265" s="83"/>
      <c r="AD265" s="72"/>
      <c r="AE265" s="72"/>
      <c r="AF265" s="72"/>
      <c r="AG265" s="72"/>
      <c r="AH265" s="72"/>
      <c r="AI265" s="72"/>
      <c r="AJ265" s="72"/>
      <c r="AK265" s="72"/>
      <c r="AL265" s="72"/>
      <c r="AM265" s="72"/>
      <c r="AN265" s="72"/>
      <c r="AO265" s="72"/>
      <c r="AP265" s="72"/>
      <c r="AQ265" s="72"/>
      <c r="AR265" s="72"/>
      <c r="AS265" s="72"/>
      <c r="AT265" s="72"/>
      <c r="AU265" s="72"/>
      <c r="AV265" s="72"/>
      <c r="AW265" s="72"/>
      <c r="AX265" s="72"/>
      <c r="AY265" s="72"/>
      <c r="AZ265" s="72"/>
      <c r="BA265" s="72"/>
      <c r="BB265" s="72"/>
      <c r="BC265" s="72"/>
      <c r="BD265" s="72"/>
      <c r="BE265" s="72"/>
      <c r="BF265" s="72"/>
      <c r="BG265" s="72"/>
      <c r="BH265" s="72"/>
      <c r="BI265" s="72"/>
      <c r="BJ265" s="72"/>
      <c r="BK265" s="72"/>
      <c r="BL265" s="72"/>
      <c r="BM265" s="72"/>
      <c r="BN265" s="72"/>
      <c r="BO265" s="72"/>
      <c r="BP265" s="72"/>
      <c r="BQ265" s="72"/>
      <c r="BR265" s="72"/>
      <c r="BS265" s="72"/>
      <c r="BT265" s="72"/>
      <c r="BU265" s="72"/>
      <c r="BV265" s="72"/>
      <c r="BW265" s="72"/>
      <c r="BX265" s="72"/>
      <c r="BY265" s="72"/>
      <c r="BZ265" s="72"/>
      <c r="CA265" s="72"/>
      <c r="CB265" s="72"/>
      <c r="CC265" s="72"/>
      <c r="CD265" s="72"/>
      <c r="CE265" s="72"/>
      <c r="CF265" s="72"/>
      <c r="CG265" s="72"/>
      <c r="CH265" s="72"/>
      <c r="CI265" s="72"/>
      <c r="CJ265" s="72"/>
      <c r="CK265" s="72"/>
      <c r="CL265" s="72"/>
      <c r="CM265" s="72"/>
      <c r="CN265" s="72"/>
      <c r="CO265" s="72"/>
      <c r="CP265" s="72"/>
      <c r="CQ265" s="72"/>
      <c r="CR265" s="72"/>
      <c r="CS265" s="72"/>
      <c r="CT265" s="72"/>
      <c r="CU265" s="72"/>
      <c r="CV265" s="72"/>
      <c r="CW265" s="72"/>
      <c r="CX265" s="72"/>
      <c r="CY265" s="72"/>
      <c r="CZ265" s="72"/>
      <c r="DA265" s="72"/>
      <c r="DB265" s="72"/>
      <c r="DC265" s="72"/>
      <c r="DD265" s="72"/>
      <c r="DE265" s="72"/>
      <c r="DF265" s="72"/>
      <c r="DG265" s="72"/>
      <c r="DH265" s="72"/>
      <c r="DI265" s="72"/>
      <c r="DJ265" s="72"/>
      <c r="DK265" s="72"/>
      <c r="DL265" s="72"/>
      <c r="DM265" s="72"/>
      <c r="DN265" s="72"/>
      <c r="DO265" s="72"/>
      <c r="DP265" s="72"/>
      <c r="DQ265" s="72"/>
      <c r="DR265" s="72"/>
      <c r="DS265" s="72"/>
      <c r="DT265" s="72"/>
      <c r="DU265" s="72"/>
      <c r="DV265" s="72"/>
      <c r="DW265" s="72"/>
      <c r="DX265" s="72"/>
      <c r="DY265" s="72"/>
      <c r="DZ265" s="72"/>
      <c r="EA265" s="72"/>
      <c r="EB265" s="72"/>
      <c r="EC265" s="72"/>
      <c r="ED265" s="72"/>
      <c r="EE265" s="72"/>
      <c r="EF265" s="72"/>
      <c r="EG265" s="72"/>
      <c r="EH265" s="72"/>
      <c r="EI265" s="72"/>
      <c r="EJ265" s="72"/>
      <c r="EK265" s="72"/>
      <c r="EL265" s="72"/>
      <c r="EM265" s="72"/>
      <c r="EN265" s="72"/>
      <c r="EO265" s="72"/>
      <c r="EP265" s="72"/>
      <c r="EQ265" s="72"/>
      <c r="ER265" s="72"/>
      <c r="ES265" s="72"/>
      <c r="ET265" s="72"/>
      <c r="EU265" s="72"/>
      <c r="EV265" s="72"/>
      <c r="EW265" s="72"/>
      <c r="EX265" s="72"/>
      <c r="EY265" s="72"/>
      <c r="EZ265" s="72"/>
      <c r="FA265" s="72"/>
      <c r="FB265" s="72"/>
      <c r="FC265" s="72"/>
      <c r="FD265" s="72"/>
      <c r="FE265" s="72"/>
      <c r="FF265" s="72"/>
      <c r="FG265" s="72"/>
      <c r="FH265" s="72"/>
      <c r="FI265" s="72"/>
      <c r="FJ265" s="72"/>
      <c r="FK265" s="72"/>
      <c r="FL265" s="72"/>
      <c r="FM265" s="72"/>
      <c r="FN265" s="72"/>
      <c r="FO265" s="72"/>
      <c r="FP265" s="72"/>
      <c r="FQ265" s="72"/>
      <c r="FR265" s="72"/>
      <c r="FS265" s="72"/>
      <c r="FT265" s="72"/>
      <c r="FU265" s="72"/>
      <c r="FV265" s="72"/>
      <c r="FW265" s="72"/>
      <c r="FX265" s="72"/>
      <c r="FY265" s="72"/>
      <c r="FZ265" s="72"/>
      <c r="GA265" s="72"/>
      <c r="GB265" s="72"/>
      <c r="GC265" s="72"/>
      <c r="GD265" s="72"/>
      <c r="GE265" s="72"/>
      <c r="GF265" s="72"/>
      <c r="GG265" s="72"/>
      <c r="GH265" s="72"/>
      <c r="GI265" s="72"/>
      <c r="GJ265" s="72"/>
      <c r="GK265" s="72"/>
      <c r="GL265" s="72"/>
      <c r="GM265" s="72"/>
      <c r="GN265" s="72"/>
      <c r="GO265" s="72"/>
      <c r="GP265" s="72"/>
      <c r="GQ265" s="72"/>
      <c r="GR265" s="72"/>
      <c r="GS265" s="72"/>
      <c r="GT265" s="72"/>
      <c r="GU265" s="72"/>
      <c r="GV265" s="72"/>
      <c r="GW265" s="72"/>
      <c r="GX265" s="72"/>
      <c r="GY265" s="72"/>
      <c r="GZ265" s="72"/>
      <c r="HA265" s="72"/>
    </row>
    <row r="266" spans="1:209" ht="25.5" customHeight="1">
      <c r="A266" s="74">
        <v>42</v>
      </c>
      <c r="B266" s="71" t="s">
        <v>255</v>
      </c>
      <c r="C266" s="71" t="s">
        <v>256</v>
      </c>
      <c r="D266" s="71"/>
      <c r="E266" s="71" t="s">
        <v>1822</v>
      </c>
      <c r="F266" s="71">
        <v>3</v>
      </c>
      <c r="G266" s="71" t="s">
        <v>1824</v>
      </c>
      <c r="H266" s="71" t="s">
        <v>1825</v>
      </c>
      <c r="I266" s="71" t="s">
        <v>1823</v>
      </c>
      <c r="J266" s="144">
        <v>1</v>
      </c>
      <c r="K266" s="144"/>
      <c r="L266" s="144"/>
      <c r="M266" s="144" t="s">
        <v>296</v>
      </c>
      <c r="N266" s="144" t="s">
        <v>1955</v>
      </c>
      <c r="O266" s="144" t="s">
        <v>297</v>
      </c>
      <c r="P266" s="144" t="s">
        <v>333</v>
      </c>
      <c r="Q266" s="152">
        <v>60</v>
      </c>
      <c r="R266" s="144"/>
      <c r="S266" s="144"/>
      <c r="T266" s="144"/>
      <c r="U266" s="144"/>
      <c r="V266" s="144"/>
      <c r="W266" s="144" t="s">
        <v>175</v>
      </c>
      <c r="X266" s="146" t="s">
        <v>1960</v>
      </c>
      <c r="Y266" s="71"/>
      <c r="Z266" s="71"/>
      <c r="AA266" s="71" t="s">
        <v>1682</v>
      </c>
      <c r="AB266" s="71"/>
      <c r="AC266" s="71"/>
    </row>
    <row r="267" spans="1:209" s="72" customFormat="1" ht="25.5" customHeight="1">
      <c r="A267" s="74">
        <v>195</v>
      </c>
      <c r="B267" s="83" t="s">
        <v>246</v>
      </c>
      <c r="C267" s="83" t="s">
        <v>247</v>
      </c>
      <c r="D267" s="83"/>
      <c r="E267" s="83" t="s">
        <v>1797</v>
      </c>
      <c r="F267" s="83">
        <v>3</v>
      </c>
      <c r="G267" s="83" t="s">
        <v>192</v>
      </c>
      <c r="H267" s="83" t="s">
        <v>128</v>
      </c>
      <c r="I267" s="83">
        <v>33</v>
      </c>
      <c r="J267" s="146">
        <v>1</v>
      </c>
      <c r="K267" s="146"/>
      <c r="L267" s="146"/>
      <c r="M267" s="146" t="s">
        <v>186</v>
      </c>
      <c r="N267" s="146" t="s">
        <v>1917</v>
      </c>
      <c r="O267" s="146" t="s">
        <v>301</v>
      </c>
      <c r="P267" s="146" t="s">
        <v>333</v>
      </c>
      <c r="Q267" s="152">
        <v>60</v>
      </c>
      <c r="R267" s="146"/>
      <c r="S267" s="146"/>
      <c r="T267" s="146"/>
      <c r="U267" s="146"/>
      <c r="V267" s="146"/>
      <c r="W267" s="146" t="s">
        <v>216</v>
      </c>
      <c r="X267" s="146" t="s">
        <v>1959</v>
      </c>
      <c r="Y267" s="83"/>
      <c r="Z267" s="83" t="s">
        <v>1707</v>
      </c>
      <c r="AA267" s="83" t="s">
        <v>1490</v>
      </c>
      <c r="AB267" s="83"/>
      <c r="AC267" s="83"/>
      <c r="AF267" s="84"/>
      <c r="AG267" s="84"/>
      <c r="AH267" s="84"/>
      <c r="AI267" s="84"/>
      <c r="AJ267" s="84"/>
      <c r="AK267" s="84"/>
      <c r="AL267" s="84"/>
      <c r="AM267" s="84"/>
      <c r="AN267" s="84"/>
      <c r="AO267" s="84"/>
      <c r="AP267" s="84"/>
      <c r="AQ267" s="84"/>
      <c r="AR267" s="84"/>
      <c r="AS267" s="84"/>
      <c r="AT267" s="84"/>
      <c r="AU267" s="84"/>
      <c r="AV267" s="84"/>
      <c r="AW267" s="84"/>
      <c r="AX267" s="84"/>
      <c r="AY267" s="84"/>
      <c r="AZ267" s="84"/>
      <c r="BA267" s="84"/>
      <c r="BB267" s="84"/>
      <c r="BC267" s="84"/>
      <c r="BD267" s="84"/>
      <c r="BE267" s="84"/>
      <c r="BF267" s="84"/>
      <c r="BG267" s="84"/>
      <c r="BH267" s="84"/>
      <c r="BI267" s="84"/>
      <c r="BJ267" s="84"/>
      <c r="BK267" s="84"/>
      <c r="BL267" s="84"/>
      <c r="BM267" s="84"/>
      <c r="BN267" s="84"/>
      <c r="BO267" s="84"/>
      <c r="BP267" s="84"/>
      <c r="BQ267" s="84"/>
      <c r="BR267" s="84"/>
      <c r="BS267" s="84"/>
      <c r="BT267" s="84"/>
      <c r="BU267" s="84"/>
      <c r="BV267" s="84"/>
      <c r="BW267" s="84"/>
      <c r="BX267" s="84"/>
      <c r="BY267" s="84"/>
      <c r="BZ267" s="84"/>
      <c r="CA267" s="84"/>
      <c r="CB267" s="84"/>
      <c r="CC267" s="84"/>
      <c r="CD267" s="84"/>
      <c r="CE267" s="84"/>
      <c r="CF267" s="84"/>
      <c r="CG267" s="84"/>
      <c r="CH267" s="84"/>
      <c r="CI267" s="84"/>
      <c r="CJ267" s="84"/>
      <c r="CK267" s="84"/>
      <c r="CL267" s="84"/>
      <c r="CM267" s="84"/>
      <c r="CN267" s="84"/>
      <c r="CO267" s="84"/>
      <c r="CP267" s="84"/>
      <c r="CQ267" s="84"/>
      <c r="CR267" s="84"/>
      <c r="CS267" s="84"/>
      <c r="CT267" s="84"/>
      <c r="CU267" s="84"/>
      <c r="CV267" s="84"/>
      <c r="CW267" s="84"/>
      <c r="CX267" s="84"/>
      <c r="CY267" s="84"/>
      <c r="CZ267" s="84"/>
      <c r="DA267" s="84"/>
      <c r="DB267" s="84"/>
      <c r="DC267" s="84"/>
      <c r="DD267" s="84"/>
      <c r="DE267" s="84"/>
      <c r="DF267" s="84"/>
      <c r="DG267" s="84"/>
      <c r="DH267" s="84"/>
      <c r="DI267" s="84"/>
      <c r="DJ267" s="84"/>
      <c r="DK267" s="84"/>
      <c r="DL267" s="84"/>
      <c r="DM267" s="84"/>
      <c r="DN267" s="84"/>
      <c r="DO267" s="84"/>
      <c r="DP267" s="84"/>
      <c r="DQ267" s="84"/>
      <c r="DR267" s="84"/>
      <c r="DS267" s="84"/>
      <c r="DT267" s="84"/>
      <c r="DU267" s="84"/>
      <c r="DV267" s="84"/>
      <c r="DW267" s="84"/>
      <c r="DX267" s="84"/>
      <c r="DY267" s="84"/>
      <c r="DZ267" s="84"/>
      <c r="EA267" s="84"/>
      <c r="EB267" s="84"/>
      <c r="EC267" s="84"/>
      <c r="ED267" s="84"/>
      <c r="EE267" s="84"/>
      <c r="EF267" s="84"/>
      <c r="EG267" s="84"/>
      <c r="EH267" s="84"/>
      <c r="EI267" s="84"/>
      <c r="EJ267" s="84"/>
      <c r="EK267" s="84"/>
      <c r="EL267" s="84"/>
      <c r="EM267" s="84"/>
      <c r="EN267" s="84"/>
      <c r="EO267" s="84"/>
      <c r="EP267" s="84"/>
      <c r="EQ267" s="84"/>
      <c r="ER267" s="84"/>
      <c r="ES267" s="84"/>
      <c r="ET267" s="84"/>
      <c r="EU267" s="84"/>
      <c r="EV267" s="84"/>
      <c r="EW267" s="84"/>
      <c r="EX267" s="84"/>
      <c r="EY267" s="84"/>
      <c r="EZ267" s="84"/>
      <c r="FA267" s="84"/>
      <c r="FB267" s="84"/>
      <c r="FC267" s="84"/>
      <c r="FD267" s="84"/>
      <c r="FE267" s="84"/>
      <c r="FF267" s="84"/>
      <c r="FG267" s="84"/>
      <c r="FH267" s="84"/>
      <c r="FI267" s="84"/>
      <c r="FJ267" s="84"/>
      <c r="FK267" s="84"/>
      <c r="FL267" s="84"/>
      <c r="FM267" s="84"/>
      <c r="FN267" s="84"/>
      <c r="FO267" s="84"/>
      <c r="FP267" s="84"/>
      <c r="FQ267" s="84"/>
      <c r="FR267" s="84"/>
      <c r="FS267" s="84"/>
      <c r="FT267" s="84"/>
      <c r="FU267" s="84"/>
      <c r="FV267" s="84"/>
      <c r="FW267" s="84"/>
      <c r="FX267" s="84"/>
      <c r="FY267" s="84"/>
      <c r="FZ267" s="84"/>
      <c r="GA267" s="84"/>
      <c r="GB267" s="84"/>
      <c r="GC267" s="84"/>
      <c r="GD267" s="84"/>
      <c r="GE267" s="84"/>
      <c r="GF267" s="84"/>
      <c r="GG267" s="84"/>
      <c r="GH267" s="84"/>
      <c r="GI267" s="84"/>
      <c r="GJ267" s="84"/>
      <c r="GK267" s="84"/>
      <c r="GL267" s="84"/>
      <c r="GM267" s="84"/>
      <c r="GN267" s="84"/>
      <c r="GO267" s="84"/>
      <c r="GP267" s="84"/>
      <c r="GQ267" s="84"/>
      <c r="GR267" s="84"/>
      <c r="GS267" s="84"/>
      <c r="GT267" s="84"/>
      <c r="GU267" s="84"/>
      <c r="GV267" s="84"/>
      <c r="GW267" s="84"/>
      <c r="GX267" s="84"/>
      <c r="GY267" s="84"/>
      <c r="GZ267" s="84"/>
      <c r="HA267" s="84"/>
    </row>
    <row r="268" spans="1:209" s="72" customFormat="1" ht="25.5" customHeight="1">
      <c r="A268" s="74">
        <v>78</v>
      </c>
      <c r="B268" s="71" t="s">
        <v>1630</v>
      </c>
      <c r="C268" s="71" t="s">
        <v>1631</v>
      </c>
      <c r="D268" s="71" t="s">
        <v>53</v>
      </c>
      <c r="E268" s="71" t="s">
        <v>1801</v>
      </c>
      <c r="F268" s="71">
        <v>3</v>
      </c>
      <c r="G268" s="71" t="s">
        <v>1720</v>
      </c>
      <c r="H268" s="71" t="s">
        <v>1685</v>
      </c>
      <c r="I268" s="71" t="s">
        <v>1683</v>
      </c>
      <c r="J268" s="144">
        <v>1</v>
      </c>
      <c r="K268" s="144" t="s">
        <v>53</v>
      </c>
      <c r="L268" s="144"/>
      <c r="M268" s="146" t="s">
        <v>186</v>
      </c>
      <c r="N268" s="144" t="s">
        <v>1917</v>
      </c>
      <c r="O268" s="144" t="s">
        <v>336</v>
      </c>
      <c r="P268" s="144" t="s">
        <v>333</v>
      </c>
      <c r="Q268" s="152">
        <v>60</v>
      </c>
      <c r="R268" s="144"/>
      <c r="S268" s="144"/>
      <c r="T268" s="144"/>
      <c r="U268" s="144"/>
      <c r="V268" s="144"/>
      <c r="W268" s="144" t="s">
        <v>216</v>
      </c>
      <c r="X268" s="146" t="s">
        <v>1959</v>
      </c>
      <c r="Y268" s="71"/>
      <c r="Z268" s="71"/>
      <c r="AA268" s="71" t="s">
        <v>1682</v>
      </c>
      <c r="AB268" s="71"/>
      <c r="AC268" s="71"/>
      <c r="AD268" s="84"/>
      <c r="AE268" s="84"/>
      <c r="AF268" s="84"/>
      <c r="AG268" s="84"/>
      <c r="AH268" s="84"/>
      <c r="AI268" s="84"/>
      <c r="AJ268" s="84"/>
      <c r="AK268" s="84"/>
      <c r="AL268" s="84"/>
      <c r="AM268" s="84"/>
      <c r="AN268" s="84"/>
      <c r="AO268" s="84"/>
      <c r="AP268" s="84"/>
      <c r="AQ268" s="84"/>
      <c r="AR268" s="84"/>
      <c r="AS268" s="84"/>
      <c r="AT268" s="84"/>
      <c r="AU268" s="84"/>
      <c r="AV268" s="84"/>
      <c r="AW268" s="84"/>
      <c r="AX268" s="84"/>
      <c r="AY268" s="84"/>
      <c r="AZ268" s="84"/>
      <c r="BA268" s="84"/>
      <c r="BB268" s="84"/>
      <c r="BC268" s="84"/>
      <c r="BD268" s="84"/>
      <c r="BE268" s="84"/>
      <c r="BF268" s="84"/>
      <c r="BG268" s="84"/>
      <c r="BH268" s="84"/>
      <c r="BI268" s="84"/>
      <c r="BJ268" s="84"/>
      <c r="BK268" s="84"/>
      <c r="BL268" s="84"/>
      <c r="BM268" s="84"/>
      <c r="BN268" s="84"/>
      <c r="BO268" s="84"/>
      <c r="BP268" s="84"/>
      <c r="BQ268" s="84"/>
      <c r="BR268" s="84"/>
      <c r="BS268" s="84"/>
      <c r="BT268" s="84"/>
      <c r="BU268" s="84"/>
      <c r="BV268" s="84"/>
      <c r="BW268" s="84"/>
      <c r="BX268" s="84"/>
      <c r="BY268" s="84"/>
      <c r="BZ268" s="84"/>
      <c r="CA268" s="84"/>
      <c r="CB268" s="84"/>
      <c r="CC268" s="84"/>
      <c r="CD268" s="84"/>
      <c r="CE268" s="84"/>
      <c r="CF268" s="84"/>
      <c r="CG268" s="84"/>
      <c r="CH268" s="84"/>
      <c r="CI268" s="84"/>
      <c r="CJ268" s="84"/>
      <c r="CK268" s="84"/>
      <c r="CL268" s="84"/>
      <c r="CM268" s="84"/>
      <c r="CN268" s="84"/>
      <c r="CO268" s="84"/>
      <c r="CP268" s="84"/>
      <c r="CQ268" s="84"/>
      <c r="CR268" s="84"/>
      <c r="CS268" s="84"/>
      <c r="CT268" s="84"/>
      <c r="CU268" s="84"/>
      <c r="CV268" s="84"/>
      <c r="CW268" s="84"/>
      <c r="CX268" s="84"/>
      <c r="CY268" s="84"/>
      <c r="CZ268" s="84"/>
      <c r="DA268" s="84"/>
      <c r="DB268" s="84"/>
      <c r="DC268" s="84"/>
      <c r="DD268" s="84"/>
      <c r="DE268" s="84"/>
      <c r="DF268" s="84"/>
      <c r="DG268" s="84"/>
      <c r="DH268" s="84"/>
      <c r="DI268" s="84"/>
      <c r="DJ268" s="84"/>
      <c r="DK268" s="84"/>
      <c r="DL268" s="84"/>
      <c r="DM268" s="84"/>
      <c r="DN268" s="84"/>
      <c r="DO268" s="84"/>
      <c r="DP268" s="84"/>
      <c r="DQ268" s="84"/>
      <c r="DR268" s="84"/>
      <c r="DS268" s="84"/>
      <c r="DT268" s="84"/>
      <c r="DU268" s="84"/>
      <c r="DV268" s="84"/>
      <c r="DW268" s="84"/>
      <c r="DX268" s="84"/>
      <c r="DY268" s="84"/>
      <c r="DZ268" s="84"/>
      <c r="EA268" s="84"/>
      <c r="EB268" s="84"/>
      <c r="EC268" s="84"/>
      <c r="ED268" s="84"/>
      <c r="EE268" s="84"/>
      <c r="EF268" s="84"/>
      <c r="EG268" s="84"/>
      <c r="EH268" s="84"/>
      <c r="EI268" s="84"/>
      <c r="EJ268" s="84"/>
      <c r="EK268" s="84"/>
      <c r="EL268" s="84"/>
      <c r="EM268" s="84"/>
      <c r="EN268" s="84"/>
      <c r="EO268" s="84"/>
      <c r="EP268" s="84"/>
      <c r="EQ268" s="84"/>
      <c r="ER268" s="84"/>
      <c r="ES268" s="84"/>
      <c r="ET268" s="84"/>
      <c r="EU268" s="84"/>
      <c r="EV268" s="84"/>
      <c r="EW268" s="84"/>
      <c r="EX268" s="84"/>
      <c r="EY268" s="84"/>
      <c r="EZ268" s="84"/>
      <c r="FA268" s="84"/>
      <c r="FB268" s="84"/>
      <c r="FC268" s="84"/>
      <c r="FD268" s="84"/>
      <c r="FE268" s="84"/>
      <c r="FF268" s="84"/>
      <c r="FG268" s="84"/>
      <c r="FH268" s="84"/>
      <c r="FI268" s="84"/>
      <c r="FJ268" s="84"/>
      <c r="FK268" s="84"/>
      <c r="FL268" s="84"/>
      <c r="FM268" s="84"/>
      <c r="FN268" s="84"/>
      <c r="FO268" s="84"/>
      <c r="FP268" s="84"/>
      <c r="FQ268" s="84"/>
      <c r="FR268" s="84"/>
      <c r="FS268" s="84"/>
      <c r="FT268" s="84"/>
      <c r="FU268" s="84"/>
      <c r="FV268" s="84"/>
      <c r="FW268" s="84"/>
      <c r="FX268" s="84"/>
      <c r="FY268" s="84"/>
      <c r="FZ268" s="84"/>
      <c r="GA268" s="84"/>
      <c r="GB268" s="84"/>
      <c r="GC268" s="84"/>
      <c r="GD268" s="84"/>
      <c r="GE268" s="84"/>
      <c r="GF268" s="84"/>
      <c r="GG268" s="84"/>
      <c r="GH268" s="84"/>
      <c r="GI268" s="84"/>
      <c r="GJ268" s="84"/>
      <c r="GK268" s="84"/>
      <c r="GL268" s="84"/>
      <c r="GM268" s="84"/>
      <c r="GN268" s="84"/>
      <c r="GO268" s="84"/>
      <c r="GP268" s="84"/>
      <c r="GQ268" s="84"/>
      <c r="GR268" s="84"/>
      <c r="GS268" s="84"/>
      <c r="GT268" s="84"/>
      <c r="GU268" s="84"/>
      <c r="GV268" s="84"/>
      <c r="GW268" s="84"/>
      <c r="GX268" s="84"/>
      <c r="GY268" s="84"/>
      <c r="GZ268" s="84"/>
      <c r="HA268" s="84"/>
    </row>
    <row r="269" spans="1:209" ht="25.5" customHeight="1">
      <c r="A269" s="74">
        <v>75</v>
      </c>
      <c r="B269" s="83" t="s">
        <v>166</v>
      </c>
      <c r="C269" s="83" t="s">
        <v>162</v>
      </c>
      <c r="D269" s="83" t="s">
        <v>60</v>
      </c>
      <c r="E269" s="83" t="s">
        <v>162</v>
      </c>
      <c r="F269" s="83">
        <v>3</v>
      </c>
      <c r="G269" s="83" t="s">
        <v>192</v>
      </c>
      <c r="H269" s="83" t="s">
        <v>128</v>
      </c>
      <c r="I269" s="83">
        <v>33</v>
      </c>
      <c r="J269" s="146">
        <v>1</v>
      </c>
      <c r="K269" s="146" t="s">
        <v>1637</v>
      </c>
      <c r="L269" s="146"/>
      <c r="M269" s="146" t="s">
        <v>186</v>
      </c>
      <c r="N269" s="146" t="s">
        <v>1918</v>
      </c>
      <c r="O269" s="146" t="s">
        <v>301</v>
      </c>
      <c r="P269" s="146" t="s">
        <v>333</v>
      </c>
      <c r="Q269" s="152">
        <v>60</v>
      </c>
      <c r="R269" s="146"/>
      <c r="S269" s="146"/>
      <c r="T269" s="146"/>
      <c r="U269" s="146"/>
      <c r="V269" s="146"/>
      <c r="W269" s="146" t="s">
        <v>145</v>
      </c>
      <c r="X269" s="146" t="s">
        <v>1959</v>
      </c>
      <c r="Y269" s="83"/>
      <c r="Z269" s="83"/>
      <c r="AA269" s="83" t="s">
        <v>1490</v>
      </c>
      <c r="AB269" s="83"/>
      <c r="AC269" s="83"/>
      <c r="AD269" s="72"/>
      <c r="AE269" s="72"/>
    </row>
    <row r="270" spans="1:209" ht="25.5" customHeight="1">
      <c r="A270" s="74">
        <v>136</v>
      </c>
      <c r="B270" s="71" t="s">
        <v>1633</v>
      </c>
      <c r="C270" s="71" t="s">
        <v>127</v>
      </c>
      <c r="D270" s="71" t="s">
        <v>1609</v>
      </c>
      <c r="E270" s="71" t="s">
        <v>1820</v>
      </c>
      <c r="F270" s="71">
        <v>3</v>
      </c>
      <c r="G270" s="71" t="s">
        <v>192</v>
      </c>
      <c r="H270" s="71" t="s">
        <v>128</v>
      </c>
      <c r="I270" s="71">
        <v>33</v>
      </c>
      <c r="J270" s="144">
        <v>1</v>
      </c>
      <c r="K270" s="71" t="s">
        <v>1609</v>
      </c>
      <c r="L270" s="144"/>
      <c r="M270" s="146" t="s">
        <v>186</v>
      </c>
      <c r="N270" s="144" t="s">
        <v>1918</v>
      </c>
      <c r="O270" s="144" t="s">
        <v>336</v>
      </c>
      <c r="P270" s="144" t="s">
        <v>333</v>
      </c>
      <c r="Q270" s="152">
        <v>60</v>
      </c>
      <c r="R270" s="144"/>
      <c r="S270" s="144"/>
      <c r="T270" s="144"/>
      <c r="U270" s="144"/>
      <c r="V270" s="144"/>
      <c r="W270" s="144" t="s">
        <v>175</v>
      </c>
      <c r="X270" s="146" t="s">
        <v>1959</v>
      </c>
      <c r="Y270" s="71"/>
      <c r="Z270" s="71"/>
      <c r="AA270" s="123" t="s">
        <v>1684</v>
      </c>
      <c r="AB270" s="71"/>
      <c r="AC270" s="71"/>
    </row>
    <row r="271" spans="1:209" ht="25.5" customHeight="1">
      <c r="A271" s="74">
        <v>143</v>
      </c>
      <c r="B271" s="71" t="s">
        <v>885</v>
      </c>
      <c r="C271" s="71" t="s">
        <v>1632</v>
      </c>
      <c r="D271" s="71" t="s">
        <v>1609</v>
      </c>
      <c r="E271" s="71" t="s">
        <v>1632</v>
      </c>
      <c r="F271" s="71">
        <v>3</v>
      </c>
      <c r="G271" s="71" t="s">
        <v>192</v>
      </c>
      <c r="H271" s="71" t="s">
        <v>128</v>
      </c>
      <c r="I271" s="71">
        <v>33</v>
      </c>
      <c r="J271" s="144">
        <v>1</v>
      </c>
      <c r="K271" s="144" t="s">
        <v>1609</v>
      </c>
      <c r="L271" s="144"/>
      <c r="M271" s="146" t="s">
        <v>186</v>
      </c>
      <c r="N271" s="144" t="s">
        <v>1919</v>
      </c>
      <c r="O271" s="146" t="s">
        <v>301</v>
      </c>
      <c r="P271" s="144" t="s">
        <v>333</v>
      </c>
      <c r="Q271" s="152">
        <v>60</v>
      </c>
      <c r="R271" s="144"/>
      <c r="S271" s="144"/>
      <c r="T271" s="144"/>
      <c r="U271" s="144"/>
      <c r="V271" s="144"/>
      <c r="W271" s="144" t="s">
        <v>175</v>
      </c>
      <c r="X271" s="146" t="s">
        <v>1959</v>
      </c>
      <c r="Y271" s="71"/>
      <c r="Z271" s="71"/>
      <c r="AA271" s="71" t="s">
        <v>1682</v>
      </c>
      <c r="AB271" s="71"/>
      <c r="AC271" s="71"/>
    </row>
    <row r="272" spans="1:209" s="72" customFormat="1" ht="25.5" customHeight="1">
      <c r="A272" s="74">
        <v>166</v>
      </c>
      <c r="B272" s="83" t="s">
        <v>36</v>
      </c>
      <c r="C272" s="83" t="s">
        <v>1578</v>
      </c>
      <c r="D272" s="83" t="s">
        <v>205</v>
      </c>
      <c r="E272" s="83" t="s">
        <v>1578</v>
      </c>
      <c r="F272" s="83">
        <v>3</v>
      </c>
      <c r="G272" s="83" t="s">
        <v>192</v>
      </c>
      <c r="H272" s="83" t="s">
        <v>128</v>
      </c>
      <c r="I272" s="83">
        <v>33</v>
      </c>
      <c r="J272" s="146">
        <v>1</v>
      </c>
      <c r="K272" s="146" t="s">
        <v>205</v>
      </c>
      <c r="L272" s="146"/>
      <c r="M272" s="146" t="s">
        <v>186</v>
      </c>
      <c r="N272" s="146" t="s">
        <v>1919</v>
      </c>
      <c r="O272" s="144" t="s">
        <v>336</v>
      </c>
      <c r="P272" s="146" t="s">
        <v>333</v>
      </c>
      <c r="Q272" s="152">
        <v>60</v>
      </c>
      <c r="R272" s="146"/>
      <c r="S272" s="146"/>
      <c r="T272" s="146"/>
      <c r="U272" s="146"/>
      <c r="V272" s="146"/>
      <c r="W272" s="146" t="s">
        <v>174</v>
      </c>
      <c r="X272" s="146" t="s">
        <v>1959</v>
      </c>
      <c r="Y272" s="83"/>
      <c r="Z272" s="83"/>
      <c r="AA272" s="83" t="s">
        <v>1490</v>
      </c>
      <c r="AB272" s="83"/>
      <c r="AC272" s="83"/>
      <c r="AD272" s="84"/>
      <c r="AE272" s="84"/>
      <c r="AF272" s="84"/>
      <c r="AG272" s="84"/>
      <c r="AH272" s="84"/>
      <c r="AI272" s="84"/>
      <c r="AJ272" s="84"/>
      <c r="AK272" s="84"/>
      <c r="AL272" s="84"/>
      <c r="AM272" s="84"/>
      <c r="AN272" s="84"/>
      <c r="AO272" s="84"/>
      <c r="AP272" s="84"/>
      <c r="AQ272" s="84"/>
      <c r="AR272" s="84"/>
      <c r="AS272" s="84"/>
      <c r="AT272" s="84"/>
      <c r="AU272" s="84"/>
      <c r="AV272" s="84"/>
      <c r="AW272" s="84"/>
      <c r="AX272" s="84"/>
      <c r="AY272" s="84"/>
      <c r="AZ272" s="84"/>
      <c r="BA272" s="84"/>
      <c r="BB272" s="84"/>
      <c r="BC272" s="84"/>
      <c r="BD272" s="84"/>
      <c r="BE272" s="84"/>
      <c r="BF272" s="84"/>
      <c r="BG272" s="84"/>
      <c r="BH272" s="84"/>
      <c r="BI272" s="84"/>
      <c r="BJ272" s="84"/>
      <c r="BK272" s="84"/>
      <c r="BL272" s="84"/>
      <c r="BM272" s="84"/>
      <c r="BN272" s="84"/>
      <c r="BO272" s="84"/>
      <c r="BP272" s="84"/>
      <c r="BQ272" s="84"/>
      <c r="BR272" s="84"/>
      <c r="BS272" s="84"/>
      <c r="BT272" s="84"/>
      <c r="BU272" s="84"/>
      <c r="BV272" s="84"/>
      <c r="BW272" s="84"/>
      <c r="BX272" s="84"/>
      <c r="BY272" s="84"/>
      <c r="BZ272" s="84"/>
      <c r="CA272" s="84"/>
      <c r="CB272" s="84"/>
      <c r="CC272" s="84"/>
      <c r="CD272" s="84"/>
      <c r="CE272" s="84"/>
      <c r="CF272" s="84"/>
      <c r="CG272" s="84"/>
      <c r="CH272" s="84"/>
      <c r="CI272" s="84"/>
      <c r="CJ272" s="84"/>
      <c r="CK272" s="84"/>
      <c r="CL272" s="84"/>
      <c r="CM272" s="84"/>
      <c r="CN272" s="84"/>
      <c r="CO272" s="84"/>
      <c r="CP272" s="84"/>
      <c r="CQ272" s="84"/>
      <c r="CR272" s="84"/>
      <c r="CS272" s="84"/>
      <c r="CT272" s="84"/>
      <c r="CU272" s="84"/>
      <c r="CV272" s="84"/>
      <c r="CW272" s="84"/>
      <c r="CX272" s="84"/>
      <c r="CY272" s="84"/>
      <c r="CZ272" s="84"/>
      <c r="DA272" s="84"/>
      <c r="DB272" s="84"/>
      <c r="DC272" s="84"/>
      <c r="DD272" s="84"/>
      <c r="DE272" s="84"/>
      <c r="DF272" s="84"/>
      <c r="DG272" s="84"/>
      <c r="DH272" s="84"/>
      <c r="DI272" s="84"/>
      <c r="DJ272" s="84"/>
      <c r="DK272" s="84"/>
      <c r="DL272" s="84"/>
      <c r="DM272" s="84"/>
      <c r="DN272" s="84"/>
      <c r="DO272" s="84"/>
      <c r="DP272" s="84"/>
      <c r="DQ272" s="84"/>
      <c r="DR272" s="84"/>
      <c r="DS272" s="84"/>
      <c r="DT272" s="84"/>
      <c r="DU272" s="84"/>
      <c r="DV272" s="84"/>
      <c r="DW272" s="84"/>
      <c r="DX272" s="84"/>
      <c r="DY272" s="84"/>
      <c r="DZ272" s="84"/>
      <c r="EA272" s="84"/>
      <c r="EB272" s="84"/>
      <c r="EC272" s="84"/>
      <c r="ED272" s="84"/>
      <c r="EE272" s="84"/>
      <c r="EF272" s="84"/>
      <c r="EG272" s="84"/>
      <c r="EH272" s="84"/>
      <c r="EI272" s="84"/>
      <c r="EJ272" s="84"/>
      <c r="EK272" s="84"/>
      <c r="EL272" s="84"/>
      <c r="EM272" s="84"/>
      <c r="EN272" s="84"/>
      <c r="EO272" s="84"/>
      <c r="EP272" s="84"/>
      <c r="EQ272" s="84"/>
      <c r="ER272" s="84"/>
      <c r="ES272" s="84"/>
      <c r="ET272" s="84"/>
      <c r="EU272" s="84"/>
      <c r="EV272" s="84"/>
      <c r="EW272" s="84"/>
      <c r="EX272" s="84"/>
      <c r="EY272" s="84"/>
      <c r="EZ272" s="84"/>
      <c r="FA272" s="84"/>
      <c r="FB272" s="84"/>
      <c r="FC272" s="84"/>
      <c r="FD272" s="84"/>
      <c r="FE272" s="84"/>
      <c r="FF272" s="84"/>
      <c r="FG272" s="84"/>
      <c r="FH272" s="84"/>
      <c r="FI272" s="84"/>
      <c r="FJ272" s="84"/>
      <c r="FK272" s="84"/>
      <c r="FL272" s="84"/>
      <c r="FM272" s="84"/>
      <c r="FN272" s="84"/>
      <c r="FO272" s="84"/>
      <c r="FP272" s="84"/>
      <c r="FQ272" s="84"/>
      <c r="FR272" s="84"/>
      <c r="FS272" s="84"/>
      <c r="FT272" s="84"/>
      <c r="FU272" s="84"/>
      <c r="FV272" s="84"/>
      <c r="FW272" s="84"/>
      <c r="FX272" s="84"/>
      <c r="FY272" s="84"/>
      <c r="FZ272" s="84"/>
      <c r="GA272" s="84"/>
      <c r="GB272" s="84"/>
      <c r="GC272" s="84"/>
      <c r="GD272" s="84"/>
      <c r="GE272" s="84"/>
      <c r="GF272" s="84"/>
      <c r="GG272" s="84"/>
      <c r="GH272" s="84"/>
      <c r="GI272" s="84"/>
      <c r="GJ272" s="84"/>
      <c r="GK272" s="84"/>
      <c r="GL272" s="84"/>
      <c r="GM272" s="84"/>
      <c r="GN272" s="84"/>
      <c r="GO272" s="84"/>
      <c r="GP272" s="84"/>
      <c r="GQ272" s="84"/>
      <c r="GR272" s="84"/>
      <c r="GS272" s="84"/>
      <c r="GT272" s="84"/>
      <c r="GU272" s="84"/>
      <c r="GV272" s="84"/>
      <c r="GW272" s="84"/>
      <c r="GX272" s="84"/>
      <c r="GY272" s="84"/>
      <c r="GZ272" s="84"/>
      <c r="HA272" s="84"/>
    </row>
    <row r="273" spans="1:209" s="72" customFormat="1" ht="25.5" customHeight="1">
      <c r="A273" s="74">
        <v>57</v>
      </c>
      <c r="B273" s="83" t="s">
        <v>91</v>
      </c>
      <c r="C273" s="83" t="s">
        <v>60</v>
      </c>
      <c r="D273" s="83"/>
      <c r="E273" s="83" t="s">
        <v>1806</v>
      </c>
      <c r="F273" s="83">
        <v>2</v>
      </c>
      <c r="G273" s="83" t="s">
        <v>262</v>
      </c>
      <c r="H273" s="83" t="s">
        <v>1643</v>
      </c>
      <c r="I273" s="83">
        <v>38</v>
      </c>
      <c r="J273" s="146">
        <v>3</v>
      </c>
      <c r="K273" s="146"/>
      <c r="L273" s="146"/>
      <c r="M273" s="146" t="s">
        <v>296</v>
      </c>
      <c r="N273" s="146">
        <v>2</v>
      </c>
      <c r="O273" s="147" t="s">
        <v>328</v>
      </c>
      <c r="P273" s="146" t="s">
        <v>334</v>
      </c>
      <c r="Q273" s="152">
        <v>60</v>
      </c>
      <c r="R273" s="146"/>
      <c r="S273" s="146"/>
      <c r="T273" s="146"/>
      <c r="U273" s="146"/>
      <c r="V273" s="146"/>
      <c r="W273" s="146" t="s">
        <v>145</v>
      </c>
      <c r="X273" s="146" t="s">
        <v>1950</v>
      </c>
      <c r="Y273" s="83"/>
      <c r="Z273" s="83"/>
      <c r="AA273" s="83" t="s">
        <v>1490</v>
      </c>
      <c r="AB273" s="83"/>
      <c r="AC273" s="83"/>
      <c r="AD273" s="84"/>
      <c r="AE273" s="84"/>
      <c r="AF273" s="84"/>
      <c r="AG273" s="84"/>
      <c r="AH273" s="84"/>
      <c r="AI273" s="84"/>
      <c r="AJ273" s="84"/>
      <c r="AK273" s="84"/>
      <c r="AL273" s="84"/>
      <c r="AM273" s="84"/>
      <c r="AN273" s="84"/>
      <c r="AO273" s="84"/>
      <c r="AP273" s="84"/>
      <c r="AQ273" s="84"/>
      <c r="AR273" s="84"/>
      <c r="AS273" s="84"/>
      <c r="AT273" s="84"/>
      <c r="AU273" s="84"/>
      <c r="AV273" s="84"/>
      <c r="AW273" s="84"/>
      <c r="AX273" s="84"/>
      <c r="AY273" s="84"/>
      <c r="AZ273" s="84"/>
      <c r="BA273" s="84"/>
      <c r="BB273" s="84"/>
      <c r="BC273" s="84"/>
      <c r="BD273" s="84"/>
      <c r="BE273" s="84"/>
      <c r="BF273" s="84"/>
      <c r="BG273" s="84"/>
      <c r="BH273" s="84"/>
      <c r="BI273" s="84"/>
      <c r="BJ273" s="84"/>
      <c r="BK273" s="84"/>
      <c r="BL273" s="84"/>
      <c r="BM273" s="84"/>
      <c r="BN273" s="84"/>
      <c r="BO273" s="84"/>
      <c r="BP273" s="84"/>
      <c r="BQ273" s="84"/>
      <c r="BR273" s="84"/>
      <c r="BS273" s="84"/>
      <c r="BT273" s="84"/>
      <c r="BU273" s="84"/>
      <c r="BV273" s="84"/>
      <c r="BW273" s="84"/>
      <c r="BX273" s="84"/>
      <c r="BY273" s="84"/>
      <c r="BZ273" s="84"/>
      <c r="CA273" s="84"/>
      <c r="CB273" s="84"/>
      <c r="CC273" s="84"/>
      <c r="CD273" s="84"/>
      <c r="CE273" s="84"/>
      <c r="CF273" s="84"/>
      <c r="CG273" s="84"/>
      <c r="CH273" s="84"/>
      <c r="CI273" s="84"/>
      <c r="CJ273" s="84"/>
      <c r="CK273" s="84"/>
      <c r="CL273" s="84"/>
      <c r="CM273" s="84"/>
      <c r="CN273" s="84"/>
      <c r="CO273" s="84"/>
      <c r="CP273" s="84"/>
      <c r="CQ273" s="84"/>
      <c r="CR273" s="84"/>
      <c r="CS273" s="84"/>
      <c r="CT273" s="84"/>
      <c r="CU273" s="84"/>
      <c r="CV273" s="84"/>
      <c r="CW273" s="84"/>
      <c r="CX273" s="84"/>
      <c r="CY273" s="84"/>
      <c r="CZ273" s="84"/>
      <c r="DA273" s="84"/>
      <c r="DB273" s="84"/>
      <c r="DC273" s="84"/>
      <c r="DD273" s="84"/>
      <c r="DE273" s="84"/>
      <c r="DF273" s="84"/>
      <c r="DG273" s="84"/>
      <c r="DH273" s="84"/>
      <c r="DI273" s="84"/>
      <c r="DJ273" s="84"/>
      <c r="DK273" s="84"/>
      <c r="DL273" s="84"/>
      <c r="DM273" s="84"/>
      <c r="DN273" s="84"/>
      <c r="DO273" s="84"/>
      <c r="DP273" s="84"/>
      <c r="DQ273" s="84"/>
      <c r="DR273" s="84"/>
      <c r="DS273" s="84"/>
      <c r="DT273" s="84"/>
      <c r="DU273" s="84"/>
      <c r="DV273" s="84"/>
      <c r="DW273" s="84"/>
      <c r="DX273" s="84"/>
      <c r="DY273" s="84"/>
      <c r="DZ273" s="84"/>
      <c r="EA273" s="84"/>
      <c r="EB273" s="84"/>
      <c r="EC273" s="84"/>
      <c r="ED273" s="84"/>
      <c r="EE273" s="84"/>
      <c r="EF273" s="84"/>
      <c r="EG273" s="84"/>
      <c r="EH273" s="84"/>
      <c r="EI273" s="84"/>
      <c r="EJ273" s="84"/>
      <c r="EK273" s="84"/>
      <c r="EL273" s="84"/>
      <c r="EM273" s="84"/>
      <c r="EN273" s="84"/>
      <c r="EO273" s="84"/>
      <c r="EP273" s="84"/>
      <c r="EQ273" s="84"/>
      <c r="ER273" s="84"/>
      <c r="ES273" s="84"/>
      <c r="ET273" s="84"/>
      <c r="EU273" s="84"/>
      <c r="EV273" s="84"/>
      <c r="EW273" s="84"/>
      <c r="EX273" s="84"/>
      <c r="EY273" s="84"/>
      <c r="EZ273" s="84"/>
      <c r="FA273" s="84"/>
      <c r="FB273" s="84"/>
      <c r="FC273" s="84"/>
      <c r="FD273" s="84"/>
      <c r="FE273" s="84"/>
      <c r="FF273" s="84"/>
      <c r="FG273" s="84"/>
      <c r="FH273" s="84"/>
      <c r="FI273" s="84"/>
      <c r="FJ273" s="84"/>
      <c r="FK273" s="84"/>
      <c r="FL273" s="84"/>
      <c r="FM273" s="84"/>
      <c r="FN273" s="84"/>
      <c r="FO273" s="84"/>
      <c r="FP273" s="84"/>
      <c r="FQ273" s="84"/>
      <c r="FR273" s="84"/>
      <c r="FS273" s="84"/>
      <c r="FT273" s="84"/>
      <c r="FU273" s="84"/>
      <c r="FV273" s="84"/>
      <c r="FW273" s="84"/>
      <c r="FX273" s="84"/>
      <c r="FY273" s="84"/>
      <c r="FZ273" s="84"/>
      <c r="GA273" s="84"/>
      <c r="GB273" s="84"/>
      <c r="GC273" s="84"/>
      <c r="GD273" s="84"/>
      <c r="GE273" s="84"/>
      <c r="GF273" s="84"/>
      <c r="GG273" s="84"/>
      <c r="GH273" s="84"/>
      <c r="GI273" s="84"/>
      <c r="GJ273" s="84"/>
      <c r="GK273" s="84"/>
      <c r="GL273" s="84"/>
      <c r="GM273" s="84"/>
      <c r="GN273" s="84"/>
      <c r="GO273" s="84"/>
      <c r="GP273" s="84"/>
      <c r="GQ273" s="84"/>
      <c r="GR273" s="84"/>
      <c r="GS273" s="84"/>
      <c r="GT273" s="84"/>
      <c r="GU273" s="84"/>
      <c r="GV273" s="84"/>
      <c r="GW273" s="84"/>
      <c r="GX273" s="84"/>
      <c r="GY273" s="84"/>
      <c r="GZ273" s="84"/>
      <c r="HA273" s="84"/>
    </row>
    <row r="274" spans="1:209" s="72" customFormat="1" ht="25.5" customHeight="1">
      <c r="A274" s="74">
        <v>108</v>
      </c>
      <c r="B274" s="83" t="s">
        <v>1548</v>
      </c>
      <c r="C274" s="83" t="s">
        <v>43</v>
      </c>
      <c r="D274" s="83" t="s">
        <v>29</v>
      </c>
      <c r="E274" s="83" t="s">
        <v>1781</v>
      </c>
      <c r="F274" s="83">
        <v>3</v>
      </c>
      <c r="G274" s="83" t="s">
        <v>262</v>
      </c>
      <c r="H274" s="83" t="s">
        <v>1643</v>
      </c>
      <c r="I274" s="83">
        <v>36</v>
      </c>
      <c r="J274" s="146">
        <v>3</v>
      </c>
      <c r="K274" s="146" t="s">
        <v>29</v>
      </c>
      <c r="L274" s="146"/>
      <c r="M274" s="146" t="s">
        <v>296</v>
      </c>
      <c r="N274" s="146">
        <v>2</v>
      </c>
      <c r="O274" s="147" t="s">
        <v>326</v>
      </c>
      <c r="P274" s="146" t="s">
        <v>334</v>
      </c>
      <c r="Q274" s="152">
        <v>60</v>
      </c>
      <c r="R274" s="146"/>
      <c r="S274" s="146"/>
      <c r="T274" s="146"/>
      <c r="U274" s="146"/>
      <c r="V274" s="146"/>
      <c r="W274" s="146" t="s">
        <v>173</v>
      </c>
      <c r="X274" s="146" t="s">
        <v>1950</v>
      </c>
      <c r="Y274" s="83"/>
      <c r="Z274" s="83"/>
      <c r="AA274" s="83" t="s">
        <v>1490</v>
      </c>
      <c r="AB274" s="83"/>
      <c r="AC274" s="83"/>
      <c r="AD274" s="84"/>
      <c r="AE274" s="84"/>
      <c r="AF274" s="84"/>
      <c r="AG274" s="84"/>
      <c r="AH274" s="84"/>
      <c r="AI274" s="84"/>
      <c r="AJ274" s="84"/>
      <c r="AK274" s="84"/>
      <c r="AL274" s="84"/>
      <c r="AM274" s="84"/>
      <c r="AN274" s="84"/>
      <c r="AO274" s="84"/>
      <c r="AP274" s="84"/>
      <c r="AQ274" s="84"/>
      <c r="AR274" s="84"/>
      <c r="AS274" s="84"/>
      <c r="AT274" s="84"/>
      <c r="AU274" s="84"/>
      <c r="AV274" s="84"/>
      <c r="AW274" s="84"/>
      <c r="AX274" s="84"/>
      <c r="AY274" s="84"/>
      <c r="AZ274" s="84"/>
      <c r="BA274" s="84"/>
      <c r="BB274" s="84"/>
      <c r="BC274" s="84"/>
      <c r="BD274" s="84"/>
      <c r="BE274" s="84"/>
      <c r="BF274" s="84"/>
      <c r="BG274" s="84"/>
      <c r="BH274" s="84"/>
      <c r="BI274" s="84"/>
      <c r="BJ274" s="84"/>
      <c r="BK274" s="84"/>
      <c r="BL274" s="84"/>
      <c r="BM274" s="84"/>
      <c r="BN274" s="84"/>
      <c r="BO274" s="84"/>
      <c r="BP274" s="84"/>
      <c r="BQ274" s="84"/>
      <c r="BR274" s="84"/>
      <c r="BS274" s="84"/>
      <c r="BT274" s="84"/>
      <c r="BU274" s="84"/>
      <c r="BV274" s="84"/>
      <c r="BW274" s="84"/>
      <c r="BX274" s="84"/>
      <c r="BY274" s="84"/>
      <c r="BZ274" s="84"/>
      <c r="CA274" s="84"/>
      <c r="CB274" s="84"/>
      <c r="CC274" s="84"/>
      <c r="CD274" s="84"/>
      <c r="CE274" s="84"/>
      <c r="CF274" s="84"/>
      <c r="CG274" s="84"/>
      <c r="CH274" s="84"/>
      <c r="CI274" s="84"/>
      <c r="CJ274" s="84"/>
      <c r="CK274" s="84"/>
      <c r="CL274" s="84"/>
      <c r="CM274" s="84"/>
      <c r="CN274" s="84"/>
      <c r="CO274" s="84"/>
      <c r="CP274" s="84"/>
      <c r="CQ274" s="84"/>
      <c r="CR274" s="84"/>
      <c r="CS274" s="84"/>
      <c r="CT274" s="84"/>
      <c r="CU274" s="84"/>
      <c r="CV274" s="84"/>
      <c r="CW274" s="84"/>
      <c r="CX274" s="84"/>
      <c r="CY274" s="84"/>
      <c r="CZ274" s="84"/>
      <c r="DA274" s="84"/>
      <c r="DB274" s="84"/>
      <c r="DC274" s="84"/>
      <c r="DD274" s="84"/>
      <c r="DE274" s="84"/>
      <c r="DF274" s="84"/>
      <c r="DG274" s="84"/>
      <c r="DH274" s="84"/>
      <c r="DI274" s="84"/>
      <c r="DJ274" s="84"/>
      <c r="DK274" s="84"/>
      <c r="DL274" s="84"/>
      <c r="DM274" s="84"/>
      <c r="DN274" s="84"/>
      <c r="DO274" s="84"/>
      <c r="DP274" s="84"/>
      <c r="DQ274" s="84"/>
      <c r="DR274" s="84"/>
      <c r="DS274" s="84"/>
      <c r="DT274" s="84"/>
      <c r="DU274" s="84"/>
      <c r="DV274" s="84"/>
      <c r="DW274" s="84"/>
      <c r="DX274" s="84"/>
      <c r="DY274" s="84"/>
      <c r="DZ274" s="84"/>
      <c r="EA274" s="84"/>
      <c r="EB274" s="84"/>
      <c r="EC274" s="84"/>
      <c r="ED274" s="84"/>
      <c r="EE274" s="84"/>
      <c r="EF274" s="84"/>
      <c r="EG274" s="84"/>
      <c r="EH274" s="84"/>
      <c r="EI274" s="84"/>
      <c r="EJ274" s="84"/>
      <c r="EK274" s="84"/>
      <c r="EL274" s="84"/>
      <c r="EM274" s="84"/>
      <c r="EN274" s="84"/>
      <c r="EO274" s="84"/>
      <c r="EP274" s="84"/>
      <c r="EQ274" s="84"/>
      <c r="ER274" s="84"/>
      <c r="ES274" s="84"/>
      <c r="ET274" s="84"/>
      <c r="EU274" s="84"/>
      <c r="EV274" s="84"/>
      <c r="EW274" s="84"/>
      <c r="EX274" s="84"/>
      <c r="EY274" s="84"/>
      <c r="EZ274" s="84"/>
      <c r="FA274" s="84"/>
      <c r="FB274" s="84"/>
      <c r="FC274" s="84"/>
      <c r="FD274" s="84"/>
      <c r="FE274" s="84"/>
      <c r="FF274" s="84"/>
      <c r="FG274" s="84"/>
      <c r="FH274" s="84"/>
      <c r="FI274" s="84"/>
      <c r="FJ274" s="84"/>
      <c r="FK274" s="84"/>
      <c r="FL274" s="84"/>
      <c r="FM274" s="84"/>
      <c r="FN274" s="84"/>
      <c r="FO274" s="84"/>
      <c r="FP274" s="84"/>
      <c r="FQ274" s="84"/>
      <c r="FR274" s="84"/>
      <c r="FS274" s="84"/>
      <c r="FT274" s="84"/>
      <c r="FU274" s="84"/>
      <c r="FV274" s="84"/>
      <c r="FW274" s="84"/>
      <c r="FX274" s="84"/>
      <c r="FY274" s="84"/>
      <c r="FZ274" s="84"/>
      <c r="GA274" s="84"/>
      <c r="GB274" s="84"/>
      <c r="GC274" s="84"/>
      <c r="GD274" s="84"/>
      <c r="GE274" s="84"/>
      <c r="GF274" s="84"/>
      <c r="GG274" s="84"/>
      <c r="GH274" s="84"/>
      <c r="GI274" s="84"/>
      <c r="GJ274" s="84"/>
      <c r="GK274" s="84"/>
      <c r="GL274" s="84"/>
      <c r="GM274" s="84"/>
      <c r="GN274" s="84"/>
      <c r="GO274" s="84"/>
      <c r="GP274" s="84"/>
      <c r="GQ274" s="84"/>
      <c r="GR274" s="84"/>
      <c r="GS274" s="84"/>
      <c r="GT274" s="84"/>
      <c r="GU274" s="84"/>
      <c r="GV274" s="84"/>
      <c r="GW274" s="84"/>
      <c r="GX274" s="84"/>
      <c r="GY274" s="84"/>
      <c r="GZ274" s="84"/>
      <c r="HA274" s="84"/>
    </row>
    <row r="275" spans="1:209" s="72" customFormat="1" ht="25.5" customHeight="1">
      <c r="A275" s="74">
        <v>28</v>
      </c>
      <c r="B275" s="83" t="s">
        <v>1545</v>
      </c>
      <c r="C275" s="83" t="s">
        <v>1546</v>
      </c>
      <c r="D275" s="83"/>
      <c r="E275" s="83" t="s">
        <v>1875</v>
      </c>
      <c r="F275" s="83">
        <v>3</v>
      </c>
      <c r="G275" s="83" t="s">
        <v>262</v>
      </c>
      <c r="H275" s="83" t="s">
        <v>1643</v>
      </c>
      <c r="I275" s="83">
        <v>38</v>
      </c>
      <c r="J275" s="146">
        <v>3</v>
      </c>
      <c r="K275" s="146"/>
      <c r="L275" s="146"/>
      <c r="M275" s="146" t="s">
        <v>296</v>
      </c>
      <c r="N275" s="146">
        <v>5</v>
      </c>
      <c r="O275" s="147" t="s">
        <v>326</v>
      </c>
      <c r="P275" s="146" t="s">
        <v>334</v>
      </c>
      <c r="Q275" s="152">
        <v>60</v>
      </c>
      <c r="R275" s="146"/>
      <c r="S275" s="146"/>
      <c r="T275" s="146"/>
      <c r="U275" s="146"/>
      <c r="V275" s="146"/>
      <c r="W275" s="146" t="s">
        <v>1652</v>
      </c>
      <c r="X275" s="146" t="s">
        <v>1950</v>
      </c>
      <c r="Y275" s="83"/>
      <c r="Z275" s="83"/>
      <c r="AA275" s="83" t="s">
        <v>1490</v>
      </c>
      <c r="AB275" s="83"/>
      <c r="AC275" s="83"/>
      <c r="AD275" s="84"/>
      <c r="AE275" s="84"/>
      <c r="AF275" s="84"/>
      <c r="AG275" s="84"/>
      <c r="AH275" s="84"/>
      <c r="AI275" s="84"/>
      <c r="AJ275" s="84"/>
      <c r="AK275" s="84"/>
      <c r="AL275" s="84"/>
      <c r="AM275" s="84"/>
      <c r="AN275" s="84"/>
      <c r="AO275" s="84"/>
      <c r="AP275" s="84"/>
      <c r="AQ275" s="84"/>
      <c r="AR275" s="84"/>
      <c r="AS275" s="84"/>
      <c r="AT275" s="84"/>
      <c r="AU275" s="84"/>
      <c r="AV275" s="84"/>
      <c r="AW275" s="84"/>
      <c r="AX275" s="84"/>
      <c r="AY275" s="84"/>
      <c r="AZ275" s="84"/>
      <c r="BA275" s="84"/>
      <c r="BB275" s="84"/>
      <c r="BC275" s="84"/>
      <c r="BD275" s="84"/>
      <c r="BE275" s="84"/>
      <c r="BF275" s="84"/>
      <c r="BG275" s="84"/>
      <c r="BH275" s="84"/>
      <c r="BI275" s="84"/>
      <c r="BJ275" s="84"/>
      <c r="BK275" s="84"/>
      <c r="BL275" s="84"/>
      <c r="BM275" s="84"/>
      <c r="BN275" s="84"/>
      <c r="BO275" s="84"/>
      <c r="BP275" s="84"/>
      <c r="BQ275" s="84"/>
      <c r="BR275" s="84"/>
      <c r="BS275" s="84"/>
      <c r="BT275" s="84"/>
      <c r="BU275" s="84"/>
      <c r="BV275" s="84"/>
      <c r="BW275" s="84"/>
      <c r="BX275" s="84"/>
      <c r="BY275" s="84"/>
      <c r="BZ275" s="84"/>
      <c r="CA275" s="84"/>
      <c r="CB275" s="84"/>
      <c r="CC275" s="84"/>
      <c r="CD275" s="84"/>
      <c r="CE275" s="84"/>
      <c r="CF275" s="84"/>
      <c r="CG275" s="84"/>
      <c r="CH275" s="84"/>
      <c r="CI275" s="84"/>
      <c r="CJ275" s="84"/>
      <c r="CK275" s="84"/>
      <c r="CL275" s="84"/>
      <c r="CM275" s="84"/>
      <c r="CN275" s="84"/>
      <c r="CO275" s="84"/>
      <c r="CP275" s="84"/>
      <c r="CQ275" s="84"/>
      <c r="CR275" s="84"/>
      <c r="CS275" s="84"/>
      <c r="CT275" s="84"/>
      <c r="CU275" s="84"/>
      <c r="CV275" s="84"/>
      <c r="CW275" s="84"/>
      <c r="CX275" s="84"/>
      <c r="CY275" s="84"/>
      <c r="CZ275" s="84"/>
      <c r="DA275" s="84"/>
      <c r="DB275" s="84"/>
      <c r="DC275" s="84"/>
      <c r="DD275" s="84"/>
      <c r="DE275" s="84"/>
      <c r="DF275" s="84"/>
      <c r="DG275" s="84"/>
      <c r="DH275" s="84"/>
      <c r="DI275" s="84"/>
      <c r="DJ275" s="84"/>
      <c r="DK275" s="84"/>
      <c r="DL275" s="84"/>
      <c r="DM275" s="84"/>
      <c r="DN275" s="84"/>
      <c r="DO275" s="84"/>
      <c r="DP275" s="84"/>
      <c r="DQ275" s="84"/>
      <c r="DR275" s="84"/>
      <c r="DS275" s="84"/>
      <c r="DT275" s="84"/>
      <c r="DU275" s="84"/>
      <c r="DV275" s="84"/>
      <c r="DW275" s="84"/>
      <c r="DX275" s="84"/>
      <c r="DY275" s="84"/>
      <c r="DZ275" s="84"/>
      <c r="EA275" s="84"/>
      <c r="EB275" s="84"/>
      <c r="EC275" s="84"/>
      <c r="ED275" s="84"/>
      <c r="EE275" s="84"/>
      <c r="EF275" s="84"/>
      <c r="EG275" s="84"/>
      <c r="EH275" s="84"/>
      <c r="EI275" s="84"/>
      <c r="EJ275" s="84"/>
      <c r="EK275" s="84"/>
      <c r="EL275" s="84"/>
      <c r="EM275" s="84"/>
      <c r="EN275" s="84"/>
      <c r="EO275" s="84"/>
      <c r="EP275" s="84"/>
      <c r="EQ275" s="84"/>
      <c r="ER275" s="84"/>
      <c r="ES275" s="84"/>
      <c r="ET275" s="84"/>
      <c r="EU275" s="84"/>
      <c r="EV275" s="84"/>
      <c r="EW275" s="84"/>
      <c r="EX275" s="84"/>
      <c r="EY275" s="84"/>
      <c r="EZ275" s="84"/>
      <c r="FA275" s="84"/>
      <c r="FB275" s="84"/>
      <c r="FC275" s="84"/>
      <c r="FD275" s="84"/>
      <c r="FE275" s="84"/>
      <c r="FF275" s="84"/>
      <c r="FG275" s="84"/>
      <c r="FH275" s="84"/>
      <c r="FI275" s="84"/>
      <c r="FJ275" s="84"/>
      <c r="FK275" s="84"/>
      <c r="FL275" s="84"/>
      <c r="FM275" s="84"/>
      <c r="FN275" s="84"/>
      <c r="FO275" s="84"/>
      <c r="FP275" s="84"/>
      <c r="FQ275" s="84"/>
      <c r="FR275" s="84"/>
      <c r="FS275" s="84"/>
      <c r="FT275" s="84"/>
      <c r="FU275" s="84"/>
      <c r="FV275" s="84"/>
      <c r="FW275" s="84"/>
      <c r="FX275" s="84"/>
      <c r="FY275" s="84"/>
      <c r="FZ275" s="84"/>
      <c r="GA275" s="84"/>
      <c r="GB275" s="84"/>
      <c r="GC275" s="84"/>
      <c r="GD275" s="84"/>
      <c r="GE275" s="84"/>
      <c r="GF275" s="84"/>
      <c r="GG275" s="84"/>
      <c r="GH275" s="84"/>
      <c r="GI275" s="84"/>
      <c r="GJ275" s="84"/>
      <c r="GK275" s="84"/>
      <c r="GL275" s="84"/>
      <c r="GM275" s="84"/>
      <c r="GN275" s="84"/>
      <c r="GO275" s="84"/>
      <c r="GP275" s="84"/>
      <c r="GQ275" s="84"/>
      <c r="GR275" s="84"/>
      <c r="GS275" s="84"/>
      <c r="GT275" s="84"/>
      <c r="GU275" s="84"/>
      <c r="GV275" s="84"/>
      <c r="GW275" s="84"/>
      <c r="GX275" s="84"/>
      <c r="GY275" s="84"/>
      <c r="GZ275" s="84"/>
      <c r="HA275" s="84"/>
    </row>
    <row r="276" spans="1:209" s="72" customFormat="1" ht="25.5" customHeight="1">
      <c r="A276" s="74">
        <v>84</v>
      </c>
      <c r="B276" s="83" t="s">
        <v>1547</v>
      </c>
      <c r="C276" s="83" t="s">
        <v>40</v>
      </c>
      <c r="D276" s="83" t="s">
        <v>89</v>
      </c>
      <c r="E276" s="83" t="s">
        <v>1900</v>
      </c>
      <c r="F276" s="83">
        <v>3</v>
      </c>
      <c r="G276" s="83" t="s">
        <v>262</v>
      </c>
      <c r="H276" s="83" t="s">
        <v>1643</v>
      </c>
      <c r="I276" s="83">
        <v>38</v>
      </c>
      <c r="J276" s="146">
        <v>3</v>
      </c>
      <c r="K276" s="146" t="s">
        <v>89</v>
      </c>
      <c r="L276" s="146"/>
      <c r="M276" s="146" t="s">
        <v>296</v>
      </c>
      <c r="N276" s="146">
        <v>6</v>
      </c>
      <c r="O276" s="147" t="s">
        <v>326</v>
      </c>
      <c r="P276" s="146" t="s">
        <v>334</v>
      </c>
      <c r="Q276" s="152">
        <v>60</v>
      </c>
      <c r="R276" s="146"/>
      <c r="S276" s="146"/>
      <c r="T276" s="146"/>
      <c r="U276" s="146"/>
      <c r="V276" s="146"/>
      <c r="W276" s="146" t="s">
        <v>146</v>
      </c>
      <c r="X276" s="146" t="s">
        <v>1950</v>
      </c>
      <c r="Y276" s="83"/>
      <c r="Z276" s="83"/>
      <c r="AA276" s="83" t="s">
        <v>1490</v>
      </c>
      <c r="AB276" s="83"/>
      <c r="AC276" s="83"/>
      <c r="AD276" s="84"/>
      <c r="AE276" s="84"/>
      <c r="AF276" s="84"/>
      <c r="AG276" s="84"/>
      <c r="AH276" s="84"/>
      <c r="AI276" s="84"/>
      <c r="AJ276" s="84"/>
      <c r="AK276" s="84"/>
      <c r="AL276" s="84"/>
      <c r="AM276" s="84"/>
      <c r="AN276" s="84"/>
      <c r="AO276" s="84"/>
      <c r="AP276" s="84"/>
      <c r="AQ276" s="84"/>
      <c r="AR276" s="84"/>
      <c r="AS276" s="84"/>
      <c r="AT276" s="84"/>
      <c r="AU276" s="84"/>
      <c r="AV276" s="84"/>
      <c r="AW276" s="84"/>
      <c r="AX276" s="84"/>
      <c r="AY276" s="84"/>
      <c r="AZ276" s="84"/>
      <c r="BA276" s="84"/>
      <c r="BB276" s="84"/>
      <c r="BC276" s="84"/>
      <c r="BD276" s="84"/>
      <c r="BE276" s="84"/>
      <c r="BF276" s="84"/>
      <c r="BG276" s="84"/>
      <c r="BH276" s="84"/>
      <c r="BI276" s="84"/>
      <c r="BJ276" s="84"/>
      <c r="BK276" s="84"/>
      <c r="BL276" s="84"/>
      <c r="BM276" s="84"/>
      <c r="BN276" s="84"/>
      <c r="BO276" s="84"/>
      <c r="BP276" s="84"/>
      <c r="BQ276" s="84"/>
      <c r="BR276" s="84"/>
      <c r="BS276" s="84"/>
      <c r="BT276" s="84"/>
      <c r="BU276" s="84"/>
      <c r="BV276" s="84"/>
      <c r="BW276" s="84"/>
      <c r="BX276" s="84"/>
      <c r="BY276" s="84"/>
      <c r="BZ276" s="84"/>
      <c r="CA276" s="84"/>
      <c r="CB276" s="84"/>
      <c r="CC276" s="84"/>
      <c r="CD276" s="84"/>
      <c r="CE276" s="84"/>
      <c r="CF276" s="84"/>
      <c r="CG276" s="84"/>
      <c r="CH276" s="84"/>
      <c r="CI276" s="84"/>
      <c r="CJ276" s="84"/>
      <c r="CK276" s="84"/>
      <c r="CL276" s="84"/>
      <c r="CM276" s="84"/>
      <c r="CN276" s="84"/>
      <c r="CO276" s="84"/>
      <c r="CP276" s="84"/>
      <c r="CQ276" s="84"/>
      <c r="CR276" s="84"/>
      <c r="CS276" s="84"/>
      <c r="CT276" s="84"/>
      <c r="CU276" s="84"/>
      <c r="CV276" s="84"/>
      <c r="CW276" s="84"/>
      <c r="CX276" s="84"/>
      <c r="CY276" s="84"/>
      <c r="CZ276" s="84"/>
      <c r="DA276" s="84"/>
      <c r="DB276" s="84"/>
      <c r="DC276" s="84"/>
      <c r="DD276" s="84"/>
      <c r="DE276" s="84"/>
      <c r="DF276" s="84"/>
      <c r="DG276" s="84"/>
      <c r="DH276" s="84"/>
      <c r="DI276" s="84"/>
      <c r="DJ276" s="84"/>
      <c r="DK276" s="84"/>
      <c r="DL276" s="84"/>
      <c r="DM276" s="84"/>
      <c r="DN276" s="84"/>
      <c r="DO276" s="84"/>
      <c r="DP276" s="84"/>
      <c r="DQ276" s="84"/>
      <c r="DR276" s="84"/>
      <c r="DS276" s="84"/>
      <c r="DT276" s="84"/>
      <c r="DU276" s="84"/>
      <c r="DV276" s="84"/>
      <c r="DW276" s="84"/>
      <c r="DX276" s="84"/>
      <c r="DY276" s="84"/>
      <c r="DZ276" s="84"/>
      <c r="EA276" s="84"/>
      <c r="EB276" s="84"/>
      <c r="EC276" s="84"/>
      <c r="ED276" s="84"/>
      <c r="EE276" s="84"/>
      <c r="EF276" s="84"/>
      <c r="EG276" s="84"/>
      <c r="EH276" s="84"/>
      <c r="EI276" s="84"/>
      <c r="EJ276" s="84"/>
      <c r="EK276" s="84"/>
      <c r="EL276" s="84"/>
      <c r="EM276" s="84"/>
      <c r="EN276" s="84"/>
      <c r="EO276" s="84"/>
      <c r="EP276" s="84"/>
      <c r="EQ276" s="84"/>
      <c r="ER276" s="84"/>
      <c r="ES276" s="84"/>
      <c r="ET276" s="84"/>
      <c r="EU276" s="84"/>
      <c r="EV276" s="84"/>
      <c r="EW276" s="84"/>
      <c r="EX276" s="84"/>
      <c r="EY276" s="84"/>
      <c r="EZ276" s="84"/>
      <c r="FA276" s="84"/>
      <c r="FB276" s="84"/>
      <c r="FC276" s="84"/>
      <c r="FD276" s="84"/>
      <c r="FE276" s="84"/>
      <c r="FF276" s="84"/>
      <c r="FG276" s="84"/>
      <c r="FH276" s="84"/>
      <c r="FI276" s="84"/>
      <c r="FJ276" s="84"/>
      <c r="FK276" s="84"/>
      <c r="FL276" s="84"/>
      <c r="FM276" s="84"/>
      <c r="FN276" s="84"/>
      <c r="FO276" s="84"/>
      <c r="FP276" s="84"/>
      <c r="FQ276" s="84"/>
      <c r="FR276" s="84"/>
      <c r="FS276" s="84"/>
      <c r="FT276" s="84"/>
      <c r="FU276" s="84"/>
      <c r="FV276" s="84"/>
      <c r="FW276" s="84"/>
      <c r="FX276" s="84"/>
      <c r="FY276" s="84"/>
      <c r="FZ276" s="84"/>
      <c r="GA276" s="84"/>
      <c r="GB276" s="84"/>
      <c r="GC276" s="84"/>
      <c r="GD276" s="84"/>
      <c r="GE276" s="84"/>
      <c r="GF276" s="84"/>
      <c r="GG276" s="84"/>
      <c r="GH276" s="84"/>
      <c r="GI276" s="84"/>
      <c r="GJ276" s="84"/>
      <c r="GK276" s="84"/>
      <c r="GL276" s="84"/>
      <c r="GM276" s="84"/>
      <c r="GN276" s="84"/>
      <c r="GO276" s="84"/>
      <c r="GP276" s="84"/>
      <c r="GQ276" s="84"/>
      <c r="GR276" s="84"/>
      <c r="GS276" s="84"/>
      <c r="GT276" s="84"/>
      <c r="GU276" s="84"/>
      <c r="GV276" s="84"/>
      <c r="GW276" s="84"/>
      <c r="GX276" s="84"/>
      <c r="GY276" s="84"/>
      <c r="GZ276" s="84"/>
      <c r="HA276" s="84"/>
    </row>
    <row r="277" spans="1:209" s="72" customFormat="1" ht="25.5" customHeight="1">
      <c r="A277" s="74">
        <v>201</v>
      </c>
      <c r="B277" s="71" t="s">
        <v>1595</v>
      </c>
      <c r="C277" s="71" t="s">
        <v>1969</v>
      </c>
      <c r="D277" s="71"/>
      <c r="E277" s="71" t="s">
        <v>1969</v>
      </c>
      <c r="F277" s="71">
        <v>3</v>
      </c>
      <c r="G277" s="71" t="s">
        <v>168</v>
      </c>
      <c r="H277" s="71" t="s">
        <v>1611</v>
      </c>
      <c r="I277" s="71">
        <v>16</v>
      </c>
      <c r="J277" s="144">
        <v>1</v>
      </c>
      <c r="K277" s="144"/>
      <c r="L277" s="144"/>
      <c r="M277" s="144" t="s">
        <v>186</v>
      </c>
      <c r="N277" s="144" t="s">
        <v>317</v>
      </c>
      <c r="O277" s="144" t="s">
        <v>303</v>
      </c>
      <c r="P277" s="144" t="s">
        <v>334</v>
      </c>
      <c r="Q277" s="152">
        <v>60</v>
      </c>
      <c r="R277" s="144"/>
      <c r="S277" s="144"/>
      <c r="T277" s="144"/>
      <c r="U277" s="144"/>
      <c r="V277" s="144"/>
      <c r="W277" s="146" t="s">
        <v>216</v>
      </c>
      <c r="X277" s="71" t="s">
        <v>1611</v>
      </c>
      <c r="Y277" s="71"/>
      <c r="Z277" s="71"/>
      <c r="AA277" s="71" t="s">
        <v>1677</v>
      </c>
      <c r="AB277" s="71"/>
      <c r="AC277" s="71"/>
      <c r="AD277" s="84"/>
      <c r="AE277" s="84"/>
      <c r="AF277" s="84"/>
      <c r="AG277" s="84"/>
      <c r="AH277" s="84"/>
      <c r="AI277" s="84"/>
      <c r="AJ277" s="84"/>
      <c r="AK277" s="84"/>
      <c r="AL277" s="84"/>
      <c r="AM277" s="84"/>
      <c r="AN277" s="84"/>
      <c r="AO277" s="84"/>
      <c r="AP277" s="84"/>
      <c r="AQ277" s="84"/>
      <c r="AR277" s="84"/>
      <c r="AS277" s="84"/>
      <c r="AT277" s="84"/>
      <c r="AU277" s="84"/>
      <c r="AV277" s="84"/>
      <c r="AW277" s="84"/>
      <c r="AX277" s="84"/>
      <c r="AY277" s="84"/>
      <c r="AZ277" s="84"/>
      <c r="BA277" s="84"/>
      <c r="BB277" s="84"/>
      <c r="BC277" s="84"/>
      <c r="BD277" s="84"/>
      <c r="BE277" s="84"/>
      <c r="BF277" s="84"/>
      <c r="BG277" s="84"/>
      <c r="BH277" s="84"/>
      <c r="BI277" s="84"/>
      <c r="BJ277" s="84"/>
      <c r="BK277" s="84"/>
      <c r="BL277" s="84"/>
      <c r="BM277" s="84"/>
      <c r="BN277" s="84"/>
      <c r="BO277" s="84"/>
      <c r="BP277" s="84"/>
      <c r="BQ277" s="84"/>
      <c r="BR277" s="84"/>
      <c r="BS277" s="84"/>
      <c r="BT277" s="84"/>
      <c r="BU277" s="84"/>
      <c r="BV277" s="84"/>
      <c r="BW277" s="84"/>
      <c r="BX277" s="84"/>
      <c r="BY277" s="84"/>
      <c r="BZ277" s="84"/>
      <c r="CA277" s="84"/>
      <c r="CB277" s="84"/>
      <c r="CC277" s="84"/>
      <c r="CD277" s="84"/>
      <c r="CE277" s="84"/>
      <c r="CF277" s="84"/>
      <c r="CG277" s="84"/>
      <c r="CH277" s="84"/>
      <c r="CI277" s="84"/>
      <c r="CJ277" s="84"/>
      <c r="CK277" s="84"/>
      <c r="CL277" s="84"/>
      <c r="CM277" s="84"/>
      <c r="CN277" s="84"/>
      <c r="CO277" s="84"/>
      <c r="CP277" s="84"/>
      <c r="CQ277" s="84"/>
      <c r="CR277" s="84"/>
      <c r="CS277" s="84"/>
      <c r="CT277" s="84"/>
      <c r="CU277" s="84"/>
      <c r="CV277" s="84"/>
      <c r="CW277" s="84"/>
      <c r="CX277" s="84"/>
      <c r="CY277" s="84"/>
      <c r="CZ277" s="84"/>
      <c r="DA277" s="84"/>
      <c r="DB277" s="84"/>
      <c r="DC277" s="84"/>
      <c r="DD277" s="84"/>
      <c r="DE277" s="84"/>
      <c r="DF277" s="84"/>
      <c r="DG277" s="84"/>
      <c r="DH277" s="84"/>
      <c r="DI277" s="84"/>
      <c r="DJ277" s="84"/>
      <c r="DK277" s="84"/>
      <c r="DL277" s="84"/>
      <c r="DM277" s="84"/>
      <c r="DN277" s="84"/>
      <c r="DO277" s="84"/>
      <c r="DP277" s="84"/>
      <c r="DQ277" s="84"/>
      <c r="DR277" s="84"/>
      <c r="DS277" s="84"/>
      <c r="DT277" s="84"/>
      <c r="DU277" s="84"/>
      <c r="DV277" s="84"/>
      <c r="DW277" s="84"/>
      <c r="DX277" s="84"/>
      <c r="DY277" s="84"/>
      <c r="DZ277" s="84"/>
      <c r="EA277" s="84"/>
      <c r="EB277" s="84"/>
      <c r="EC277" s="84"/>
      <c r="ED277" s="84"/>
      <c r="EE277" s="84"/>
      <c r="EF277" s="84"/>
      <c r="EG277" s="84"/>
      <c r="EH277" s="84"/>
      <c r="EI277" s="84"/>
      <c r="EJ277" s="84"/>
      <c r="EK277" s="84"/>
      <c r="EL277" s="84"/>
      <c r="EM277" s="84"/>
      <c r="EN277" s="84"/>
      <c r="EO277" s="84"/>
      <c r="EP277" s="84"/>
      <c r="EQ277" s="84"/>
      <c r="ER277" s="84"/>
      <c r="ES277" s="84"/>
      <c r="ET277" s="84"/>
      <c r="EU277" s="84"/>
      <c r="EV277" s="84"/>
      <c r="EW277" s="84"/>
      <c r="EX277" s="84"/>
      <c r="EY277" s="84"/>
      <c r="EZ277" s="84"/>
      <c r="FA277" s="84"/>
      <c r="FB277" s="84"/>
      <c r="FC277" s="84"/>
      <c r="FD277" s="84"/>
      <c r="FE277" s="84"/>
      <c r="FF277" s="84"/>
      <c r="FG277" s="84"/>
      <c r="FH277" s="84"/>
      <c r="FI277" s="84"/>
      <c r="FJ277" s="84"/>
      <c r="FK277" s="84"/>
      <c r="FL277" s="84"/>
      <c r="FM277" s="84"/>
      <c r="FN277" s="84"/>
      <c r="FO277" s="84"/>
      <c r="FP277" s="84"/>
      <c r="FQ277" s="84"/>
      <c r="FR277" s="84"/>
      <c r="FS277" s="84"/>
      <c r="FT277" s="84"/>
      <c r="FU277" s="84"/>
      <c r="FV277" s="84"/>
      <c r="FW277" s="84"/>
      <c r="FX277" s="84"/>
      <c r="FY277" s="84"/>
      <c r="FZ277" s="84"/>
      <c r="GA277" s="84"/>
      <c r="GB277" s="84"/>
      <c r="GC277" s="84"/>
      <c r="GD277" s="84"/>
      <c r="GE277" s="84"/>
      <c r="GF277" s="84"/>
      <c r="GG277" s="84"/>
      <c r="GH277" s="84"/>
      <c r="GI277" s="84"/>
      <c r="GJ277" s="84"/>
      <c r="GK277" s="84"/>
      <c r="GL277" s="84"/>
      <c r="GM277" s="84"/>
      <c r="GN277" s="84"/>
      <c r="GO277" s="84"/>
      <c r="GP277" s="84"/>
      <c r="GQ277" s="84"/>
      <c r="GR277" s="84"/>
      <c r="GS277" s="84"/>
      <c r="GT277" s="84"/>
      <c r="GU277" s="84"/>
      <c r="GV277" s="84"/>
      <c r="GW277" s="84"/>
      <c r="GX277" s="84"/>
      <c r="GY277" s="84"/>
      <c r="GZ277" s="84"/>
      <c r="HA277" s="84"/>
    </row>
    <row r="278" spans="1:209" s="72" customFormat="1" ht="25.5" customHeight="1">
      <c r="A278" s="74">
        <v>122</v>
      </c>
      <c r="B278" s="71" t="s">
        <v>1709</v>
      </c>
      <c r="C278" s="71" t="s">
        <v>1710</v>
      </c>
      <c r="D278" s="71"/>
      <c r="E278" s="71" t="s">
        <v>1710</v>
      </c>
      <c r="F278" s="71">
        <v>3</v>
      </c>
      <c r="G278" s="71" t="s">
        <v>168</v>
      </c>
      <c r="H278" s="71" t="s">
        <v>1611</v>
      </c>
      <c r="I278" s="71">
        <v>16</v>
      </c>
      <c r="J278" s="144">
        <v>1</v>
      </c>
      <c r="K278" s="144"/>
      <c r="L278" s="144"/>
      <c r="M278" s="144" t="s">
        <v>186</v>
      </c>
      <c r="N278" s="144" t="s">
        <v>318</v>
      </c>
      <c r="O278" s="144" t="s">
        <v>303</v>
      </c>
      <c r="P278" s="144" t="s">
        <v>334</v>
      </c>
      <c r="Q278" s="152">
        <v>60</v>
      </c>
      <c r="R278" s="144"/>
      <c r="S278" s="144"/>
      <c r="T278" s="144"/>
      <c r="U278" s="144"/>
      <c r="V278" s="144"/>
      <c r="W278" s="151" t="s">
        <v>216</v>
      </c>
      <c r="X278" s="71" t="s">
        <v>1611</v>
      </c>
      <c r="Y278" s="71"/>
      <c r="Z278" s="71"/>
      <c r="AA278" s="71" t="s">
        <v>1677</v>
      </c>
      <c r="AB278" s="71"/>
      <c r="AC278" s="71"/>
      <c r="AD278" s="84"/>
      <c r="AE278" s="84"/>
      <c r="AF278" s="84"/>
      <c r="AG278" s="84"/>
      <c r="AH278" s="84"/>
      <c r="AI278" s="84"/>
      <c r="AJ278" s="84"/>
      <c r="AK278" s="84"/>
      <c r="AL278" s="84"/>
      <c r="AM278" s="84"/>
      <c r="AN278" s="84"/>
      <c r="AO278" s="84"/>
      <c r="AP278" s="84"/>
      <c r="AQ278" s="84"/>
      <c r="AR278" s="84"/>
      <c r="AS278" s="84"/>
      <c r="AT278" s="84"/>
      <c r="AU278" s="84"/>
      <c r="AV278" s="84"/>
      <c r="AW278" s="84"/>
      <c r="AX278" s="84"/>
      <c r="AY278" s="84"/>
      <c r="AZ278" s="84"/>
      <c r="BA278" s="84"/>
      <c r="BB278" s="84"/>
      <c r="BC278" s="84"/>
      <c r="BD278" s="84"/>
      <c r="BE278" s="84"/>
      <c r="BF278" s="84"/>
      <c r="BG278" s="84"/>
      <c r="BH278" s="84"/>
      <c r="BI278" s="84"/>
      <c r="BJ278" s="84"/>
      <c r="BK278" s="84"/>
      <c r="BL278" s="84"/>
      <c r="BM278" s="84"/>
      <c r="BN278" s="84"/>
      <c r="BO278" s="84"/>
      <c r="BP278" s="84"/>
      <c r="BQ278" s="84"/>
      <c r="BR278" s="84"/>
      <c r="BS278" s="84"/>
      <c r="BT278" s="84"/>
      <c r="BU278" s="84"/>
      <c r="BV278" s="84"/>
      <c r="BW278" s="84"/>
      <c r="BX278" s="84"/>
      <c r="BY278" s="84"/>
      <c r="BZ278" s="84"/>
      <c r="CA278" s="84"/>
      <c r="CB278" s="84"/>
      <c r="CC278" s="84"/>
      <c r="CD278" s="84"/>
      <c r="CE278" s="84"/>
      <c r="CF278" s="84"/>
      <c r="CG278" s="84"/>
      <c r="CH278" s="84"/>
      <c r="CI278" s="84"/>
      <c r="CJ278" s="84"/>
      <c r="CK278" s="84"/>
      <c r="CL278" s="84"/>
      <c r="CM278" s="84"/>
      <c r="CN278" s="84"/>
      <c r="CO278" s="84"/>
      <c r="CP278" s="84"/>
      <c r="CQ278" s="84"/>
      <c r="CR278" s="84"/>
      <c r="CS278" s="84"/>
      <c r="CT278" s="84"/>
      <c r="CU278" s="84"/>
      <c r="CV278" s="84"/>
      <c r="CW278" s="84"/>
      <c r="CX278" s="84"/>
      <c r="CY278" s="84"/>
      <c r="CZ278" s="84"/>
      <c r="DA278" s="84"/>
      <c r="DB278" s="84"/>
      <c r="DC278" s="84"/>
      <c r="DD278" s="84"/>
      <c r="DE278" s="84"/>
      <c r="DF278" s="84"/>
      <c r="DG278" s="84"/>
      <c r="DH278" s="84"/>
      <c r="DI278" s="84"/>
      <c r="DJ278" s="84"/>
      <c r="DK278" s="84"/>
      <c r="DL278" s="84"/>
      <c r="DM278" s="84"/>
      <c r="DN278" s="84"/>
      <c r="DO278" s="84"/>
      <c r="DP278" s="84"/>
      <c r="DQ278" s="84"/>
      <c r="DR278" s="84"/>
      <c r="DS278" s="84"/>
      <c r="DT278" s="84"/>
      <c r="DU278" s="84"/>
      <c r="DV278" s="84"/>
      <c r="DW278" s="84"/>
      <c r="DX278" s="84"/>
      <c r="DY278" s="84"/>
      <c r="DZ278" s="84"/>
      <c r="EA278" s="84"/>
      <c r="EB278" s="84"/>
      <c r="EC278" s="84"/>
      <c r="ED278" s="84"/>
      <c r="EE278" s="84"/>
      <c r="EF278" s="84"/>
      <c r="EG278" s="84"/>
      <c r="EH278" s="84"/>
      <c r="EI278" s="84"/>
      <c r="EJ278" s="84"/>
      <c r="EK278" s="84"/>
      <c r="EL278" s="84"/>
      <c r="EM278" s="84"/>
      <c r="EN278" s="84"/>
      <c r="EO278" s="84"/>
      <c r="EP278" s="84"/>
      <c r="EQ278" s="84"/>
      <c r="ER278" s="84"/>
      <c r="ES278" s="84"/>
      <c r="ET278" s="84"/>
      <c r="EU278" s="84"/>
      <c r="EV278" s="84"/>
      <c r="EW278" s="84"/>
      <c r="EX278" s="84"/>
      <c r="EY278" s="84"/>
      <c r="EZ278" s="84"/>
      <c r="FA278" s="84"/>
      <c r="FB278" s="84"/>
      <c r="FC278" s="84"/>
      <c r="FD278" s="84"/>
      <c r="FE278" s="84"/>
      <c r="FF278" s="84"/>
      <c r="FG278" s="84"/>
      <c r="FH278" s="84"/>
      <c r="FI278" s="84"/>
      <c r="FJ278" s="84"/>
      <c r="FK278" s="84"/>
      <c r="FL278" s="84"/>
      <c r="FM278" s="84"/>
      <c r="FN278" s="84"/>
      <c r="FO278" s="84"/>
      <c r="FP278" s="84"/>
      <c r="FQ278" s="84"/>
      <c r="FR278" s="84"/>
      <c r="FS278" s="84"/>
      <c r="FT278" s="84"/>
      <c r="FU278" s="84"/>
      <c r="FV278" s="84"/>
      <c r="FW278" s="84"/>
      <c r="FX278" s="84"/>
      <c r="FY278" s="84"/>
      <c r="FZ278" s="84"/>
      <c r="GA278" s="84"/>
      <c r="GB278" s="84"/>
      <c r="GC278" s="84"/>
      <c r="GD278" s="84"/>
      <c r="GE278" s="84"/>
      <c r="GF278" s="84"/>
      <c r="GG278" s="84"/>
      <c r="GH278" s="84"/>
      <c r="GI278" s="84"/>
      <c r="GJ278" s="84"/>
      <c r="GK278" s="84"/>
      <c r="GL278" s="84"/>
      <c r="GM278" s="84"/>
      <c r="GN278" s="84"/>
      <c r="GO278" s="84"/>
      <c r="GP278" s="84"/>
      <c r="GQ278" s="84"/>
      <c r="GR278" s="84"/>
      <c r="GS278" s="84"/>
      <c r="GT278" s="84"/>
      <c r="GU278" s="84"/>
      <c r="GV278" s="84"/>
      <c r="GW278" s="84"/>
      <c r="GX278" s="84"/>
      <c r="GY278" s="84"/>
      <c r="GZ278" s="84"/>
      <c r="HA278" s="84"/>
    </row>
    <row r="279" spans="1:209" s="72" customFormat="1" ht="25.5" customHeight="1">
      <c r="A279" s="74">
        <v>169</v>
      </c>
      <c r="B279" s="71" t="s">
        <v>276</v>
      </c>
      <c r="C279" s="71" t="s">
        <v>125</v>
      </c>
      <c r="D279" s="71" t="s">
        <v>33</v>
      </c>
      <c r="E279" s="71" t="s">
        <v>1967</v>
      </c>
      <c r="F279" s="71">
        <v>3</v>
      </c>
      <c r="G279" s="71" t="s">
        <v>168</v>
      </c>
      <c r="H279" s="71" t="s">
        <v>1679</v>
      </c>
      <c r="I279" s="83" t="s">
        <v>1680</v>
      </c>
      <c r="J279" s="144">
        <v>1</v>
      </c>
      <c r="K279" s="144" t="s">
        <v>33</v>
      </c>
      <c r="L279" s="144"/>
      <c r="M279" s="144" t="s">
        <v>296</v>
      </c>
      <c r="N279" s="144" t="s">
        <v>317</v>
      </c>
      <c r="O279" s="144" t="s">
        <v>326</v>
      </c>
      <c r="P279" s="144" t="s">
        <v>1953</v>
      </c>
      <c r="Q279" s="152">
        <v>60</v>
      </c>
      <c r="R279" s="144"/>
      <c r="S279" s="144"/>
      <c r="T279" s="144"/>
      <c r="U279" s="144"/>
      <c r="V279" s="144"/>
      <c r="W279" s="146" t="s">
        <v>175</v>
      </c>
      <c r="X279" s="144"/>
      <c r="Y279" s="71"/>
      <c r="Z279" s="71"/>
      <c r="AA279" s="71" t="s">
        <v>1677</v>
      </c>
      <c r="AB279" s="71"/>
      <c r="AC279" s="71"/>
      <c r="AD279" s="84"/>
      <c r="AE279" s="84"/>
      <c r="AF279" s="84"/>
      <c r="AG279" s="84"/>
      <c r="AH279" s="84"/>
      <c r="AI279" s="84"/>
      <c r="AJ279" s="84"/>
      <c r="AK279" s="84"/>
      <c r="AL279" s="84"/>
      <c r="AM279" s="84"/>
      <c r="AN279" s="84"/>
      <c r="AO279" s="84"/>
      <c r="AP279" s="84"/>
      <c r="AQ279" s="84"/>
      <c r="AR279" s="84"/>
      <c r="AS279" s="84"/>
      <c r="AT279" s="84"/>
      <c r="AU279" s="84"/>
      <c r="AV279" s="84"/>
      <c r="AW279" s="84"/>
      <c r="AX279" s="84"/>
      <c r="AY279" s="84"/>
      <c r="AZ279" s="84"/>
      <c r="BA279" s="84"/>
      <c r="BB279" s="84"/>
      <c r="BC279" s="84"/>
      <c r="BD279" s="84"/>
      <c r="BE279" s="84"/>
      <c r="BF279" s="84"/>
      <c r="BG279" s="84"/>
      <c r="BH279" s="84"/>
      <c r="BI279" s="84"/>
      <c r="BJ279" s="84"/>
      <c r="BK279" s="84"/>
      <c r="BL279" s="84"/>
      <c r="BM279" s="84"/>
      <c r="BN279" s="84"/>
      <c r="BO279" s="84"/>
      <c r="BP279" s="84"/>
      <c r="BQ279" s="84"/>
      <c r="BR279" s="84"/>
      <c r="BS279" s="84"/>
      <c r="BT279" s="84"/>
      <c r="BU279" s="84"/>
      <c r="BV279" s="84"/>
      <c r="BW279" s="84"/>
      <c r="BX279" s="84"/>
      <c r="BY279" s="84"/>
      <c r="BZ279" s="84"/>
      <c r="CA279" s="84"/>
      <c r="CB279" s="84"/>
      <c r="CC279" s="84"/>
      <c r="CD279" s="84"/>
      <c r="CE279" s="84"/>
      <c r="CF279" s="84"/>
      <c r="CG279" s="84"/>
      <c r="CH279" s="84"/>
      <c r="CI279" s="84"/>
      <c r="CJ279" s="84"/>
      <c r="CK279" s="84"/>
      <c r="CL279" s="84"/>
      <c r="CM279" s="84"/>
      <c r="CN279" s="84"/>
      <c r="CO279" s="84"/>
      <c r="CP279" s="84"/>
      <c r="CQ279" s="84"/>
      <c r="CR279" s="84"/>
      <c r="CS279" s="84"/>
      <c r="CT279" s="84"/>
      <c r="CU279" s="84"/>
      <c r="CV279" s="84"/>
      <c r="CW279" s="84"/>
      <c r="CX279" s="84"/>
      <c r="CY279" s="84"/>
      <c r="CZ279" s="84"/>
      <c r="DA279" s="84"/>
      <c r="DB279" s="84"/>
      <c r="DC279" s="84"/>
      <c r="DD279" s="84"/>
      <c r="DE279" s="84"/>
      <c r="DF279" s="84"/>
      <c r="DG279" s="84"/>
      <c r="DH279" s="84"/>
      <c r="DI279" s="84"/>
      <c r="DJ279" s="84"/>
      <c r="DK279" s="84"/>
      <c r="DL279" s="84"/>
      <c r="DM279" s="84"/>
      <c r="DN279" s="84"/>
      <c r="DO279" s="84"/>
      <c r="DP279" s="84"/>
      <c r="DQ279" s="84"/>
      <c r="DR279" s="84"/>
      <c r="DS279" s="84"/>
      <c r="DT279" s="84"/>
      <c r="DU279" s="84"/>
      <c r="DV279" s="84"/>
      <c r="DW279" s="84"/>
      <c r="DX279" s="84"/>
      <c r="DY279" s="84"/>
      <c r="DZ279" s="84"/>
      <c r="EA279" s="84"/>
      <c r="EB279" s="84"/>
      <c r="EC279" s="84"/>
      <c r="ED279" s="84"/>
      <c r="EE279" s="84"/>
      <c r="EF279" s="84"/>
      <c r="EG279" s="84"/>
      <c r="EH279" s="84"/>
      <c r="EI279" s="84"/>
      <c r="EJ279" s="84"/>
      <c r="EK279" s="84"/>
      <c r="EL279" s="84"/>
      <c r="EM279" s="84"/>
      <c r="EN279" s="84"/>
      <c r="EO279" s="84"/>
      <c r="EP279" s="84"/>
      <c r="EQ279" s="84"/>
      <c r="ER279" s="84"/>
      <c r="ES279" s="84"/>
      <c r="ET279" s="84"/>
      <c r="EU279" s="84"/>
      <c r="EV279" s="84"/>
      <c r="EW279" s="84"/>
      <c r="EX279" s="84"/>
      <c r="EY279" s="84"/>
      <c r="EZ279" s="84"/>
      <c r="FA279" s="84"/>
      <c r="FB279" s="84"/>
      <c r="FC279" s="84"/>
      <c r="FD279" s="84"/>
      <c r="FE279" s="84"/>
      <c r="FF279" s="84"/>
      <c r="FG279" s="84"/>
      <c r="FH279" s="84"/>
      <c r="FI279" s="84"/>
      <c r="FJ279" s="84"/>
      <c r="FK279" s="84"/>
      <c r="FL279" s="84"/>
      <c r="FM279" s="84"/>
      <c r="FN279" s="84"/>
      <c r="FO279" s="84"/>
      <c r="FP279" s="84"/>
      <c r="FQ279" s="84"/>
      <c r="FR279" s="84"/>
      <c r="FS279" s="84"/>
      <c r="FT279" s="84"/>
      <c r="FU279" s="84"/>
      <c r="FV279" s="84"/>
      <c r="FW279" s="84"/>
      <c r="FX279" s="84"/>
      <c r="FY279" s="84"/>
      <c r="FZ279" s="84"/>
      <c r="GA279" s="84"/>
      <c r="GB279" s="84"/>
      <c r="GC279" s="84"/>
      <c r="GD279" s="84"/>
      <c r="GE279" s="84"/>
      <c r="GF279" s="84"/>
      <c r="GG279" s="84"/>
      <c r="GH279" s="84"/>
      <c r="GI279" s="84"/>
      <c r="GJ279" s="84"/>
      <c r="GK279" s="84"/>
      <c r="GL279" s="84"/>
      <c r="GM279" s="84"/>
      <c r="GN279" s="84"/>
      <c r="GO279" s="84"/>
      <c r="GP279" s="84"/>
      <c r="GQ279" s="84"/>
      <c r="GR279" s="84"/>
      <c r="GS279" s="84"/>
      <c r="GT279" s="84"/>
      <c r="GU279" s="84"/>
      <c r="GV279" s="84"/>
      <c r="GW279" s="84"/>
      <c r="GX279" s="84"/>
      <c r="GY279" s="84"/>
      <c r="GZ279" s="84"/>
      <c r="HA279" s="84"/>
    </row>
    <row r="280" spans="1:209" ht="25.5" customHeight="1">
      <c r="A280" s="74">
        <v>170</v>
      </c>
      <c r="B280" s="71" t="s">
        <v>276</v>
      </c>
      <c r="C280" s="71" t="s">
        <v>125</v>
      </c>
      <c r="D280" s="71" t="s">
        <v>33</v>
      </c>
      <c r="E280" s="71" t="s">
        <v>1968</v>
      </c>
      <c r="F280" s="71">
        <v>3</v>
      </c>
      <c r="G280" s="71" t="s">
        <v>168</v>
      </c>
      <c r="H280" s="71" t="s">
        <v>1660</v>
      </c>
      <c r="I280" s="71">
        <v>36</v>
      </c>
      <c r="J280" s="144">
        <v>1</v>
      </c>
      <c r="K280" s="144" t="s">
        <v>33</v>
      </c>
      <c r="L280" s="144"/>
      <c r="M280" s="144" t="s">
        <v>296</v>
      </c>
      <c r="N280" s="144" t="s">
        <v>318</v>
      </c>
      <c r="O280" s="144" t="s">
        <v>326</v>
      </c>
      <c r="P280" s="144" t="s">
        <v>1953</v>
      </c>
      <c r="Q280" s="152">
        <v>60</v>
      </c>
      <c r="R280" s="144"/>
      <c r="S280" s="144"/>
      <c r="T280" s="144"/>
      <c r="U280" s="144"/>
      <c r="V280" s="144"/>
      <c r="W280" s="144" t="s">
        <v>175</v>
      </c>
      <c r="X280" s="144"/>
      <c r="Y280" s="71"/>
      <c r="Z280" s="71"/>
      <c r="AA280" s="71" t="s">
        <v>1673</v>
      </c>
      <c r="AB280" s="71"/>
      <c r="AC280" s="71"/>
      <c r="AF280" s="72"/>
      <c r="AG280" s="72"/>
      <c r="AH280" s="72"/>
      <c r="AI280" s="72"/>
      <c r="AJ280" s="72"/>
      <c r="AK280" s="72"/>
      <c r="AL280" s="72"/>
      <c r="AM280" s="72"/>
      <c r="AN280" s="72"/>
      <c r="AO280" s="72"/>
      <c r="AP280" s="72"/>
      <c r="AQ280" s="72"/>
      <c r="AR280" s="72"/>
      <c r="AS280" s="72"/>
      <c r="AT280" s="72"/>
      <c r="AU280" s="72"/>
      <c r="AV280" s="72"/>
      <c r="AW280" s="72"/>
      <c r="AX280" s="72"/>
      <c r="AY280" s="72"/>
      <c r="AZ280" s="72"/>
      <c r="BA280" s="72"/>
      <c r="BB280" s="72"/>
      <c r="BC280" s="72"/>
      <c r="BD280" s="72"/>
      <c r="BE280" s="72"/>
      <c r="BF280" s="72"/>
      <c r="BG280" s="72"/>
      <c r="BH280" s="72"/>
      <c r="BI280" s="72"/>
      <c r="BJ280" s="72"/>
      <c r="BK280" s="72"/>
      <c r="BL280" s="72"/>
      <c r="BM280" s="72"/>
      <c r="BN280" s="72"/>
      <c r="BO280" s="72"/>
      <c r="BP280" s="72"/>
      <c r="BQ280" s="72"/>
      <c r="BR280" s="72"/>
      <c r="BS280" s="72"/>
      <c r="BT280" s="72"/>
      <c r="BU280" s="72"/>
      <c r="BV280" s="72"/>
      <c r="BW280" s="72"/>
      <c r="BX280" s="72"/>
      <c r="BY280" s="72"/>
      <c r="BZ280" s="72"/>
      <c r="CA280" s="72"/>
      <c r="CB280" s="72"/>
      <c r="CC280" s="72"/>
      <c r="CD280" s="72"/>
      <c r="CE280" s="72"/>
      <c r="CF280" s="72"/>
      <c r="CG280" s="72"/>
      <c r="CH280" s="72"/>
      <c r="CI280" s="72"/>
      <c r="CJ280" s="72"/>
      <c r="CK280" s="72"/>
      <c r="CL280" s="72"/>
      <c r="CM280" s="72"/>
      <c r="CN280" s="72"/>
      <c r="CO280" s="72"/>
      <c r="CP280" s="72"/>
      <c r="CQ280" s="72"/>
      <c r="CR280" s="72"/>
      <c r="CS280" s="72"/>
      <c r="CT280" s="72"/>
      <c r="CU280" s="72"/>
      <c r="CV280" s="72"/>
      <c r="CW280" s="72"/>
      <c r="CX280" s="72"/>
      <c r="CY280" s="72"/>
      <c r="CZ280" s="72"/>
      <c r="DA280" s="72"/>
      <c r="DB280" s="72"/>
      <c r="DC280" s="72"/>
      <c r="DD280" s="72"/>
      <c r="DE280" s="72"/>
      <c r="DF280" s="72"/>
      <c r="DG280" s="72"/>
      <c r="DH280" s="72"/>
      <c r="DI280" s="72"/>
      <c r="DJ280" s="72"/>
      <c r="DK280" s="72"/>
      <c r="DL280" s="72"/>
      <c r="DM280" s="72"/>
      <c r="DN280" s="72"/>
      <c r="DO280" s="72"/>
      <c r="DP280" s="72"/>
      <c r="DQ280" s="72"/>
      <c r="DR280" s="72"/>
      <c r="DS280" s="72"/>
      <c r="DT280" s="72"/>
      <c r="DU280" s="72"/>
      <c r="DV280" s="72"/>
      <c r="DW280" s="72"/>
      <c r="DX280" s="72"/>
      <c r="DY280" s="72"/>
      <c r="DZ280" s="72"/>
      <c r="EA280" s="72"/>
      <c r="EB280" s="72"/>
      <c r="EC280" s="72"/>
      <c r="ED280" s="72"/>
      <c r="EE280" s="72"/>
      <c r="EF280" s="72"/>
      <c r="EG280" s="72"/>
      <c r="EH280" s="72"/>
      <c r="EI280" s="72"/>
      <c r="EJ280" s="72"/>
      <c r="EK280" s="72"/>
      <c r="EL280" s="72"/>
      <c r="EM280" s="72"/>
      <c r="EN280" s="72"/>
      <c r="EO280" s="72"/>
      <c r="EP280" s="72"/>
      <c r="EQ280" s="72"/>
      <c r="ER280" s="72"/>
      <c r="ES280" s="72"/>
      <c r="ET280" s="72"/>
      <c r="EU280" s="72"/>
      <c r="EV280" s="72"/>
      <c r="EW280" s="72"/>
      <c r="EX280" s="72"/>
      <c r="EY280" s="72"/>
      <c r="EZ280" s="72"/>
      <c r="FA280" s="72"/>
      <c r="FB280" s="72"/>
      <c r="FC280" s="72"/>
      <c r="FD280" s="72"/>
      <c r="FE280" s="72"/>
      <c r="FF280" s="72"/>
      <c r="FG280" s="72"/>
      <c r="FH280" s="72"/>
      <c r="FI280" s="72"/>
      <c r="FJ280" s="72"/>
      <c r="FK280" s="72"/>
      <c r="FL280" s="72"/>
      <c r="FM280" s="72"/>
      <c r="FN280" s="72"/>
      <c r="FO280" s="72"/>
      <c r="FP280" s="72"/>
      <c r="FQ280" s="72"/>
      <c r="FR280" s="72"/>
      <c r="FS280" s="72"/>
      <c r="FT280" s="72"/>
      <c r="FU280" s="72"/>
      <c r="FV280" s="72"/>
      <c r="FW280" s="72"/>
      <c r="FX280" s="72"/>
      <c r="FY280" s="72"/>
      <c r="FZ280" s="72"/>
      <c r="GA280" s="72"/>
      <c r="GB280" s="72"/>
      <c r="GC280" s="72"/>
      <c r="GD280" s="72"/>
      <c r="GE280" s="72"/>
      <c r="GF280" s="72"/>
      <c r="GG280" s="72"/>
      <c r="GH280" s="72"/>
      <c r="GI280" s="72"/>
      <c r="GJ280" s="72"/>
      <c r="GK280" s="72"/>
      <c r="GL280" s="72"/>
      <c r="GM280" s="72"/>
      <c r="GN280" s="72"/>
      <c r="GO280" s="72"/>
      <c r="GP280" s="72"/>
      <c r="GQ280" s="72"/>
      <c r="GR280" s="72"/>
      <c r="GS280" s="72"/>
      <c r="GT280" s="72"/>
      <c r="GU280" s="72"/>
      <c r="GV280" s="72"/>
      <c r="GW280" s="72"/>
      <c r="GX280" s="72"/>
      <c r="GY280" s="72"/>
      <c r="GZ280" s="72"/>
      <c r="HA280" s="72"/>
    </row>
    <row r="281" spans="1:209" ht="25.5" customHeight="1">
      <c r="A281" s="74">
        <v>135</v>
      </c>
      <c r="B281" s="71" t="s">
        <v>1633</v>
      </c>
      <c r="C281" s="71" t="s">
        <v>127</v>
      </c>
      <c r="D281" s="71" t="s">
        <v>27</v>
      </c>
      <c r="E281" s="71" t="s">
        <v>1819</v>
      </c>
      <c r="F281" s="71">
        <v>3</v>
      </c>
      <c r="G281" s="71" t="s">
        <v>1912</v>
      </c>
      <c r="H281" s="71" t="s">
        <v>1679</v>
      </c>
      <c r="I281" s="83" t="s">
        <v>1680</v>
      </c>
      <c r="J281" s="144">
        <v>1</v>
      </c>
      <c r="K281" s="144" t="s">
        <v>27</v>
      </c>
      <c r="L281" s="144"/>
      <c r="M281" s="144" t="s">
        <v>296</v>
      </c>
      <c r="N281" s="144" t="s">
        <v>1954</v>
      </c>
      <c r="O281" s="144" t="s">
        <v>326</v>
      </c>
      <c r="P281" s="144" t="s">
        <v>1953</v>
      </c>
      <c r="Q281" s="152">
        <v>60</v>
      </c>
      <c r="R281" s="144"/>
      <c r="S281" s="144"/>
      <c r="T281" s="144"/>
      <c r="U281" s="144"/>
      <c r="V281" s="144"/>
      <c r="W281" s="146" t="s">
        <v>175</v>
      </c>
      <c r="X281" s="144"/>
      <c r="Y281" s="71"/>
      <c r="Z281" s="71"/>
      <c r="AA281" s="71" t="s">
        <v>1677</v>
      </c>
      <c r="AB281" s="71"/>
      <c r="AC281" s="71"/>
      <c r="AF281" s="72"/>
      <c r="AG281" s="72"/>
      <c r="AH281" s="72"/>
      <c r="AI281" s="72"/>
      <c r="AJ281" s="72"/>
      <c r="AK281" s="72"/>
      <c r="AL281" s="72"/>
      <c r="AM281" s="72"/>
      <c r="AN281" s="72"/>
      <c r="AO281" s="72"/>
      <c r="AP281" s="72"/>
      <c r="AQ281" s="72"/>
      <c r="AR281" s="72"/>
      <c r="AS281" s="72"/>
      <c r="AT281" s="72"/>
      <c r="AU281" s="72"/>
      <c r="AV281" s="72"/>
      <c r="AW281" s="72"/>
      <c r="AX281" s="72"/>
      <c r="AY281" s="72"/>
      <c r="AZ281" s="72"/>
      <c r="BA281" s="72"/>
      <c r="BB281" s="72"/>
      <c r="BC281" s="72"/>
      <c r="BD281" s="72"/>
      <c r="BE281" s="72"/>
      <c r="BF281" s="72"/>
      <c r="BG281" s="72"/>
      <c r="BH281" s="72"/>
      <c r="BI281" s="72"/>
      <c r="BJ281" s="72"/>
      <c r="BK281" s="72"/>
      <c r="BL281" s="72"/>
      <c r="BM281" s="72"/>
      <c r="BN281" s="72"/>
      <c r="BO281" s="72"/>
      <c r="BP281" s="72"/>
      <c r="BQ281" s="72"/>
      <c r="BR281" s="72"/>
      <c r="BS281" s="72"/>
      <c r="BT281" s="72"/>
      <c r="BU281" s="72"/>
      <c r="BV281" s="72"/>
      <c r="BW281" s="72"/>
      <c r="BX281" s="72"/>
      <c r="BY281" s="72"/>
      <c r="BZ281" s="72"/>
      <c r="CA281" s="72"/>
      <c r="CB281" s="72"/>
      <c r="CC281" s="72"/>
      <c r="CD281" s="72"/>
      <c r="CE281" s="72"/>
      <c r="CF281" s="72"/>
      <c r="CG281" s="72"/>
      <c r="CH281" s="72"/>
      <c r="CI281" s="72"/>
      <c r="CJ281" s="72"/>
      <c r="CK281" s="72"/>
      <c r="CL281" s="72"/>
      <c r="CM281" s="72"/>
      <c r="CN281" s="72"/>
      <c r="CO281" s="72"/>
      <c r="CP281" s="72"/>
      <c r="CQ281" s="72"/>
      <c r="CR281" s="72"/>
      <c r="CS281" s="72"/>
      <c r="CT281" s="72"/>
      <c r="CU281" s="72"/>
      <c r="CV281" s="72"/>
      <c r="CW281" s="72"/>
      <c r="CX281" s="72"/>
      <c r="CY281" s="72"/>
      <c r="CZ281" s="72"/>
      <c r="DA281" s="72"/>
      <c r="DB281" s="72"/>
      <c r="DC281" s="72"/>
      <c r="DD281" s="72"/>
      <c r="DE281" s="72"/>
      <c r="DF281" s="72"/>
      <c r="DG281" s="72"/>
      <c r="DH281" s="72"/>
      <c r="DI281" s="72"/>
      <c r="DJ281" s="72"/>
      <c r="DK281" s="72"/>
      <c r="DL281" s="72"/>
      <c r="DM281" s="72"/>
      <c r="DN281" s="72"/>
      <c r="DO281" s="72"/>
      <c r="DP281" s="72"/>
      <c r="DQ281" s="72"/>
      <c r="DR281" s="72"/>
      <c r="DS281" s="72"/>
      <c r="DT281" s="72"/>
      <c r="DU281" s="72"/>
      <c r="DV281" s="72"/>
      <c r="DW281" s="72"/>
      <c r="DX281" s="72"/>
      <c r="DY281" s="72"/>
      <c r="DZ281" s="72"/>
      <c r="EA281" s="72"/>
      <c r="EB281" s="72"/>
      <c r="EC281" s="72"/>
      <c r="ED281" s="72"/>
      <c r="EE281" s="72"/>
      <c r="EF281" s="72"/>
      <c r="EG281" s="72"/>
      <c r="EH281" s="72"/>
      <c r="EI281" s="72"/>
      <c r="EJ281" s="72"/>
      <c r="EK281" s="72"/>
      <c r="EL281" s="72"/>
      <c r="EM281" s="72"/>
      <c r="EN281" s="72"/>
      <c r="EO281" s="72"/>
      <c r="EP281" s="72"/>
      <c r="EQ281" s="72"/>
      <c r="ER281" s="72"/>
      <c r="ES281" s="72"/>
      <c r="ET281" s="72"/>
      <c r="EU281" s="72"/>
      <c r="EV281" s="72"/>
      <c r="EW281" s="72"/>
      <c r="EX281" s="72"/>
      <c r="EY281" s="72"/>
      <c r="EZ281" s="72"/>
      <c r="FA281" s="72"/>
      <c r="FB281" s="72"/>
      <c r="FC281" s="72"/>
      <c r="FD281" s="72"/>
      <c r="FE281" s="72"/>
      <c r="FF281" s="72"/>
      <c r="FG281" s="72"/>
      <c r="FH281" s="72"/>
      <c r="FI281" s="72"/>
      <c r="FJ281" s="72"/>
      <c r="FK281" s="72"/>
      <c r="FL281" s="72"/>
      <c r="FM281" s="72"/>
      <c r="FN281" s="72"/>
      <c r="FO281" s="72"/>
      <c r="FP281" s="72"/>
      <c r="FQ281" s="72"/>
      <c r="FR281" s="72"/>
      <c r="FS281" s="72"/>
      <c r="FT281" s="72"/>
      <c r="FU281" s="72"/>
      <c r="FV281" s="72"/>
      <c r="FW281" s="72"/>
      <c r="FX281" s="72"/>
      <c r="FY281" s="72"/>
      <c r="FZ281" s="72"/>
      <c r="GA281" s="72"/>
      <c r="GB281" s="72"/>
      <c r="GC281" s="72"/>
      <c r="GD281" s="72"/>
      <c r="GE281" s="72"/>
      <c r="GF281" s="72"/>
      <c r="GG281" s="72"/>
      <c r="GH281" s="72"/>
      <c r="GI281" s="72"/>
      <c r="GJ281" s="72"/>
      <c r="GK281" s="72"/>
      <c r="GL281" s="72"/>
      <c r="GM281" s="72"/>
      <c r="GN281" s="72"/>
      <c r="GO281" s="72"/>
      <c r="GP281" s="72"/>
      <c r="GQ281" s="72"/>
      <c r="GR281" s="72"/>
      <c r="GS281" s="72"/>
      <c r="GT281" s="72"/>
      <c r="GU281" s="72"/>
      <c r="GV281" s="72"/>
      <c r="GW281" s="72"/>
      <c r="GX281" s="72"/>
      <c r="GY281" s="72"/>
      <c r="GZ281" s="72"/>
      <c r="HA281" s="72"/>
    </row>
    <row r="282" spans="1:209" ht="25.5" customHeight="1">
      <c r="A282" s="74">
        <v>88</v>
      </c>
      <c r="B282" s="83" t="s">
        <v>281</v>
      </c>
      <c r="C282" s="83" t="s">
        <v>289</v>
      </c>
      <c r="D282" s="83" t="s">
        <v>1462</v>
      </c>
      <c r="E282" s="83" t="s">
        <v>289</v>
      </c>
      <c r="F282" s="83">
        <v>3</v>
      </c>
      <c r="G282" s="83" t="s">
        <v>168</v>
      </c>
      <c r="H282" s="83" t="s">
        <v>180</v>
      </c>
      <c r="I282" s="83">
        <v>14</v>
      </c>
      <c r="J282" s="146">
        <v>1</v>
      </c>
      <c r="K282" s="146" t="s">
        <v>1462</v>
      </c>
      <c r="L282" s="146"/>
      <c r="M282" s="144" t="s">
        <v>186</v>
      </c>
      <c r="N282" s="144" t="s">
        <v>317</v>
      </c>
      <c r="O282" s="144" t="s">
        <v>303</v>
      </c>
      <c r="P282" s="146" t="s">
        <v>1953</v>
      </c>
      <c r="Q282" s="152">
        <v>60</v>
      </c>
      <c r="R282" s="146"/>
      <c r="S282" s="146"/>
      <c r="T282" s="146"/>
      <c r="U282" s="146"/>
      <c r="V282" s="146"/>
      <c r="W282" s="149" t="s">
        <v>216</v>
      </c>
      <c r="X282" s="83" t="s">
        <v>180</v>
      </c>
      <c r="Y282" s="83"/>
      <c r="Z282" s="83"/>
      <c r="AA282" s="83" t="s">
        <v>1708</v>
      </c>
      <c r="AB282" s="83"/>
      <c r="AC282" s="83"/>
      <c r="AF282" s="72"/>
      <c r="AG282" s="72"/>
      <c r="AH282" s="72"/>
      <c r="AI282" s="72"/>
      <c r="AJ282" s="72"/>
      <c r="AK282" s="72"/>
      <c r="AL282" s="72"/>
      <c r="AM282" s="72"/>
      <c r="AN282" s="72"/>
      <c r="AO282" s="72"/>
      <c r="AP282" s="72"/>
      <c r="AQ282" s="72"/>
      <c r="AR282" s="72"/>
      <c r="AS282" s="72"/>
      <c r="AT282" s="72"/>
      <c r="AU282" s="72"/>
      <c r="AV282" s="72"/>
      <c r="AW282" s="72"/>
      <c r="AX282" s="72"/>
      <c r="AY282" s="72"/>
      <c r="AZ282" s="72"/>
      <c r="BA282" s="72"/>
      <c r="BB282" s="72"/>
      <c r="BC282" s="72"/>
      <c r="BD282" s="72"/>
      <c r="BE282" s="72"/>
      <c r="BF282" s="72"/>
      <c r="BG282" s="72"/>
      <c r="BH282" s="72"/>
      <c r="BI282" s="72"/>
      <c r="BJ282" s="72"/>
      <c r="BK282" s="72"/>
      <c r="BL282" s="72"/>
      <c r="BM282" s="72"/>
      <c r="BN282" s="72"/>
      <c r="BO282" s="72"/>
      <c r="BP282" s="72"/>
      <c r="BQ282" s="72"/>
      <c r="BR282" s="72"/>
      <c r="BS282" s="72"/>
      <c r="BT282" s="72"/>
      <c r="BU282" s="72"/>
      <c r="BV282" s="72"/>
      <c r="BW282" s="72"/>
      <c r="BX282" s="72"/>
      <c r="BY282" s="72"/>
      <c r="BZ282" s="72"/>
      <c r="CA282" s="72"/>
      <c r="CB282" s="72"/>
      <c r="CC282" s="72"/>
      <c r="CD282" s="72"/>
      <c r="CE282" s="72"/>
      <c r="CF282" s="72"/>
      <c r="CG282" s="72"/>
      <c r="CH282" s="72"/>
      <c r="CI282" s="72"/>
      <c r="CJ282" s="72"/>
      <c r="CK282" s="72"/>
      <c r="CL282" s="72"/>
      <c r="CM282" s="72"/>
      <c r="CN282" s="72"/>
      <c r="CO282" s="72"/>
      <c r="CP282" s="72"/>
      <c r="CQ282" s="72"/>
      <c r="CR282" s="72"/>
      <c r="CS282" s="72"/>
      <c r="CT282" s="72"/>
      <c r="CU282" s="72"/>
      <c r="CV282" s="72"/>
      <c r="CW282" s="72"/>
      <c r="CX282" s="72"/>
      <c r="CY282" s="72"/>
      <c r="CZ282" s="72"/>
      <c r="DA282" s="72"/>
      <c r="DB282" s="72"/>
      <c r="DC282" s="72"/>
      <c r="DD282" s="72"/>
      <c r="DE282" s="72"/>
      <c r="DF282" s="72"/>
      <c r="DG282" s="72"/>
      <c r="DH282" s="72"/>
      <c r="DI282" s="72"/>
      <c r="DJ282" s="72"/>
      <c r="DK282" s="72"/>
      <c r="DL282" s="72"/>
      <c r="DM282" s="72"/>
      <c r="DN282" s="72"/>
      <c r="DO282" s="72"/>
      <c r="DP282" s="72"/>
      <c r="DQ282" s="72"/>
      <c r="DR282" s="72"/>
      <c r="DS282" s="72"/>
      <c r="DT282" s="72"/>
      <c r="DU282" s="72"/>
      <c r="DV282" s="72"/>
      <c r="DW282" s="72"/>
      <c r="DX282" s="72"/>
      <c r="DY282" s="72"/>
      <c r="DZ282" s="72"/>
      <c r="EA282" s="72"/>
      <c r="EB282" s="72"/>
      <c r="EC282" s="72"/>
      <c r="ED282" s="72"/>
      <c r="EE282" s="72"/>
      <c r="EF282" s="72"/>
      <c r="EG282" s="72"/>
      <c r="EH282" s="72"/>
      <c r="EI282" s="72"/>
      <c r="EJ282" s="72"/>
      <c r="EK282" s="72"/>
      <c r="EL282" s="72"/>
      <c r="EM282" s="72"/>
      <c r="EN282" s="72"/>
      <c r="EO282" s="72"/>
      <c r="EP282" s="72"/>
      <c r="EQ282" s="72"/>
      <c r="ER282" s="72"/>
      <c r="ES282" s="72"/>
      <c r="ET282" s="72"/>
      <c r="EU282" s="72"/>
      <c r="EV282" s="72"/>
      <c r="EW282" s="72"/>
      <c r="EX282" s="72"/>
      <c r="EY282" s="72"/>
      <c r="EZ282" s="72"/>
      <c r="FA282" s="72"/>
      <c r="FB282" s="72"/>
      <c r="FC282" s="72"/>
      <c r="FD282" s="72"/>
      <c r="FE282" s="72"/>
      <c r="FF282" s="72"/>
      <c r="FG282" s="72"/>
      <c r="FH282" s="72"/>
      <c r="FI282" s="72"/>
      <c r="FJ282" s="72"/>
      <c r="FK282" s="72"/>
      <c r="FL282" s="72"/>
      <c r="FM282" s="72"/>
      <c r="FN282" s="72"/>
      <c r="FO282" s="72"/>
      <c r="FP282" s="72"/>
      <c r="FQ282" s="72"/>
      <c r="FR282" s="72"/>
      <c r="FS282" s="72"/>
      <c r="FT282" s="72"/>
      <c r="FU282" s="72"/>
      <c r="FV282" s="72"/>
      <c r="FW282" s="72"/>
      <c r="FX282" s="72"/>
      <c r="FY282" s="72"/>
      <c r="FZ282" s="72"/>
      <c r="GA282" s="72"/>
      <c r="GB282" s="72"/>
      <c r="GC282" s="72"/>
      <c r="GD282" s="72"/>
      <c r="GE282" s="72"/>
      <c r="GF282" s="72"/>
      <c r="GG282" s="72"/>
      <c r="GH282" s="72"/>
      <c r="GI282" s="72"/>
      <c r="GJ282" s="72"/>
      <c r="GK282" s="72"/>
      <c r="GL282" s="72"/>
      <c r="GM282" s="72"/>
      <c r="GN282" s="72"/>
      <c r="GO282" s="72"/>
      <c r="GP282" s="72"/>
      <c r="GQ282" s="72"/>
      <c r="GR282" s="72"/>
      <c r="GS282" s="72"/>
      <c r="GT282" s="72"/>
      <c r="GU282" s="72"/>
      <c r="GV282" s="72"/>
      <c r="GW282" s="72"/>
      <c r="GX282" s="72"/>
      <c r="GY282" s="72"/>
      <c r="GZ282" s="72"/>
      <c r="HA282" s="72"/>
    </row>
    <row r="283" spans="1:209" ht="25.5" customHeight="1">
      <c r="A283" s="74">
        <v>1</v>
      </c>
      <c r="B283" s="83" t="s">
        <v>1711</v>
      </c>
      <c r="C283" s="83" t="s">
        <v>1712</v>
      </c>
      <c r="D283" s="83"/>
      <c r="E283" s="83" t="s">
        <v>1712</v>
      </c>
      <c r="F283" s="83">
        <v>3</v>
      </c>
      <c r="G283" s="83" t="s">
        <v>168</v>
      </c>
      <c r="H283" s="83" t="s">
        <v>180</v>
      </c>
      <c r="I283" s="83">
        <v>14</v>
      </c>
      <c r="J283" s="146">
        <v>1</v>
      </c>
      <c r="K283" s="146" t="s">
        <v>289</v>
      </c>
      <c r="L283" s="146"/>
      <c r="M283" s="144" t="s">
        <v>186</v>
      </c>
      <c r="N283" s="144" t="s">
        <v>318</v>
      </c>
      <c r="O283" s="144" t="s">
        <v>303</v>
      </c>
      <c r="P283" s="146" t="s">
        <v>1953</v>
      </c>
      <c r="Q283" s="152">
        <v>60</v>
      </c>
      <c r="R283" s="146"/>
      <c r="S283" s="146"/>
      <c r="T283" s="146"/>
      <c r="U283" s="146"/>
      <c r="V283" s="146"/>
      <c r="W283" s="149" t="s">
        <v>216</v>
      </c>
      <c r="X283" s="83" t="s">
        <v>180</v>
      </c>
      <c r="Y283" s="83"/>
      <c r="Z283" s="83"/>
      <c r="AA283" s="83" t="s">
        <v>1490</v>
      </c>
      <c r="AB283" s="83"/>
      <c r="AC283" s="83"/>
      <c r="AF283" s="72"/>
      <c r="AG283" s="72"/>
      <c r="AH283" s="72"/>
      <c r="AI283" s="72"/>
      <c r="AJ283" s="72"/>
      <c r="AK283" s="72"/>
      <c r="AL283" s="72"/>
      <c r="AM283" s="72"/>
      <c r="AN283" s="72"/>
      <c r="AO283" s="72"/>
      <c r="AP283" s="72"/>
      <c r="AQ283" s="72"/>
      <c r="AR283" s="72"/>
      <c r="AS283" s="72"/>
      <c r="AT283" s="72"/>
      <c r="AU283" s="72"/>
      <c r="AV283" s="72"/>
      <c r="AW283" s="72"/>
      <c r="AX283" s="72"/>
      <c r="AY283" s="72"/>
      <c r="AZ283" s="72"/>
      <c r="BA283" s="72"/>
      <c r="BB283" s="72"/>
      <c r="BC283" s="72"/>
      <c r="BD283" s="72"/>
      <c r="BE283" s="72"/>
      <c r="BF283" s="72"/>
      <c r="BG283" s="72"/>
      <c r="BH283" s="72"/>
      <c r="BI283" s="72"/>
      <c r="BJ283" s="72"/>
      <c r="BK283" s="72"/>
      <c r="BL283" s="72"/>
      <c r="BM283" s="72"/>
      <c r="BN283" s="72"/>
      <c r="BO283" s="72"/>
      <c r="BP283" s="72"/>
      <c r="BQ283" s="72"/>
      <c r="BR283" s="72"/>
      <c r="BS283" s="72"/>
      <c r="BT283" s="72"/>
      <c r="BU283" s="72"/>
      <c r="BV283" s="72"/>
      <c r="BW283" s="72"/>
      <c r="BX283" s="72"/>
      <c r="BY283" s="72"/>
      <c r="BZ283" s="72"/>
      <c r="CA283" s="72"/>
      <c r="CB283" s="72"/>
      <c r="CC283" s="72"/>
      <c r="CD283" s="72"/>
      <c r="CE283" s="72"/>
      <c r="CF283" s="72"/>
      <c r="CG283" s="72"/>
      <c r="CH283" s="72"/>
      <c r="CI283" s="72"/>
      <c r="CJ283" s="72"/>
      <c r="CK283" s="72"/>
      <c r="CL283" s="72"/>
      <c r="CM283" s="72"/>
      <c r="CN283" s="72"/>
      <c r="CO283" s="72"/>
      <c r="CP283" s="72"/>
      <c r="CQ283" s="72"/>
      <c r="CR283" s="72"/>
      <c r="CS283" s="72"/>
      <c r="CT283" s="72"/>
      <c r="CU283" s="72"/>
      <c r="CV283" s="72"/>
      <c r="CW283" s="72"/>
      <c r="CX283" s="72"/>
      <c r="CY283" s="72"/>
      <c r="CZ283" s="72"/>
      <c r="DA283" s="72"/>
      <c r="DB283" s="72"/>
      <c r="DC283" s="72"/>
      <c r="DD283" s="72"/>
      <c r="DE283" s="72"/>
      <c r="DF283" s="72"/>
      <c r="DG283" s="72"/>
      <c r="DH283" s="72"/>
      <c r="DI283" s="72"/>
      <c r="DJ283" s="72"/>
      <c r="DK283" s="72"/>
      <c r="DL283" s="72"/>
      <c r="DM283" s="72"/>
      <c r="DN283" s="72"/>
      <c r="DO283" s="72"/>
      <c r="DP283" s="72"/>
      <c r="DQ283" s="72"/>
      <c r="DR283" s="72"/>
      <c r="DS283" s="72"/>
      <c r="DT283" s="72"/>
      <c r="DU283" s="72"/>
      <c r="DV283" s="72"/>
      <c r="DW283" s="72"/>
      <c r="DX283" s="72"/>
      <c r="DY283" s="72"/>
      <c r="DZ283" s="72"/>
      <c r="EA283" s="72"/>
      <c r="EB283" s="72"/>
      <c r="EC283" s="72"/>
      <c r="ED283" s="72"/>
      <c r="EE283" s="72"/>
      <c r="EF283" s="72"/>
      <c r="EG283" s="72"/>
      <c r="EH283" s="72"/>
      <c r="EI283" s="72"/>
      <c r="EJ283" s="72"/>
      <c r="EK283" s="72"/>
      <c r="EL283" s="72"/>
      <c r="EM283" s="72"/>
      <c r="EN283" s="72"/>
      <c r="EO283" s="72"/>
      <c r="EP283" s="72"/>
      <c r="EQ283" s="72"/>
      <c r="ER283" s="72"/>
      <c r="ES283" s="72"/>
      <c r="ET283" s="72"/>
      <c r="EU283" s="72"/>
      <c r="EV283" s="72"/>
      <c r="EW283" s="72"/>
      <c r="EX283" s="72"/>
      <c r="EY283" s="72"/>
      <c r="EZ283" s="72"/>
      <c r="FA283" s="72"/>
      <c r="FB283" s="72"/>
      <c r="FC283" s="72"/>
      <c r="FD283" s="72"/>
      <c r="FE283" s="72"/>
      <c r="FF283" s="72"/>
      <c r="FG283" s="72"/>
      <c r="FH283" s="72"/>
      <c r="FI283" s="72"/>
      <c r="FJ283" s="72"/>
      <c r="FK283" s="72"/>
      <c r="FL283" s="72"/>
      <c r="FM283" s="72"/>
      <c r="FN283" s="72"/>
      <c r="FO283" s="72"/>
      <c r="FP283" s="72"/>
      <c r="FQ283" s="72"/>
      <c r="FR283" s="72"/>
      <c r="FS283" s="72"/>
      <c r="FT283" s="72"/>
      <c r="FU283" s="72"/>
      <c r="FV283" s="72"/>
      <c r="FW283" s="72"/>
      <c r="FX283" s="72"/>
      <c r="FY283" s="72"/>
      <c r="FZ283" s="72"/>
      <c r="GA283" s="72"/>
      <c r="GB283" s="72"/>
      <c r="GC283" s="72"/>
      <c r="GD283" s="72"/>
      <c r="GE283" s="72"/>
      <c r="GF283" s="72"/>
      <c r="GG283" s="72"/>
      <c r="GH283" s="72"/>
      <c r="GI283" s="72"/>
      <c r="GJ283" s="72"/>
      <c r="GK283" s="72"/>
      <c r="GL283" s="72"/>
      <c r="GM283" s="72"/>
      <c r="GN283" s="72"/>
      <c r="GO283" s="72"/>
      <c r="GP283" s="72"/>
      <c r="GQ283" s="72"/>
      <c r="GR283" s="72"/>
      <c r="GS283" s="72"/>
      <c r="GT283" s="72"/>
      <c r="GU283" s="72"/>
      <c r="GV283" s="72"/>
      <c r="GW283" s="72"/>
      <c r="GX283" s="72"/>
      <c r="GY283" s="72"/>
      <c r="GZ283" s="72"/>
      <c r="HA283" s="7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C12"/>
  <sheetViews>
    <sheetView workbookViewId="0">
      <selection activeCell="A25" sqref="A25:XFD25"/>
    </sheetView>
  </sheetViews>
  <sheetFormatPr defaultRowHeight="12.75"/>
  <sheetData>
    <row r="1" spans="1:3">
      <c r="A1" s="222" t="s">
        <v>2339</v>
      </c>
      <c r="B1" s="222" t="s">
        <v>2340</v>
      </c>
      <c r="C1" s="222" t="s">
        <v>2341</v>
      </c>
    </row>
    <row r="2" spans="1:3">
      <c r="A2" s="222" t="s">
        <v>2342</v>
      </c>
      <c r="B2" s="222" t="s">
        <v>2343</v>
      </c>
      <c r="C2" s="222" t="s">
        <v>2344</v>
      </c>
    </row>
    <row r="3" spans="1:3">
      <c r="A3" s="222" t="s">
        <v>2345</v>
      </c>
      <c r="B3" s="222" t="s">
        <v>2346</v>
      </c>
      <c r="C3" s="222" t="s">
        <v>2347</v>
      </c>
    </row>
    <row r="4" spans="1:3">
      <c r="A4" s="222" t="s">
        <v>2348</v>
      </c>
      <c r="B4" s="222" t="s">
        <v>2349</v>
      </c>
      <c r="C4" s="222" t="s">
        <v>2350</v>
      </c>
    </row>
    <row r="5" spans="1:3">
      <c r="A5" s="222" t="s">
        <v>2351</v>
      </c>
      <c r="B5" s="222" t="s">
        <v>2352</v>
      </c>
      <c r="C5" s="222" t="s">
        <v>2353</v>
      </c>
    </row>
    <row r="6" spans="1:3">
      <c r="A6" s="222" t="s">
        <v>2354</v>
      </c>
      <c r="B6" s="222" t="s">
        <v>2355</v>
      </c>
      <c r="C6" s="222" t="s">
        <v>2356</v>
      </c>
    </row>
    <row r="7" spans="1:3">
      <c r="A7" s="222" t="s">
        <v>2357</v>
      </c>
      <c r="B7" s="222" t="s">
        <v>2358</v>
      </c>
      <c r="C7" s="222" t="s">
        <v>2359</v>
      </c>
    </row>
    <row r="8" spans="1:3">
      <c r="A8" s="222" t="s">
        <v>2360</v>
      </c>
      <c r="B8" s="222" t="s">
        <v>2361</v>
      </c>
      <c r="C8" s="222" t="s">
        <v>2362</v>
      </c>
    </row>
    <row r="9" spans="1:3">
      <c r="A9" s="222" t="s">
        <v>2363</v>
      </c>
      <c r="B9" s="222" t="s">
        <v>2364</v>
      </c>
      <c r="C9" s="222" t="s">
        <v>2365</v>
      </c>
    </row>
    <row r="10" spans="1:3">
      <c r="A10" s="222" t="s">
        <v>2366</v>
      </c>
      <c r="B10" s="222" t="s">
        <v>2367</v>
      </c>
      <c r="C10" s="222" t="s">
        <v>2368</v>
      </c>
    </row>
    <row r="11" spans="1:3">
      <c r="A11" s="222" t="s">
        <v>2369</v>
      </c>
      <c r="B11" s="222" t="s">
        <v>2370</v>
      </c>
      <c r="C11" s="222" t="s">
        <v>2371</v>
      </c>
    </row>
    <row r="12" spans="1:3">
      <c r="A12" s="222" t="s">
        <v>2372</v>
      </c>
      <c r="B12" s="222" t="s">
        <v>2373</v>
      </c>
      <c r="C12" s="222" t="s">
        <v>2374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L49"/>
  <sheetViews>
    <sheetView workbookViewId="0">
      <selection activeCell="K9" sqref="K9"/>
    </sheetView>
  </sheetViews>
  <sheetFormatPr defaultRowHeight="12.75"/>
  <cols>
    <col min="1" max="1" width="3.7109375" bestFit="1" customWidth="1"/>
    <col min="2" max="2" width="9.5703125" customWidth="1"/>
    <col min="3" max="3" width="42.140625" customWidth="1"/>
    <col min="4" max="4" width="4.85546875" bestFit="1" customWidth="1"/>
    <col min="5" max="5" width="5.42578125" bestFit="1" customWidth="1"/>
    <col min="6" max="6" width="9" bestFit="1" customWidth="1"/>
    <col min="7" max="7" width="2.85546875" bestFit="1" customWidth="1"/>
    <col min="8" max="10" width="0" hidden="1" customWidth="1"/>
    <col min="11" max="11" width="9.140625" style="230"/>
    <col min="12" max="12" width="13.28515625" style="230" bestFit="1" customWidth="1"/>
  </cols>
  <sheetData>
    <row r="1" spans="1:12" ht="22.5">
      <c r="A1" s="223" t="s">
        <v>0</v>
      </c>
      <c r="B1" s="223" t="s">
        <v>2469</v>
      </c>
      <c r="C1" s="223" t="s">
        <v>2375</v>
      </c>
      <c r="D1" s="223" t="s">
        <v>2376</v>
      </c>
      <c r="E1" s="223" t="s">
        <v>2377</v>
      </c>
      <c r="F1" s="223" t="s">
        <v>2378</v>
      </c>
      <c r="G1" s="223" t="s">
        <v>2379</v>
      </c>
      <c r="H1" s="223" t="s">
        <v>2380</v>
      </c>
      <c r="I1" s="223" t="s">
        <v>2381</v>
      </c>
      <c r="J1" s="226" t="s">
        <v>2382</v>
      </c>
      <c r="K1" s="93" t="s">
        <v>8</v>
      </c>
      <c r="L1" s="93" t="s">
        <v>9</v>
      </c>
    </row>
    <row r="2" spans="1:12" ht="15" customHeight="1">
      <c r="A2" s="223">
        <v>1</v>
      </c>
      <c r="B2" s="224" t="s">
        <v>1754</v>
      </c>
      <c r="C2" s="224" t="s">
        <v>2383</v>
      </c>
      <c r="D2" s="223" t="s">
        <v>2384</v>
      </c>
      <c r="E2" s="223">
        <v>100</v>
      </c>
      <c r="F2" s="224" t="s">
        <v>2385</v>
      </c>
      <c r="G2" s="223">
        <v>3</v>
      </c>
      <c r="H2" s="224"/>
      <c r="I2" s="224"/>
      <c r="J2" s="227"/>
      <c r="K2" s="228" t="str">
        <f>VLOOKUP(B2,'TBK 2 2018-2019'!E:W,8,0)</f>
        <v>2</v>
      </c>
      <c r="L2" s="229" t="str">
        <f>VLOOKUP(B2,'TBK 2 2018-2019'!E:W,9,0)</f>
        <v>1-3</v>
      </c>
    </row>
    <row r="3" spans="1:12" ht="15" customHeight="1">
      <c r="A3" s="223">
        <v>2</v>
      </c>
      <c r="B3" s="224" t="s">
        <v>2037</v>
      </c>
      <c r="C3" s="224" t="s">
        <v>2386</v>
      </c>
      <c r="D3" s="223" t="s">
        <v>2384</v>
      </c>
      <c r="E3" s="223">
        <v>80</v>
      </c>
      <c r="F3" s="224" t="s">
        <v>2387</v>
      </c>
      <c r="G3" s="223">
        <v>3</v>
      </c>
      <c r="H3" s="224" t="s">
        <v>2388</v>
      </c>
      <c r="I3" s="224" t="s">
        <v>2389</v>
      </c>
      <c r="J3" s="227"/>
      <c r="K3" s="228" t="str">
        <f>VLOOKUP(B3,'TBK 2 2018-2019'!E:W,8,0)</f>
        <v>2</v>
      </c>
      <c r="L3" s="229" t="str">
        <f>VLOOKUP(B3,'TBK 2 2018-2019'!E:W,9,0)</f>
        <v>7-9</v>
      </c>
    </row>
    <row r="4" spans="1:12" ht="15" customHeight="1">
      <c r="A4" s="223">
        <v>3</v>
      </c>
      <c r="B4" s="224" t="s">
        <v>1737</v>
      </c>
      <c r="C4" s="224" t="s">
        <v>2390</v>
      </c>
      <c r="D4" s="223" t="s">
        <v>2384</v>
      </c>
      <c r="E4" s="223">
        <v>60</v>
      </c>
      <c r="F4" s="224" t="s">
        <v>2391</v>
      </c>
      <c r="G4" s="223">
        <v>3</v>
      </c>
      <c r="H4" s="224" t="s">
        <v>2392</v>
      </c>
      <c r="I4" s="224" t="s">
        <v>2393</v>
      </c>
      <c r="J4" s="227"/>
      <c r="K4" s="228" t="str">
        <f>VLOOKUP(B4,'TBK 2 2018-2019'!E:W,8,0)</f>
        <v>2</v>
      </c>
      <c r="L4" s="229" t="str">
        <f>VLOOKUP(B4,'TBK 2 2018-2019'!E:W,9,0)</f>
        <v>1-3</v>
      </c>
    </row>
    <row r="5" spans="1:12" ht="15" customHeight="1">
      <c r="A5" s="223">
        <v>4</v>
      </c>
      <c r="B5" s="224" t="s">
        <v>1742</v>
      </c>
      <c r="C5" s="224" t="s">
        <v>2394</v>
      </c>
      <c r="D5" s="223" t="s">
        <v>2384</v>
      </c>
      <c r="E5" s="223">
        <v>40</v>
      </c>
      <c r="F5" s="224" t="s">
        <v>2395</v>
      </c>
      <c r="G5" s="223">
        <v>3</v>
      </c>
      <c r="H5" s="224" t="s">
        <v>2396</v>
      </c>
      <c r="I5" s="224" t="s">
        <v>2397</v>
      </c>
      <c r="J5" s="225"/>
      <c r="K5" s="228" t="str">
        <f>VLOOKUP(B5,'TBK 2 2018-2019'!E:W,8,0)</f>
        <v>2</v>
      </c>
      <c r="L5" s="229" t="str">
        <f>VLOOKUP(B5,'TBK 2 2018-2019'!E:W,9,0)</f>
        <v>4-6</v>
      </c>
    </row>
    <row r="6" spans="1:12" ht="15" customHeight="1">
      <c r="A6" s="223">
        <v>23</v>
      </c>
      <c r="B6" s="224" t="s">
        <v>1758</v>
      </c>
      <c r="C6" s="224" t="s">
        <v>2398</v>
      </c>
      <c r="D6" s="223" t="s">
        <v>2384</v>
      </c>
      <c r="E6" s="223">
        <v>60</v>
      </c>
      <c r="F6" s="224" t="s">
        <v>2391</v>
      </c>
      <c r="G6" s="223">
        <v>3</v>
      </c>
      <c r="H6" s="224" t="s">
        <v>2399</v>
      </c>
      <c r="I6" s="224" t="s">
        <v>2400</v>
      </c>
      <c r="J6" s="227"/>
      <c r="K6" s="228" t="str">
        <f>VLOOKUP(B6,'TBK 2 2018-2019'!E:W,8,0)</f>
        <v>3</v>
      </c>
      <c r="L6" s="229" t="str">
        <f>VLOOKUP(B6,'TBK 2 2018-2019'!E:W,9,0)</f>
        <v>1-3</v>
      </c>
    </row>
    <row r="7" spans="1:12" ht="15" customHeight="1">
      <c r="A7" s="223">
        <v>24</v>
      </c>
      <c r="B7" s="224" t="s">
        <v>23</v>
      </c>
      <c r="C7" s="224" t="s">
        <v>2401</v>
      </c>
      <c r="D7" s="223" t="s">
        <v>2384</v>
      </c>
      <c r="E7" s="223">
        <v>85</v>
      </c>
      <c r="F7" s="224" t="s">
        <v>2402</v>
      </c>
      <c r="G7" s="223">
        <v>3</v>
      </c>
      <c r="H7" s="224" t="s">
        <v>2403</v>
      </c>
      <c r="I7" s="224" t="s">
        <v>2404</v>
      </c>
      <c r="J7" s="227"/>
      <c r="K7" s="228" t="str">
        <f>VLOOKUP(B7,'TBK 2 2018-2019'!E:W,8,0)</f>
        <v>3</v>
      </c>
      <c r="L7" s="229" t="str">
        <f>VLOOKUP(B7,'TBK 2 2018-2019'!E:W,9,0)</f>
        <v>1-3</v>
      </c>
    </row>
    <row r="8" spans="1:12" ht="15" customHeight="1">
      <c r="A8" s="223">
        <v>25</v>
      </c>
      <c r="B8" s="224" t="s">
        <v>137</v>
      </c>
      <c r="C8" s="224" t="s">
        <v>2405</v>
      </c>
      <c r="D8" s="223" t="s">
        <v>2384</v>
      </c>
      <c r="E8" s="223">
        <v>80</v>
      </c>
      <c r="F8" s="224" t="s">
        <v>2406</v>
      </c>
      <c r="G8" s="223">
        <v>3</v>
      </c>
      <c r="H8" s="224" t="s">
        <v>2407</v>
      </c>
      <c r="I8" s="224" t="s">
        <v>2399</v>
      </c>
      <c r="J8" s="227"/>
      <c r="K8" s="228" t="str">
        <f>VLOOKUP(B8,'TBK 2 2018-2019'!E:W,8,0)</f>
        <v>3</v>
      </c>
      <c r="L8" s="229" t="str">
        <f>VLOOKUP(B8,'TBK 2 2018-2019'!E:W,9,0)</f>
        <v>4-6</v>
      </c>
    </row>
    <row r="9" spans="1:12" ht="15" customHeight="1">
      <c r="A9" s="223">
        <v>26</v>
      </c>
      <c r="B9" s="224" t="s">
        <v>1487</v>
      </c>
      <c r="C9" s="224" t="s">
        <v>2408</v>
      </c>
      <c r="D9" s="223" t="s">
        <v>2384</v>
      </c>
      <c r="E9" s="223">
        <v>60</v>
      </c>
      <c r="F9" s="224" t="s">
        <v>2391</v>
      </c>
      <c r="G9" s="223">
        <v>3</v>
      </c>
      <c r="H9" s="224" t="s">
        <v>2407</v>
      </c>
      <c r="I9" s="224" t="s">
        <v>2400</v>
      </c>
      <c r="J9" s="227"/>
      <c r="K9" s="228" t="e">
        <f>VLOOKUP(B9,'TBK 2 2018-2019'!E:W,8,0)</f>
        <v>#N/A</v>
      </c>
      <c r="L9" s="229" t="e">
        <f>VLOOKUP(B9,'TBK 2 2018-2019'!E:W,9,0)</f>
        <v>#N/A</v>
      </c>
    </row>
    <row r="10" spans="1:12" ht="15" customHeight="1">
      <c r="A10" s="223">
        <v>27</v>
      </c>
      <c r="B10" s="224" t="s">
        <v>33</v>
      </c>
      <c r="C10" s="224" t="s">
        <v>2409</v>
      </c>
      <c r="D10" s="223" t="s">
        <v>2384</v>
      </c>
      <c r="E10" s="223">
        <v>100</v>
      </c>
      <c r="F10" s="224" t="s">
        <v>2385</v>
      </c>
      <c r="G10" s="223">
        <v>3</v>
      </c>
      <c r="H10" s="224" t="s">
        <v>2410</v>
      </c>
      <c r="I10" s="224"/>
      <c r="J10" s="227"/>
      <c r="K10" s="228" t="str">
        <f>VLOOKUP(B10,'TBK 2 2018-2019'!E:W,8,0)</f>
        <v>3</v>
      </c>
      <c r="L10" s="229" t="str">
        <f>VLOOKUP(B10,'TBK 2 2018-2019'!E:W,9,0)</f>
        <v>1-3</v>
      </c>
    </row>
    <row r="11" spans="1:12" ht="15" customHeight="1">
      <c r="A11" s="223">
        <v>28</v>
      </c>
      <c r="B11" s="224" t="s">
        <v>392</v>
      </c>
      <c r="C11" s="224" t="s">
        <v>2411</v>
      </c>
      <c r="D11" s="223" t="s">
        <v>2384</v>
      </c>
      <c r="E11" s="223">
        <v>50</v>
      </c>
      <c r="F11" s="224" t="s">
        <v>2412</v>
      </c>
      <c r="G11" s="223">
        <v>3</v>
      </c>
      <c r="H11" s="224" t="s">
        <v>2413</v>
      </c>
      <c r="I11" s="224" t="s">
        <v>2414</v>
      </c>
      <c r="J11" s="227" t="s">
        <v>2415</v>
      </c>
      <c r="K11" s="228" t="e">
        <f>VLOOKUP(B11,'TBK 2 2018-2019'!E:W,8,0)</f>
        <v>#N/A</v>
      </c>
      <c r="L11" s="229" t="e">
        <f>VLOOKUP(B11,'TBK 2 2018-2019'!E:W,9,0)</f>
        <v>#N/A</v>
      </c>
    </row>
    <row r="12" spans="1:12" ht="15" customHeight="1">
      <c r="A12" s="223">
        <v>29</v>
      </c>
      <c r="B12" s="224" t="s">
        <v>393</v>
      </c>
      <c r="C12" s="224" t="s">
        <v>2411</v>
      </c>
      <c r="D12" s="223" t="s">
        <v>2384</v>
      </c>
      <c r="E12" s="223">
        <v>70</v>
      </c>
      <c r="F12" s="224" t="s">
        <v>2416</v>
      </c>
      <c r="G12" s="223">
        <v>3</v>
      </c>
      <c r="H12" s="224" t="s">
        <v>2414</v>
      </c>
      <c r="I12" s="224" t="s">
        <v>2415</v>
      </c>
      <c r="J12" s="227" t="s">
        <v>2417</v>
      </c>
      <c r="K12" s="228" t="str">
        <f>VLOOKUP(B12,'TBK 2 2018-2019'!E:W,8,0)</f>
        <v>3</v>
      </c>
      <c r="L12" s="229" t="str">
        <f>VLOOKUP(B12,'TBK 2 2018-2019'!E:W,9,0)</f>
        <v>1-3</v>
      </c>
    </row>
    <row r="13" spans="1:12" ht="15" customHeight="1">
      <c r="A13" s="223">
        <v>30</v>
      </c>
      <c r="B13" s="224" t="s">
        <v>394</v>
      </c>
      <c r="C13" s="224" t="s">
        <v>2411</v>
      </c>
      <c r="D13" s="223" t="s">
        <v>2384</v>
      </c>
      <c r="E13" s="223">
        <v>85</v>
      </c>
      <c r="F13" s="224" t="s">
        <v>2402</v>
      </c>
      <c r="G13" s="223">
        <v>3</v>
      </c>
      <c r="H13" s="224" t="s">
        <v>2414</v>
      </c>
      <c r="I13" s="224" t="s">
        <v>2415</v>
      </c>
      <c r="J13" s="227"/>
      <c r="K13" s="228" t="str">
        <f>VLOOKUP(B13,'TBK 2 2018-2019'!E:W,8,0)</f>
        <v>3</v>
      </c>
      <c r="L13" s="229" t="str">
        <f>VLOOKUP(B13,'TBK 2 2018-2019'!E:W,9,0)</f>
        <v>7-9</v>
      </c>
    </row>
    <row r="14" spans="1:12" ht="15" customHeight="1">
      <c r="A14" s="223">
        <v>31</v>
      </c>
      <c r="B14" s="224" t="s">
        <v>1764</v>
      </c>
      <c r="C14" s="224" t="s">
        <v>2411</v>
      </c>
      <c r="D14" s="223" t="s">
        <v>2384</v>
      </c>
      <c r="E14" s="223">
        <v>40</v>
      </c>
      <c r="F14" s="224" t="s">
        <v>2395</v>
      </c>
      <c r="G14" s="223">
        <v>3</v>
      </c>
      <c r="H14" s="224" t="s">
        <v>2417</v>
      </c>
      <c r="I14" s="224" t="s">
        <v>2414</v>
      </c>
      <c r="J14" s="227" t="s">
        <v>2415</v>
      </c>
      <c r="K14" s="228" t="str">
        <f>VLOOKUP(B14,'TBK 2 2018-2019'!E:W,8,0)</f>
        <v>2</v>
      </c>
      <c r="L14" s="229" t="str">
        <f>VLOOKUP(B14,'TBK 2 2018-2019'!E:W,9,0)</f>
        <v>7-9</v>
      </c>
    </row>
    <row r="15" spans="1:12" ht="15" customHeight="1">
      <c r="A15" s="223">
        <v>32</v>
      </c>
      <c r="B15" s="224" t="s">
        <v>46</v>
      </c>
      <c r="C15" s="224" t="s">
        <v>2418</v>
      </c>
      <c r="D15" s="223" t="s">
        <v>2384</v>
      </c>
      <c r="E15" s="223">
        <v>70</v>
      </c>
      <c r="F15" s="224" t="s">
        <v>2416</v>
      </c>
      <c r="G15" s="223">
        <v>3</v>
      </c>
      <c r="H15" s="224" t="s">
        <v>2419</v>
      </c>
      <c r="I15" s="224"/>
      <c r="J15" s="227"/>
      <c r="K15" s="228" t="str">
        <f>VLOOKUP(B15,'TBK 2 2018-2019'!E:W,8,0)</f>
        <v>6</v>
      </c>
      <c r="L15" s="229" t="str">
        <f>VLOOKUP(B15,'TBK 2 2018-2019'!E:W,9,0)</f>
        <v>7-9</v>
      </c>
    </row>
    <row r="16" spans="1:12" ht="15" customHeight="1">
      <c r="A16" s="223">
        <v>33</v>
      </c>
      <c r="B16" s="224" t="s">
        <v>2293</v>
      </c>
      <c r="C16" s="224" t="s">
        <v>2420</v>
      </c>
      <c r="D16" s="223" t="s">
        <v>2384</v>
      </c>
      <c r="E16" s="223">
        <v>50</v>
      </c>
      <c r="F16" s="224" t="s">
        <v>2412</v>
      </c>
      <c r="G16" s="223">
        <v>3</v>
      </c>
      <c r="H16" s="224" t="s">
        <v>2421</v>
      </c>
      <c r="I16" s="224" t="s">
        <v>2422</v>
      </c>
      <c r="J16" s="227" t="s">
        <v>2397</v>
      </c>
      <c r="K16" s="228" t="str">
        <f>VLOOKUP(B16,'TBK 2 2018-2019'!E:W,8,0)</f>
        <v>2</v>
      </c>
      <c r="L16" s="229" t="str">
        <f>VLOOKUP(B16,'TBK 2 2018-2019'!E:W,9,0)</f>
        <v>4-6</v>
      </c>
    </row>
    <row r="17" spans="1:12" ht="15" customHeight="1">
      <c r="A17" s="223">
        <v>34</v>
      </c>
      <c r="B17" s="224" t="s">
        <v>56</v>
      </c>
      <c r="C17" s="224" t="s">
        <v>2423</v>
      </c>
      <c r="D17" s="223" t="s">
        <v>2384</v>
      </c>
      <c r="E17" s="223">
        <v>100</v>
      </c>
      <c r="F17" s="224" t="s">
        <v>2385</v>
      </c>
      <c r="G17" s="223">
        <v>3</v>
      </c>
      <c r="H17" s="224" t="s">
        <v>2424</v>
      </c>
      <c r="I17" s="224"/>
      <c r="J17" s="227"/>
      <c r="K17" s="228" t="str">
        <f>VLOOKUP(B17,'TBK 2 2018-2019'!E:W,8,0)</f>
        <v>3</v>
      </c>
      <c r="L17" s="229" t="str">
        <f>VLOOKUP(B17,'TBK 2 2018-2019'!E:W,9,0)</f>
        <v>4-6</v>
      </c>
    </row>
    <row r="18" spans="1:12" ht="15" customHeight="1">
      <c r="A18" s="223">
        <v>35</v>
      </c>
      <c r="B18" s="224" t="s">
        <v>857</v>
      </c>
      <c r="C18" s="224" t="s">
        <v>2423</v>
      </c>
      <c r="D18" s="223" t="s">
        <v>2384</v>
      </c>
      <c r="E18" s="223">
        <v>50</v>
      </c>
      <c r="F18" s="224" t="s">
        <v>2425</v>
      </c>
      <c r="G18" s="223">
        <v>4</v>
      </c>
      <c r="H18" s="224"/>
      <c r="I18" s="224"/>
      <c r="J18" s="227"/>
      <c r="K18" s="228" t="str">
        <f>VLOOKUP(B18,'TBK 2 2018-2019'!E:W,8,0)</f>
        <v>3</v>
      </c>
      <c r="L18" s="229" t="str">
        <f>VLOOKUP(B18,'TBK 2 2018-2019'!E:W,9,0)</f>
        <v>1-4</v>
      </c>
    </row>
    <row r="19" spans="1:12" ht="15" customHeight="1">
      <c r="A19" s="223">
        <v>36</v>
      </c>
      <c r="B19" s="224" t="s">
        <v>874</v>
      </c>
      <c r="C19" s="224" t="s">
        <v>2423</v>
      </c>
      <c r="D19" s="223" t="s">
        <v>2384</v>
      </c>
      <c r="E19" s="223">
        <v>50</v>
      </c>
      <c r="F19" s="224" t="s">
        <v>2412</v>
      </c>
      <c r="G19" s="223">
        <v>4</v>
      </c>
      <c r="H19" s="224"/>
      <c r="I19" s="224"/>
      <c r="J19" s="227"/>
      <c r="K19" s="228" t="str">
        <f>VLOOKUP(B19,'TBK 2 2018-2019'!E:W,8,0)</f>
        <v>3</v>
      </c>
      <c r="L19" s="229" t="str">
        <f>VLOOKUP(B19,'TBK 2 2018-2019'!E:W,9,0)</f>
        <v>1-4</v>
      </c>
    </row>
    <row r="20" spans="1:12" ht="15" customHeight="1">
      <c r="A20" s="223">
        <v>37</v>
      </c>
      <c r="B20" s="224" t="s">
        <v>1798</v>
      </c>
      <c r="C20" s="224" t="s">
        <v>2426</v>
      </c>
      <c r="D20" s="223" t="s">
        <v>2384</v>
      </c>
      <c r="E20" s="223">
        <v>70</v>
      </c>
      <c r="F20" s="224" t="s">
        <v>2387</v>
      </c>
      <c r="G20" s="223">
        <v>3</v>
      </c>
      <c r="H20" s="224" t="s">
        <v>2427</v>
      </c>
      <c r="I20" s="224" t="s">
        <v>2428</v>
      </c>
      <c r="J20" s="227"/>
      <c r="K20" s="228" t="str">
        <f>VLOOKUP(B20,'TBK 2 2018-2019'!E:W,8,0)</f>
        <v>5</v>
      </c>
      <c r="L20" s="229" t="str">
        <f>VLOOKUP(B20,'TBK 2 2018-2019'!E:W,9,0)</f>
        <v>4-6</v>
      </c>
    </row>
    <row r="21" spans="1:12" ht="15" customHeight="1">
      <c r="A21" s="223">
        <v>38</v>
      </c>
      <c r="B21" s="224" t="s">
        <v>125</v>
      </c>
      <c r="C21" s="224" t="s">
        <v>2429</v>
      </c>
      <c r="D21" s="223" t="s">
        <v>2384</v>
      </c>
      <c r="E21" s="223">
        <v>60</v>
      </c>
      <c r="F21" s="224" t="s">
        <v>2430</v>
      </c>
      <c r="G21" s="223">
        <v>3</v>
      </c>
      <c r="H21" s="224" t="s">
        <v>2393</v>
      </c>
      <c r="I21" s="224"/>
      <c r="J21" s="227"/>
      <c r="K21" s="228" t="str">
        <f>VLOOKUP(B21,'TBK 2 2018-2019'!E:W,8,0)</f>
        <v>2,4</v>
      </c>
      <c r="L21" s="229" t="str">
        <f>VLOOKUP(B21,'TBK 2 2018-2019'!E:W,9,0)</f>
        <v>7-9</v>
      </c>
    </row>
    <row r="22" spans="1:12" ht="15" customHeight="1">
      <c r="A22" s="223">
        <v>39</v>
      </c>
      <c r="B22" s="224" t="s">
        <v>289</v>
      </c>
      <c r="C22" s="224" t="s">
        <v>2431</v>
      </c>
      <c r="D22" s="223" t="s">
        <v>2384</v>
      </c>
      <c r="E22" s="223">
        <v>60</v>
      </c>
      <c r="F22" s="224" t="s">
        <v>2430</v>
      </c>
      <c r="G22" s="223">
        <v>3</v>
      </c>
      <c r="H22" s="224" t="s">
        <v>2432</v>
      </c>
      <c r="I22" s="224"/>
      <c r="J22" s="227"/>
      <c r="K22" s="228" t="str">
        <f>VLOOKUP(B22,'TBK 2 2018-2019'!E:W,8,0)</f>
        <v>2,4</v>
      </c>
      <c r="L22" s="229" t="str">
        <f>VLOOKUP(B22,'TBK 2 2018-2019'!E:W,9,0)</f>
        <v>1-3</v>
      </c>
    </row>
    <row r="23" spans="1:12" ht="15" customHeight="1">
      <c r="A23" s="223">
        <v>40</v>
      </c>
      <c r="B23" s="224" t="s">
        <v>289</v>
      </c>
      <c r="C23" s="224" t="s">
        <v>2431</v>
      </c>
      <c r="D23" s="223" t="s">
        <v>2384</v>
      </c>
      <c r="E23" s="223">
        <v>60</v>
      </c>
      <c r="F23" s="224" t="s">
        <v>2430</v>
      </c>
      <c r="G23" s="223">
        <v>3</v>
      </c>
      <c r="H23" s="224" t="s">
        <v>2432</v>
      </c>
      <c r="I23" s="225"/>
      <c r="J23" s="225"/>
      <c r="K23" s="228" t="str">
        <f>VLOOKUP(B23,'TBK 2 2018-2019'!E:W,8,0)</f>
        <v>2,4</v>
      </c>
      <c r="L23" s="229" t="str">
        <f>VLOOKUP(B23,'TBK 2 2018-2019'!E:W,9,0)</f>
        <v>1-3</v>
      </c>
    </row>
    <row r="24" spans="1:12" ht="15" customHeight="1">
      <c r="A24" s="223">
        <v>41</v>
      </c>
      <c r="B24" s="224" t="s">
        <v>267</v>
      </c>
      <c r="C24" s="224" t="s">
        <v>2433</v>
      </c>
      <c r="D24" s="223" t="s">
        <v>2384</v>
      </c>
      <c r="E24" s="223">
        <v>70</v>
      </c>
      <c r="F24" s="224" t="s">
        <v>2416</v>
      </c>
      <c r="G24" s="223">
        <v>3</v>
      </c>
      <c r="H24" s="224" t="s">
        <v>2427</v>
      </c>
      <c r="I24" s="224" t="s">
        <v>2434</v>
      </c>
      <c r="J24" s="227"/>
      <c r="K24" s="228" t="str">
        <f>VLOOKUP(B24,'TBK 2 2018-2019'!E:W,8,0)</f>
        <v>3</v>
      </c>
      <c r="L24" s="229" t="str">
        <f>VLOOKUP(B24,'TBK 2 2018-2019'!E:W,9,0)</f>
        <v>4-6</v>
      </c>
    </row>
    <row r="25" spans="1:12" ht="15" customHeight="1">
      <c r="A25" s="223">
        <v>42</v>
      </c>
      <c r="B25" s="224" t="s">
        <v>1923</v>
      </c>
      <c r="C25" s="224" t="s">
        <v>2435</v>
      </c>
      <c r="D25" s="223" t="s">
        <v>2384</v>
      </c>
      <c r="E25" s="223">
        <v>100</v>
      </c>
      <c r="F25" s="224" t="s">
        <v>2436</v>
      </c>
      <c r="G25" s="223">
        <v>3</v>
      </c>
      <c r="H25" s="224" t="s">
        <v>2437</v>
      </c>
      <c r="I25" s="224"/>
      <c r="J25" s="227"/>
      <c r="K25" s="228" t="str">
        <f>VLOOKUP(B25,'TBK 2 2018-2019'!E:W,8,0)</f>
        <v>3</v>
      </c>
      <c r="L25" s="229" t="str">
        <f>VLOOKUP(B25,'TBK 2 2018-2019'!E:W,9,0)</f>
        <v>7-9</v>
      </c>
    </row>
    <row r="26" spans="1:12" ht="15" customHeight="1">
      <c r="A26" s="223">
        <v>43</v>
      </c>
      <c r="B26" s="224" t="s">
        <v>1924</v>
      </c>
      <c r="C26" s="224" t="s">
        <v>2435</v>
      </c>
      <c r="D26" s="223" t="s">
        <v>2384</v>
      </c>
      <c r="E26" s="223">
        <v>100</v>
      </c>
      <c r="F26" s="224" t="s">
        <v>2438</v>
      </c>
      <c r="G26" s="223">
        <v>3</v>
      </c>
      <c r="H26" s="224" t="s">
        <v>2439</v>
      </c>
      <c r="I26" s="224"/>
      <c r="J26" s="227"/>
      <c r="K26" s="228" t="str">
        <f>VLOOKUP(B26,'TBK 2 2018-2019'!E:W,8,0)</f>
        <v>3</v>
      </c>
      <c r="L26" s="229" t="str">
        <f>VLOOKUP(B26,'TBK 2 2018-2019'!E:W,9,0)</f>
        <v>10-12</v>
      </c>
    </row>
    <row r="27" spans="1:12" ht="15" customHeight="1">
      <c r="A27" s="223">
        <v>44</v>
      </c>
      <c r="B27" s="224" t="s">
        <v>1712</v>
      </c>
      <c r="C27" s="224" t="s">
        <v>2440</v>
      </c>
      <c r="D27" s="223" t="s">
        <v>2384</v>
      </c>
      <c r="E27" s="223">
        <v>60</v>
      </c>
      <c r="F27" s="224" t="s">
        <v>2430</v>
      </c>
      <c r="G27" s="223">
        <v>3</v>
      </c>
      <c r="H27" s="224" t="s">
        <v>2432</v>
      </c>
      <c r="I27" s="224"/>
      <c r="J27" s="227"/>
      <c r="K27" s="228" t="str">
        <f>VLOOKUP(B27,'TBK 2 2018-2019'!E:W,8,0)</f>
        <v>3,5</v>
      </c>
      <c r="L27" s="229" t="str">
        <f>VLOOKUP(B27,'TBK 2 2018-2019'!E:W,9,0)</f>
        <v>1-3</v>
      </c>
    </row>
    <row r="28" spans="1:12" ht="15" customHeight="1">
      <c r="A28" s="223">
        <v>45</v>
      </c>
      <c r="B28" s="224" t="s">
        <v>1712</v>
      </c>
      <c r="C28" s="224" t="s">
        <v>2440</v>
      </c>
      <c r="D28" s="223" t="s">
        <v>2384</v>
      </c>
      <c r="E28" s="223">
        <v>60</v>
      </c>
      <c r="F28" s="224" t="s">
        <v>2430</v>
      </c>
      <c r="G28" s="223">
        <v>3</v>
      </c>
      <c r="H28" s="224" t="s">
        <v>2432</v>
      </c>
      <c r="I28" s="224"/>
      <c r="J28" s="227"/>
      <c r="K28" s="228" t="str">
        <f>VLOOKUP(B28,'TBK 2 2018-2019'!E:W,8,0)</f>
        <v>3,5</v>
      </c>
      <c r="L28" s="229" t="str">
        <f>VLOOKUP(B28,'TBK 2 2018-2019'!E:W,9,0)</f>
        <v>1-3</v>
      </c>
    </row>
    <row r="29" spans="1:12" ht="15" customHeight="1">
      <c r="A29" s="223">
        <v>46</v>
      </c>
      <c r="B29" s="224" t="s">
        <v>1827</v>
      </c>
      <c r="C29" s="224" t="s">
        <v>2441</v>
      </c>
      <c r="D29" s="223" t="s">
        <v>2384</v>
      </c>
      <c r="E29" s="223">
        <v>100</v>
      </c>
      <c r="F29" s="224" t="s">
        <v>2402</v>
      </c>
      <c r="G29" s="223">
        <v>3</v>
      </c>
      <c r="H29" s="224" t="s">
        <v>2442</v>
      </c>
      <c r="I29" s="224"/>
      <c r="J29" s="227"/>
      <c r="K29" s="228" t="str">
        <f>VLOOKUP(B29,'TBK 2 2018-2019'!E:W,8,0)</f>
        <v>3</v>
      </c>
      <c r="L29" s="229" t="str">
        <f>VLOOKUP(B29,'TBK 2 2018-2019'!E:W,9,0)</f>
        <v>4-6</v>
      </c>
    </row>
    <row r="30" spans="1:12" ht="15" customHeight="1">
      <c r="A30" s="223">
        <v>47</v>
      </c>
      <c r="B30" s="224" t="s">
        <v>1828</v>
      </c>
      <c r="C30" s="224" t="s">
        <v>2441</v>
      </c>
      <c r="D30" s="223" t="s">
        <v>2384</v>
      </c>
      <c r="E30" s="223">
        <v>100</v>
      </c>
      <c r="F30" s="224" t="s">
        <v>2406</v>
      </c>
      <c r="G30" s="223">
        <v>3</v>
      </c>
      <c r="H30" s="224" t="s">
        <v>2442</v>
      </c>
      <c r="I30" s="224" t="s">
        <v>2443</v>
      </c>
      <c r="J30" s="227"/>
      <c r="K30" s="228" t="str">
        <f>VLOOKUP(B30,'TBK 2 2018-2019'!E:W,8,0)</f>
        <v>4</v>
      </c>
      <c r="L30" s="229" t="str">
        <f>VLOOKUP(B30,'TBK 2 2018-2019'!E:W,9,0)</f>
        <v>7-9</v>
      </c>
    </row>
    <row r="31" spans="1:12" ht="15" customHeight="1">
      <c r="A31" s="223">
        <v>48</v>
      </c>
      <c r="B31" s="224" t="s">
        <v>1829</v>
      </c>
      <c r="C31" s="224" t="s">
        <v>2441</v>
      </c>
      <c r="D31" s="223" t="s">
        <v>2384</v>
      </c>
      <c r="E31" s="223">
        <v>100</v>
      </c>
      <c r="F31" s="224" t="s">
        <v>2406</v>
      </c>
      <c r="G31" s="223">
        <v>3</v>
      </c>
      <c r="H31" s="224" t="s">
        <v>2444</v>
      </c>
      <c r="I31" s="224" t="s">
        <v>2445</v>
      </c>
      <c r="J31" s="227"/>
      <c r="K31" s="228" t="str">
        <f>VLOOKUP(B31,'TBK 2 2018-2019'!E:W,8,0)</f>
        <v>4</v>
      </c>
      <c r="L31" s="229" t="str">
        <f>VLOOKUP(B31,'TBK 2 2018-2019'!E:W,9,0)</f>
        <v>10-12</v>
      </c>
    </row>
    <row r="32" spans="1:12" ht="15" customHeight="1">
      <c r="A32" s="223">
        <v>49</v>
      </c>
      <c r="B32" s="224" t="s">
        <v>1632</v>
      </c>
      <c r="C32" s="224" t="s">
        <v>2446</v>
      </c>
      <c r="D32" s="223" t="s">
        <v>2384</v>
      </c>
      <c r="E32" s="223">
        <v>100</v>
      </c>
      <c r="F32" s="224" t="s">
        <v>2447</v>
      </c>
      <c r="G32" s="223">
        <v>3</v>
      </c>
      <c r="H32" s="224" t="s">
        <v>2448</v>
      </c>
      <c r="I32" s="224"/>
      <c r="J32" s="227"/>
      <c r="K32" s="228" t="str">
        <f>VLOOKUP(B32,'TBK 2 2018-2019'!E:W,8,0)</f>
        <v>4</v>
      </c>
      <c r="L32" s="229" t="str">
        <f>VLOOKUP(B32,'TBK 2 2018-2019'!E:W,9,0)</f>
        <v>1-3</v>
      </c>
    </row>
    <row r="33" spans="1:12" ht="15" customHeight="1">
      <c r="A33" s="223">
        <v>50</v>
      </c>
      <c r="B33" s="224" t="s">
        <v>1832</v>
      </c>
      <c r="C33" s="224" t="s">
        <v>2449</v>
      </c>
      <c r="D33" s="223" t="s">
        <v>2384</v>
      </c>
      <c r="E33" s="223">
        <v>100</v>
      </c>
      <c r="F33" s="224" t="s">
        <v>2395</v>
      </c>
      <c r="G33" s="223">
        <v>3</v>
      </c>
      <c r="H33" s="224" t="s">
        <v>2450</v>
      </c>
      <c r="I33" s="224" t="s">
        <v>2451</v>
      </c>
      <c r="J33" s="227" t="s">
        <v>2452</v>
      </c>
      <c r="K33" s="228" t="str">
        <f>VLOOKUP(B33,'TBK 2 2018-2019'!E:W,8,0)</f>
        <v>5</v>
      </c>
      <c r="L33" s="229" t="str">
        <f>VLOOKUP(B33,'TBK 2 2018-2019'!E:W,9,0)</f>
        <v>1-3</v>
      </c>
    </row>
    <row r="34" spans="1:12" ht="15" customHeight="1">
      <c r="A34" s="223">
        <v>51</v>
      </c>
      <c r="B34" s="224" t="s">
        <v>2017</v>
      </c>
      <c r="C34" s="224" t="s">
        <v>2453</v>
      </c>
      <c r="D34" s="223" t="s">
        <v>2384</v>
      </c>
      <c r="E34" s="223">
        <v>45</v>
      </c>
      <c r="F34" s="224" t="s">
        <v>2454</v>
      </c>
      <c r="G34" s="223">
        <v>2</v>
      </c>
      <c r="H34" s="224"/>
      <c r="I34" s="224"/>
      <c r="J34" s="227"/>
      <c r="K34" s="228" t="str">
        <f>VLOOKUP(B34,'TBK 2 2018-2019'!E:W,8,0)</f>
        <v>6</v>
      </c>
      <c r="L34" s="229">
        <v>7</v>
      </c>
    </row>
    <row r="35" spans="1:12" ht="15" customHeight="1">
      <c r="A35" s="223">
        <v>52</v>
      </c>
      <c r="B35" s="224" t="s">
        <v>2018</v>
      </c>
      <c r="C35" s="224" t="s">
        <v>2453</v>
      </c>
      <c r="D35" s="223" t="s">
        <v>2384</v>
      </c>
      <c r="E35" s="223">
        <v>45</v>
      </c>
      <c r="F35" s="224" t="s">
        <v>2454</v>
      </c>
      <c r="G35" s="223">
        <v>2</v>
      </c>
      <c r="H35" s="224"/>
      <c r="I35" s="224"/>
      <c r="J35" s="227"/>
      <c r="K35" s="228" t="str">
        <f>VLOOKUP(B35,'TBK 2 2018-2019'!E:W,8,0)</f>
        <v>6</v>
      </c>
      <c r="L35" s="229">
        <v>9</v>
      </c>
    </row>
    <row r="36" spans="1:12" ht="15" customHeight="1">
      <c r="A36" s="223">
        <v>53</v>
      </c>
      <c r="B36" s="224" t="s">
        <v>786</v>
      </c>
      <c r="C36" s="224" t="s">
        <v>2453</v>
      </c>
      <c r="D36" s="223" t="s">
        <v>2384</v>
      </c>
      <c r="E36" s="223">
        <v>45</v>
      </c>
      <c r="F36" s="224" t="s">
        <v>2454</v>
      </c>
      <c r="G36" s="223">
        <v>2</v>
      </c>
      <c r="H36" s="224"/>
      <c r="I36" s="224"/>
      <c r="J36" s="227"/>
      <c r="K36" s="228" t="str">
        <f>VLOOKUP(B36,'TBK 2 2018-2019'!E:W,8,0)</f>
        <v>5</v>
      </c>
      <c r="L36" s="229">
        <v>7</v>
      </c>
    </row>
    <row r="37" spans="1:12" ht="15" customHeight="1">
      <c r="A37" s="223">
        <v>54</v>
      </c>
      <c r="B37" s="224" t="s">
        <v>787</v>
      </c>
      <c r="C37" s="224" t="s">
        <v>2453</v>
      </c>
      <c r="D37" s="223" t="s">
        <v>2384</v>
      </c>
      <c r="E37" s="223">
        <v>45</v>
      </c>
      <c r="F37" s="224" t="s">
        <v>2454</v>
      </c>
      <c r="G37" s="223">
        <v>2</v>
      </c>
      <c r="H37" s="224"/>
      <c r="I37" s="224"/>
      <c r="J37" s="227"/>
      <c r="K37" s="228" t="str">
        <f>VLOOKUP(B37,'TBK 2 2018-2019'!E:W,8,0)</f>
        <v>5</v>
      </c>
      <c r="L37" s="229">
        <v>9</v>
      </c>
    </row>
    <row r="38" spans="1:12" ht="15" customHeight="1">
      <c r="A38" s="223">
        <v>55</v>
      </c>
      <c r="B38" s="224" t="s">
        <v>2011</v>
      </c>
      <c r="C38" s="224" t="s">
        <v>2455</v>
      </c>
      <c r="D38" s="223" t="s">
        <v>2384</v>
      </c>
      <c r="E38" s="223">
        <v>45</v>
      </c>
      <c r="F38" s="224" t="s">
        <v>2454</v>
      </c>
      <c r="G38" s="223">
        <v>2</v>
      </c>
      <c r="H38" s="224"/>
      <c r="I38" s="224"/>
      <c r="J38" s="227"/>
      <c r="K38" s="228" t="str">
        <f>VLOOKUP(B38,'TBK 2 2018-2019'!E:W,8,0)</f>
        <v>3</v>
      </c>
      <c r="L38" s="229">
        <v>7</v>
      </c>
    </row>
    <row r="39" spans="1:12" ht="15" customHeight="1">
      <c r="A39" s="223">
        <v>56</v>
      </c>
      <c r="B39" s="224" t="s">
        <v>2012</v>
      </c>
      <c r="C39" s="224" t="s">
        <v>2455</v>
      </c>
      <c r="D39" s="223" t="s">
        <v>2384</v>
      </c>
      <c r="E39" s="223">
        <v>45</v>
      </c>
      <c r="F39" s="224" t="s">
        <v>2454</v>
      </c>
      <c r="G39" s="223">
        <v>2</v>
      </c>
      <c r="H39" s="224"/>
      <c r="I39" s="224"/>
      <c r="J39" s="227"/>
      <c r="K39" s="228" t="str">
        <f>VLOOKUP(B39,'TBK 2 2018-2019'!E:W,8,0)</f>
        <v>3</v>
      </c>
      <c r="L39" s="229">
        <v>9</v>
      </c>
    </row>
    <row r="40" spans="1:12" ht="15" customHeight="1">
      <c r="A40" s="223">
        <v>57</v>
      </c>
      <c r="B40" s="224" t="s">
        <v>18</v>
      </c>
      <c r="C40" s="224" t="s">
        <v>2456</v>
      </c>
      <c r="D40" s="223" t="s">
        <v>2384</v>
      </c>
      <c r="E40" s="223">
        <v>100</v>
      </c>
      <c r="F40" s="224" t="s">
        <v>2457</v>
      </c>
      <c r="G40" s="223">
        <v>3</v>
      </c>
      <c r="H40" s="224" t="s">
        <v>2451</v>
      </c>
      <c r="I40" s="224" t="s">
        <v>2458</v>
      </c>
      <c r="J40" s="227"/>
      <c r="K40" s="228" t="str">
        <f>VLOOKUP(B40,'TBK 2 2018-2019'!E:W,8,0)</f>
        <v>4</v>
      </c>
      <c r="L40" s="229" t="str">
        <f>VLOOKUP(B40,'TBK 2 2018-2019'!E:W,9,0)</f>
        <v>7-9</v>
      </c>
    </row>
    <row r="41" spans="1:12" ht="15" customHeight="1">
      <c r="A41" s="223">
        <v>58</v>
      </c>
      <c r="B41" s="224" t="s">
        <v>906</v>
      </c>
      <c r="C41" s="224" t="s">
        <v>2459</v>
      </c>
      <c r="D41" s="223" t="s">
        <v>2384</v>
      </c>
      <c r="E41" s="223">
        <v>80</v>
      </c>
      <c r="F41" s="224" t="s">
        <v>2406</v>
      </c>
      <c r="G41" s="223">
        <v>3</v>
      </c>
      <c r="H41" s="224" t="s">
        <v>2460</v>
      </c>
      <c r="I41" s="224" t="s">
        <v>2443</v>
      </c>
      <c r="J41" s="227"/>
      <c r="K41" s="228" t="str">
        <f>VLOOKUP(B41,'TBK 2 2018-2019'!E:W,8,0)</f>
        <v>5</v>
      </c>
      <c r="L41" s="229" t="str">
        <f>VLOOKUP(B41,'TBK 2 2018-2019'!E:W,9,0)</f>
        <v>10-12</v>
      </c>
    </row>
    <row r="42" spans="1:12" ht="15" customHeight="1">
      <c r="A42" s="223">
        <v>59</v>
      </c>
      <c r="B42" s="224" t="s">
        <v>1849</v>
      </c>
      <c r="C42" s="224" t="s">
        <v>2461</v>
      </c>
      <c r="D42" s="223" t="s">
        <v>2384</v>
      </c>
      <c r="E42" s="223">
        <v>100</v>
      </c>
      <c r="F42" s="224" t="s">
        <v>2462</v>
      </c>
      <c r="G42" s="223">
        <v>5</v>
      </c>
      <c r="H42" s="224"/>
      <c r="I42" s="224"/>
      <c r="J42" s="227"/>
      <c r="K42" s="228" t="str">
        <f>VLOOKUP(B42,'TBK 2 2018-2019'!E:W,8,0)</f>
        <v>5,6</v>
      </c>
      <c r="L42" s="229" t="str">
        <f>VLOOKUP(B42,'TBK 2 2018-2019'!E:W,9,0)</f>
        <v>7-11</v>
      </c>
    </row>
    <row r="43" spans="1:12" ht="15" customHeight="1">
      <c r="A43" s="223">
        <v>60</v>
      </c>
      <c r="B43" s="224" t="s">
        <v>1849</v>
      </c>
      <c r="C43" s="224" t="s">
        <v>2461</v>
      </c>
      <c r="D43" s="223" t="s">
        <v>2384</v>
      </c>
      <c r="E43" s="223">
        <v>100</v>
      </c>
      <c r="F43" s="224" t="s">
        <v>2462</v>
      </c>
      <c r="G43" s="223">
        <v>5</v>
      </c>
      <c r="H43" s="224"/>
      <c r="I43" s="225"/>
      <c r="J43" s="225"/>
      <c r="K43" s="228" t="str">
        <f>VLOOKUP(B43,'TBK 2 2018-2019'!E:W,8,0)</f>
        <v>5,6</v>
      </c>
      <c r="L43" s="229" t="str">
        <f>VLOOKUP(B43,'TBK 2 2018-2019'!E:W,9,0)</f>
        <v>7-11</v>
      </c>
    </row>
    <row r="44" spans="1:12" ht="15" customHeight="1">
      <c r="A44" s="223">
        <v>61</v>
      </c>
      <c r="B44" s="224" t="s">
        <v>1873</v>
      </c>
      <c r="C44" s="224" t="s">
        <v>2463</v>
      </c>
      <c r="D44" s="223" t="s">
        <v>2384</v>
      </c>
      <c r="E44" s="223">
        <v>60</v>
      </c>
      <c r="F44" s="224" t="s">
        <v>2464</v>
      </c>
      <c r="G44" s="223">
        <v>3</v>
      </c>
      <c r="H44" s="224"/>
      <c r="I44" s="224"/>
      <c r="J44" s="227"/>
      <c r="K44" s="228" t="str">
        <f>VLOOKUP(B44,'TBK 2 2018-2019'!E:W,8,0)</f>
        <v>5</v>
      </c>
      <c r="L44" s="229" t="str">
        <f>VLOOKUP(B44,'TBK 2 2018-2019'!E:W,9,0)</f>
        <v>7-9</v>
      </c>
    </row>
    <row r="45" spans="1:12" ht="15" customHeight="1">
      <c r="A45" s="223">
        <v>62</v>
      </c>
      <c r="B45" s="224" t="s">
        <v>1710</v>
      </c>
      <c r="C45" s="224" t="s">
        <v>2465</v>
      </c>
      <c r="D45" s="223" t="s">
        <v>2384</v>
      </c>
      <c r="E45" s="223">
        <v>100</v>
      </c>
      <c r="F45" s="224" t="s">
        <v>2466</v>
      </c>
      <c r="G45" s="223">
        <v>3</v>
      </c>
      <c r="H45" s="224" t="s">
        <v>2467</v>
      </c>
      <c r="I45" s="224"/>
      <c r="J45" s="227"/>
      <c r="K45" s="228" t="str">
        <f>VLOOKUP(B45,'TBK 2 2018-2019'!E:W,8,0)</f>
        <v>3,5</v>
      </c>
      <c r="L45" s="229" t="str">
        <f>VLOOKUP(B45,'TBK 2 2018-2019'!E:W,9,0)</f>
        <v>1-3</v>
      </c>
    </row>
    <row r="46" spans="1:12" ht="15" customHeight="1">
      <c r="A46" s="223">
        <v>63</v>
      </c>
      <c r="B46" s="224" t="s">
        <v>1894</v>
      </c>
      <c r="C46" s="224" t="s">
        <v>2468</v>
      </c>
      <c r="D46" s="223" t="s">
        <v>2384</v>
      </c>
      <c r="E46" s="223">
        <v>60</v>
      </c>
      <c r="F46" s="224" t="s">
        <v>2462</v>
      </c>
      <c r="G46" s="223">
        <v>3</v>
      </c>
      <c r="H46" s="224"/>
      <c r="I46" s="224"/>
      <c r="J46" s="227"/>
      <c r="K46" s="228" t="str">
        <f>VLOOKUP(B46,'TBK 2 2018-2019'!E:W,8,0)</f>
        <v>4</v>
      </c>
      <c r="L46" s="229" t="str">
        <f>VLOOKUP(B46,'TBK 2 2018-2019'!E:W,9,0)</f>
        <v>1-3</v>
      </c>
    </row>
    <row r="47" spans="1:12" ht="15" customHeight="1">
      <c r="A47" s="223">
        <v>64</v>
      </c>
      <c r="B47" s="224" t="s">
        <v>1898</v>
      </c>
      <c r="C47" s="224" t="s">
        <v>2468</v>
      </c>
      <c r="D47" s="223" t="s">
        <v>2384</v>
      </c>
      <c r="E47" s="223">
        <v>60</v>
      </c>
      <c r="F47" s="224" t="s">
        <v>2464</v>
      </c>
      <c r="G47" s="223">
        <v>3</v>
      </c>
      <c r="H47" s="224"/>
      <c r="I47" s="224"/>
      <c r="J47" s="227"/>
      <c r="K47" s="228" t="str">
        <f>VLOOKUP(B47,'TBK 2 2018-2019'!E:W,8,0)</f>
        <v>6</v>
      </c>
      <c r="L47" s="229" t="str">
        <f>VLOOKUP(B47,'TBK 2 2018-2019'!E:W,9,0)</f>
        <v>7-9</v>
      </c>
    </row>
    <row r="48" spans="1:12" ht="15" customHeight="1">
      <c r="A48" s="223">
        <v>65</v>
      </c>
      <c r="B48" s="224" t="s">
        <v>1899</v>
      </c>
      <c r="C48" s="224" t="s">
        <v>2468</v>
      </c>
      <c r="D48" s="223" t="s">
        <v>2384</v>
      </c>
      <c r="E48" s="223">
        <v>60</v>
      </c>
      <c r="F48" s="224" t="s">
        <v>2464</v>
      </c>
      <c r="G48" s="223">
        <v>3</v>
      </c>
      <c r="H48" s="224"/>
      <c r="I48" s="224"/>
      <c r="J48" s="227"/>
      <c r="K48" s="228" t="str">
        <f>VLOOKUP(B48,'TBK 2 2018-2019'!E:W,8,0)</f>
        <v>6</v>
      </c>
      <c r="L48" s="229" t="str">
        <f>VLOOKUP(B48,'TBK 2 2018-2019'!E:W,9,0)</f>
        <v>10-12</v>
      </c>
    </row>
    <row r="49" spans="1:12" ht="15" customHeight="1">
      <c r="A49" s="223">
        <v>66</v>
      </c>
      <c r="B49" s="224" t="s">
        <v>1901</v>
      </c>
      <c r="C49" s="224" t="s">
        <v>2468</v>
      </c>
      <c r="D49" s="223" t="s">
        <v>2384</v>
      </c>
      <c r="E49" s="223">
        <v>60</v>
      </c>
      <c r="F49" s="224" t="s">
        <v>2462</v>
      </c>
      <c r="G49" s="223">
        <v>3</v>
      </c>
      <c r="H49" s="224"/>
      <c r="I49" s="225"/>
      <c r="J49" s="225"/>
      <c r="K49" s="228" t="str">
        <f>VLOOKUP(B49,'TBK 2 2018-2019'!E:W,8,0)</f>
        <v>5</v>
      </c>
      <c r="L49" s="229" t="str">
        <f>VLOOKUP(B49,'TBK 2 2018-2019'!E:W,9,0)</f>
        <v>4-6</v>
      </c>
    </row>
  </sheetData>
  <pageMargins left="0.25" right="0.25" top="0.23" bottom="0.32" header="0.17" footer="0.17"/>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CUONG (2)</vt:lpstr>
      <vt:lpstr>Tổng hợp</vt:lpstr>
      <vt:lpstr>HK2-2018-2019</vt:lpstr>
      <vt:lpstr>TBK 2 2018-2019</vt:lpstr>
      <vt:lpstr>Giang duong</vt:lpstr>
      <vt:lpstr>data</vt:lpstr>
      <vt:lpstr>Sheet2</vt:lpstr>
      <vt:lpstr>Ca</vt:lpstr>
      <vt:lpstr>Sheet4</vt:lpstr>
      <vt:lpstr>Sheet5</vt:lpstr>
      <vt:lpstr>Dieu chinh thoi gian hoc</vt:lpstr>
      <vt:lpstr>HP Huy</vt:lpstr>
      <vt:lpstr>Thay doi GV</vt:lpstr>
      <vt:lpstr>KQDKlan2</vt:lpstr>
      <vt:lpstr>'CUONG (2)'!Print_Area</vt:lpstr>
      <vt:lpstr>'Dieu chinh thoi gian hoc'!Print_Area</vt:lpstr>
      <vt:lpstr>'HK2-2018-2019'!Print_Area</vt:lpstr>
      <vt:lpstr>'HP Huy'!Print_Area</vt:lpstr>
      <vt:lpstr>'TBK 2 2018-2019'!Print_Area</vt:lpstr>
      <vt:lpstr>'Thay doi GV'!Print_Area</vt:lpstr>
      <vt:lpstr>'Tổng hợp'!Print_Area</vt:lpstr>
      <vt:lpstr>'CUONG (2)'!Print_Titles</vt:lpstr>
      <vt:lpstr>'HK2-2018-2019'!Print_Titles</vt:lpstr>
      <vt:lpstr>'HP Huy'!Print_Titles</vt:lpstr>
      <vt:lpstr>Sheet5!Print_Titles</vt:lpstr>
      <vt:lpstr>'TBK 2 2018-2019'!Print_Titles</vt:lpstr>
      <vt:lpstr>'Tổng hợp'!Print_Titles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2019-01-18T02:29:19Z</cp:lastPrinted>
  <dcterms:created xsi:type="dcterms:W3CDTF">1996-10-14T23:33:28Z</dcterms:created>
  <dcterms:modified xsi:type="dcterms:W3CDTF">2019-01-18T06:24:05Z</dcterms:modified>
</cp:coreProperties>
</file>